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I:\DATA_WWWFW7D1\00 Project\SuaChuaBG\Data BG\"/>
    </mc:Choice>
  </mc:AlternateContent>
  <xr:revisionPtr revIDLastSave="0" documentId="13_ncr:1_{E88B9C84-D5DA-454C-B0BA-AC3217353486}" xr6:coauthVersionLast="36" xr6:coauthVersionMax="47" xr10:uidLastSave="{00000000-0000-0000-0000-000000000000}"/>
  <bookViews>
    <workbookView xWindow="0" yWindow="0" windowWidth="23040" windowHeight="8988" activeTab="4" xr2:uid="{00000000-000D-0000-FFFF-FFFF00000000}"/>
  </bookViews>
  <sheets>
    <sheet name="TSCĐ" sheetId="1" r:id="rId1"/>
    <sheet name="TSCĐ Edit" sheetId="4" r:id="rId2"/>
    <sheet name="OUT" sheetId="5" r:id="rId3"/>
    <sheet name="Danh sach khoa" sheetId="2" r:id="rId4"/>
    <sheet name="DS Tên thiết bị" sheetId="3" r:id="rId5"/>
  </sheets>
  <definedNames>
    <definedName name="_xlnm._FilterDatabase" localSheetId="3" hidden="1">'Danh sach khoa'!$A$1:$E$39</definedName>
    <definedName name="_xlnm._FilterDatabase" localSheetId="4" hidden="1">'DS Tên thiết bị'!$A$1:$C$149</definedName>
    <definedName name="_xlnm._FilterDatabase" localSheetId="1" hidden="1">'TSCĐ Edit'!$A$1:$Y$1302</definedName>
  </definedNames>
  <calcPr calcId="179021"/>
</workbook>
</file>

<file path=xl/calcChain.xml><?xml version="1.0" encoding="utf-8"?>
<calcChain xmlns="http://schemas.openxmlformats.org/spreadsheetml/2006/main">
  <c r="A3" i="5" l="1"/>
  <c r="B3" i="5"/>
  <c r="C3" i="5"/>
  <c r="D3" i="5"/>
  <c r="E3" i="5"/>
  <c r="F3" i="5"/>
  <c r="G3" i="5"/>
  <c r="H3" i="5"/>
  <c r="I3" i="5"/>
  <c r="J3" i="5"/>
  <c r="M3" i="5"/>
  <c r="N3" i="5"/>
  <c r="A4" i="5"/>
  <c r="B4" i="5"/>
  <c r="C4" i="5"/>
  <c r="D4" i="5"/>
  <c r="E4" i="5"/>
  <c r="F4" i="5"/>
  <c r="G4" i="5"/>
  <c r="H4" i="5"/>
  <c r="I4" i="5"/>
  <c r="J4" i="5"/>
  <c r="M4" i="5"/>
  <c r="N4" i="5"/>
  <c r="A5" i="5"/>
  <c r="B5" i="5"/>
  <c r="C5" i="5"/>
  <c r="D5" i="5"/>
  <c r="E5" i="5"/>
  <c r="F5" i="5"/>
  <c r="G5" i="5"/>
  <c r="H5" i="5"/>
  <c r="I5" i="5"/>
  <c r="J5" i="5"/>
  <c r="M5" i="5"/>
  <c r="N5" i="5"/>
  <c r="A6" i="5"/>
  <c r="B6" i="5"/>
  <c r="C6" i="5"/>
  <c r="D6" i="5"/>
  <c r="E6" i="5"/>
  <c r="F6" i="5"/>
  <c r="G6" i="5"/>
  <c r="H6" i="5"/>
  <c r="I6" i="5"/>
  <c r="J6" i="5"/>
  <c r="M6" i="5"/>
  <c r="N6" i="5"/>
  <c r="A7" i="5"/>
  <c r="B7" i="5"/>
  <c r="C7" i="5"/>
  <c r="D7" i="5"/>
  <c r="E7" i="5"/>
  <c r="F7" i="5"/>
  <c r="G7" i="5"/>
  <c r="H7" i="5"/>
  <c r="I7" i="5"/>
  <c r="J7" i="5"/>
  <c r="M7" i="5"/>
  <c r="N7" i="5"/>
  <c r="A8" i="5"/>
  <c r="B8" i="5"/>
  <c r="C8" i="5"/>
  <c r="D8" i="5"/>
  <c r="E8" i="5"/>
  <c r="F8" i="5"/>
  <c r="G8" i="5"/>
  <c r="H8" i="5"/>
  <c r="I8" i="5"/>
  <c r="J8" i="5"/>
  <c r="M8" i="5"/>
  <c r="N8" i="5"/>
  <c r="A9" i="5"/>
  <c r="B9" i="5"/>
  <c r="C9" i="5"/>
  <c r="D9" i="5"/>
  <c r="E9" i="5"/>
  <c r="F9" i="5"/>
  <c r="G9" i="5"/>
  <c r="H9" i="5"/>
  <c r="I9" i="5"/>
  <c r="J9" i="5"/>
  <c r="M9" i="5"/>
  <c r="N9" i="5"/>
  <c r="A10" i="5"/>
  <c r="B10" i="5"/>
  <c r="C10" i="5"/>
  <c r="D10" i="5"/>
  <c r="E10" i="5"/>
  <c r="F10" i="5"/>
  <c r="G10" i="5"/>
  <c r="H10" i="5"/>
  <c r="I10" i="5"/>
  <c r="J10" i="5"/>
  <c r="M10" i="5"/>
  <c r="N10" i="5"/>
  <c r="A11" i="5"/>
  <c r="B11" i="5"/>
  <c r="C11" i="5"/>
  <c r="D11" i="5"/>
  <c r="E11" i="5"/>
  <c r="F11" i="5"/>
  <c r="G11" i="5"/>
  <c r="H11" i="5"/>
  <c r="I11" i="5"/>
  <c r="J11" i="5"/>
  <c r="M11" i="5"/>
  <c r="N11" i="5"/>
  <c r="A12" i="5"/>
  <c r="B12" i="5"/>
  <c r="C12" i="5"/>
  <c r="D12" i="5"/>
  <c r="E12" i="5"/>
  <c r="F12" i="5"/>
  <c r="G12" i="5"/>
  <c r="H12" i="5"/>
  <c r="I12" i="5"/>
  <c r="J12" i="5"/>
  <c r="M12" i="5"/>
  <c r="N12" i="5"/>
  <c r="A13" i="5"/>
  <c r="B13" i="5"/>
  <c r="C13" i="5"/>
  <c r="D13" i="5"/>
  <c r="E13" i="5"/>
  <c r="F13" i="5"/>
  <c r="G13" i="5"/>
  <c r="H13" i="5"/>
  <c r="I13" i="5"/>
  <c r="J13" i="5"/>
  <c r="M13" i="5"/>
  <c r="N13" i="5"/>
  <c r="A14" i="5"/>
  <c r="B14" i="5"/>
  <c r="C14" i="5"/>
  <c r="D14" i="5"/>
  <c r="E14" i="5"/>
  <c r="F14" i="5"/>
  <c r="G14" i="5"/>
  <c r="H14" i="5"/>
  <c r="I14" i="5"/>
  <c r="J14" i="5"/>
  <c r="M14" i="5"/>
  <c r="N14" i="5"/>
  <c r="A15" i="5"/>
  <c r="B15" i="5"/>
  <c r="C15" i="5"/>
  <c r="D15" i="5"/>
  <c r="E15" i="5"/>
  <c r="F15" i="5"/>
  <c r="G15" i="5"/>
  <c r="H15" i="5"/>
  <c r="I15" i="5"/>
  <c r="J15" i="5"/>
  <c r="M15" i="5"/>
  <c r="N15" i="5"/>
  <c r="A16" i="5"/>
  <c r="B16" i="5"/>
  <c r="C16" i="5"/>
  <c r="D16" i="5"/>
  <c r="E16" i="5"/>
  <c r="F16" i="5"/>
  <c r="G16" i="5"/>
  <c r="H16" i="5"/>
  <c r="I16" i="5"/>
  <c r="J16" i="5"/>
  <c r="M16" i="5"/>
  <c r="N16" i="5"/>
  <c r="A17" i="5"/>
  <c r="B17" i="5"/>
  <c r="C17" i="5"/>
  <c r="D17" i="5"/>
  <c r="E17" i="5"/>
  <c r="F17" i="5"/>
  <c r="G17" i="5"/>
  <c r="H17" i="5"/>
  <c r="I17" i="5"/>
  <c r="J17" i="5"/>
  <c r="M17" i="5"/>
  <c r="N17" i="5"/>
  <c r="A18" i="5"/>
  <c r="B18" i="5"/>
  <c r="C18" i="5"/>
  <c r="D18" i="5"/>
  <c r="E18" i="5"/>
  <c r="F18" i="5"/>
  <c r="G18" i="5"/>
  <c r="H18" i="5"/>
  <c r="I18" i="5"/>
  <c r="J18" i="5"/>
  <c r="M18" i="5"/>
  <c r="N18" i="5"/>
  <c r="A19" i="5"/>
  <c r="B19" i="5"/>
  <c r="C19" i="5"/>
  <c r="D19" i="5"/>
  <c r="E19" i="5"/>
  <c r="F19" i="5"/>
  <c r="G19" i="5"/>
  <c r="H19" i="5"/>
  <c r="I19" i="5"/>
  <c r="J19" i="5"/>
  <c r="M19" i="5"/>
  <c r="N19" i="5"/>
  <c r="A20" i="5"/>
  <c r="B20" i="5"/>
  <c r="C20" i="5"/>
  <c r="D20" i="5"/>
  <c r="E20" i="5"/>
  <c r="F20" i="5"/>
  <c r="G20" i="5"/>
  <c r="H20" i="5"/>
  <c r="I20" i="5"/>
  <c r="J20" i="5"/>
  <c r="M20" i="5"/>
  <c r="N20" i="5"/>
  <c r="A21" i="5"/>
  <c r="B21" i="5"/>
  <c r="C21" i="5"/>
  <c r="D21" i="5"/>
  <c r="E21" i="5"/>
  <c r="F21" i="5"/>
  <c r="G21" i="5"/>
  <c r="H21" i="5"/>
  <c r="I21" i="5"/>
  <c r="J21" i="5"/>
  <c r="M21" i="5"/>
  <c r="N21" i="5"/>
  <c r="A22" i="5"/>
  <c r="B22" i="5"/>
  <c r="C22" i="5"/>
  <c r="D22" i="5"/>
  <c r="E22" i="5"/>
  <c r="F22" i="5"/>
  <c r="G22" i="5"/>
  <c r="H22" i="5"/>
  <c r="I22" i="5"/>
  <c r="J22" i="5"/>
  <c r="M22" i="5"/>
  <c r="N22" i="5"/>
  <c r="A23" i="5"/>
  <c r="B23" i="5"/>
  <c r="C23" i="5"/>
  <c r="D23" i="5"/>
  <c r="E23" i="5"/>
  <c r="F23" i="5"/>
  <c r="G23" i="5"/>
  <c r="H23" i="5"/>
  <c r="I23" i="5"/>
  <c r="J23" i="5"/>
  <c r="M23" i="5"/>
  <c r="N23" i="5"/>
  <c r="A24" i="5"/>
  <c r="B24" i="5"/>
  <c r="C24" i="5"/>
  <c r="D24" i="5"/>
  <c r="E24" i="5"/>
  <c r="F24" i="5"/>
  <c r="G24" i="5"/>
  <c r="H24" i="5"/>
  <c r="I24" i="5"/>
  <c r="J24" i="5"/>
  <c r="M24" i="5"/>
  <c r="N24" i="5"/>
  <c r="A25" i="5"/>
  <c r="B25" i="5"/>
  <c r="C25" i="5"/>
  <c r="D25" i="5"/>
  <c r="E25" i="5"/>
  <c r="F25" i="5"/>
  <c r="G25" i="5"/>
  <c r="H25" i="5"/>
  <c r="I25" i="5"/>
  <c r="J25" i="5"/>
  <c r="M25" i="5"/>
  <c r="N25" i="5"/>
  <c r="A26" i="5"/>
  <c r="B26" i="5"/>
  <c r="C26" i="5"/>
  <c r="D26" i="5"/>
  <c r="E26" i="5"/>
  <c r="F26" i="5"/>
  <c r="G26" i="5"/>
  <c r="H26" i="5"/>
  <c r="I26" i="5"/>
  <c r="J26" i="5"/>
  <c r="M26" i="5"/>
  <c r="N26" i="5"/>
  <c r="A27" i="5"/>
  <c r="B27" i="5"/>
  <c r="C27" i="5"/>
  <c r="D27" i="5"/>
  <c r="E27" i="5"/>
  <c r="F27" i="5"/>
  <c r="G27" i="5"/>
  <c r="H27" i="5"/>
  <c r="I27" i="5"/>
  <c r="J27" i="5"/>
  <c r="M27" i="5"/>
  <c r="N27" i="5"/>
  <c r="A28" i="5"/>
  <c r="B28" i="5"/>
  <c r="C28" i="5"/>
  <c r="D28" i="5"/>
  <c r="E28" i="5"/>
  <c r="F28" i="5"/>
  <c r="G28" i="5"/>
  <c r="H28" i="5"/>
  <c r="I28" i="5"/>
  <c r="J28" i="5"/>
  <c r="M28" i="5"/>
  <c r="N28" i="5"/>
  <c r="A29" i="5"/>
  <c r="B29" i="5"/>
  <c r="C29" i="5"/>
  <c r="D29" i="5"/>
  <c r="E29" i="5"/>
  <c r="F29" i="5"/>
  <c r="G29" i="5"/>
  <c r="H29" i="5"/>
  <c r="I29" i="5"/>
  <c r="J29" i="5"/>
  <c r="M29" i="5"/>
  <c r="N29" i="5"/>
  <c r="A30" i="5"/>
  <c r="B30" i="5"/>
  <c r="C30" i="5"/>
  <c r="D30" i="5"/>
  <c r="E30" i="5"/>
  <c r="F30" i="5"/>
  <c r="G30" i="5"/>
  <c r="H30" i="5"/>
  <c r="I30" i="5"/>
  <c r="J30" i="5"/>
  <c r="M30" i="5"/>
  <c r="N30" i="5"/>
  <c r="A31" i="5"/>
  <c r="B31" i="5"/>
  <c r="C31" i="5"/>
  <c r="D31" i="5"/>
  <c r="E31" i="5"/>
  <c r="F31" i="5"/>
  <c r="G31" i="5"/>
  <c r="H31" i="5"/>
  <c r="I31" i="5"/>
  <c r="J31" i="5"/>
  <c r="M31" i="5"/>
  <c r="N31" i="5"/>
  <c r="A32" i="5"/>
  <c r="B32" i="5"/>
  <c r="C32" i="5"/>
  <c r="D32" i="5"/>
  <c r="E32" i="5"/>
  <c r="F32" i="5"/>
  <c r="G32" i="5"/>
  <c r="H32" i="5"/>
  <c r="I32" i="5"/>
  <c r="J32" i="5"/>
  <c r="M32" i="5"/>
  <c r="N32" i="5"/>
  <c r="A33" i="5"/>
  <c r="B33" i="5"/>
  <c r="C33" i="5"/>
  <c r="D33" i="5"/>
  <c r="E33" i="5"/>
  <c r="F33" i="5"/>
  <c r="G33" i="5"/>
  <c r="H33" i="5"/>
  <c r="I33" i="5"/>
  <c r="J33" i="5"/>
  <c r="M33" i="5"/>
  <c r="N33" i="5"/>
  <c r="A34" i="5"/>
  <c r="B34" i="5"/>
  <c r="C34" i="5"/>
  <c r="D34" i="5"/>
  <c r="E34" i="5"/>
  <c r="F34" i="5"/>
  <c r="G34" i="5"/>
  <c r="H34" i="5"/>
  <c r="I34" i="5"/>
  <c r="J34" i="5"/>
  <c r="M34" i="5"/>
  <c r="N34" i="5"/>
  <c r="A35" i="5"/>
  <c r="B35" i="5"/>
  <c r="C35" i="5"/>
  <c r="D35" i="5"/>
  <c r="E35" i="5"/>
  <c r="F35" i="5"/>
  <c r="G35" i="5"/>
  <c r="H35" i="5"/>
  <c r="I35" i="5"/>
  <c r="J35" i="5"/>
  <c r="M35" i="5"/>
  <c r="N35" i="5"/>
  <c r="A36" i="5"/>
  <c r="B36" i="5"/>
  <c r="C36" i="5"/>
  <c r="D36" i="5"/>
  <c r="E36" i="5"/>
  <c r="F36" i="5"/>
  <c r="G36" i="5"/>
  <c r="H36" i="5"/>
  <c r="I36" i="5"/>
  <c r="J36" i="5"/>
  <c r="M36" i="5"/>
  <c r="N36" i="5"/>
  <c r="A37" i="5"/>
  <c r="B37" i="5"/>
  <c r="C37" i="5"/>
  <c r="D37" i="5"/>
  <c r="E37" i="5"/>
  <c r="F37" i="5"/>
  <c r="G37" i="5"/>
  <c r="H37" i="5"/>
  <c r="I37" i="5"/>
  <c r="J37" i="5"/>
  <c r="M37" i="5"/>
  <c r="N37" i="5"/>
  <c r="A38" i="5"/>
  <c r="B38" i="5"/>
  <c r="C38" i="5"/>
  <c r="D38" i="5"/>
  <c r="E38" i="5"/>
  <c r="F38" i="5"/>
  <c r="G38" i="5"/>
  <c r="H38" i="5"/>
  <c r="I38" i="5"/>
  <c r="J38" i="5"/>
  <c r="M38" i="5"/>
  <c r="N38" i="5"/>
  <c r="A39" i="5"/>
  <c r="B39" i="5"/>
  <c r="C39" i="5"/>
  <c r="D39" i="5"/>
  <c r="E39" i="5"/>
  <c r="F39" i="5"/>
  <c r="G39" i="5"/>
  <c r="H39" i="5"/>
  <c r="I39" i="5"/>
  <c r="J39" i="5"/>
  <c r="M39" i="5"/>
  <c r="N39" i="5"/>
  <c r="A40" i="5"/>
  <c r="B40" i="5"/>
  <c r="C40" i="5"/>
  <c r="D40" i="5"/>
  <c r="E40" i="5"/>
  <c r="F40" i="5"/>
  <c r="G40" i="5"/>
  <c r="H40" i="5"/>
  <c r="I40" i="5"/>
  <c r="J40" i="5"/>
  <c r="M40" i="5"/>
  <c r="N40" i="5"/>
  <c r="A41" i="5"/>
  <c r="B41" i="5"/>
  <c r="C41" i="5"/>
  <c r="D41" i="5"/>
  <c r="E41" i="5"/>
  <c r="F41" i="5"/>
  <c r="G41" i="5"/>
  <c r="H41" i="5"/>
  <c r="I41" i="5"/>
  <c r="J41" i="5"/>
  <c r="M41" i="5"/>
  <c r="N41" i="5"/>
  <c r="A42" i="5"/>
  <c r="B42" i="5"/>
  <c r="C42" i="5"/>
  <c r="D42" i="5"/>
  <c r="E42" i="5"/>
  <c r="F42" i="5"/>
  <c r="G42" i="5"/>
  <c r="H42" i="5"/>
  <c r="I42" i="5"/>
  <c r="J42" i="5"/>
  <c r="M42" i="5"/>
  <c r="N42" i="5"/>
  <c r="A43" i="5"/>
  <c r="B43" i="5"/>
  <c r="C43" i="5"/>
  <c r="D43" i="5"/>
  <c r="E43" i="5"/>
  <c r="F43" i="5"/>
  <c r="G43" i="5"/>
  <c r="H43" i="5"/>
  <c r="I43" i="5"/>
  <c r="J43" i="5"/>
  <c r="M43" i="5"/>
  <c r="N43" i="5"/>
  <c r="A44" i="5"/>
  <c r="B44" i="5"/>
  <c r="C44" i="5"/>
  <c r="D44" i="5"/>
  <c r="E44" i="5"/>
  <c r="F44" i="5"/>
  <c r="G44" i="5"/>
  <c r="H44" i="5"/>
  <c r="I44" i="5"/>
  <c r="J44" i="5"/>
  <c r="M44" i="5"/>
  <c r="N44" i="5"/>
  <c r="A45" i="5"/>
  <c r="B45" i="5"/>
  <c r="C45" i="5"/>
  <c r="D45" i="5"/>
  <c r="E45" i="5"/>
  <c r="F45" i="5"/>
  <c r="G45" i="5"/>
  <c r="H45" i="5"/>
  <c r="I45" i="5"/>
  <c r="J45" i="5"/>
  <c r="M45" i="5"/>
  <c r="N45" i="5"/>
  <c r="A46" i="5"/>
  <c r="B46" i="5"/>
  <c r="C46" i="5"/>
  <c r="D46" i="5"/>
  <c r="E46" i="5"/>
  <c r="F46" i="5"/>
  <c r="G46" i="5"/>
  <c r="H46" i="5"/>
  <c r="I46" i="5"/>
  <c r="J46" i="5"/>
  <c r="M46" i="5"/>
  <c r="N46" i="5"/>
  <c r="A47" i="5"/>
  <c r="B47" i="5"/>
  <c r="C47" i="5"/>
  <c r="D47" i="5"/>
  <c r="E47" i="5"/>
  <c r="F47" i="5"/>
  <c r="G47" i="5"/>
  <c r="H47" i="5"/>
  <c r="I47" i="5"/>
  <c r="J47" i="5"/>
  <c r="M47" i="5"/>
  <c r="N47" i="5"/>
  <c r="A48" i="5"/>
  <c r="B48" i="5"/>
  <c r="C48" i="5"/>
  <c r="D48" i="5"/>
  <c r="E48" i="5"/>
  <c r="F48" i="5"/>
  <c r="G48" i="5"/>
  <c r="H48" i="5"/>
  <c r="I48" i="5"/>
  <c r="J48" i="5"/>
  <c r="M48" i="5"/>
  <c r="N48" i="5"/>
  <c r="A49" i="5"/>
  <c r="B49" i="5"/>
  <c r="C49" i="5"/>
  <c r="D49" i="5"/>
  <c r="E49" i="5"/>
  <c r="F49" i="5"/>
  <c r="G49" i="5"/>
  <c r="H49" i="5"/>
  <c r="I49" i="5"/>
  <c r="J49" i="5"/>
  <c r="M49" i="5"/>
  <c r="N49" i="5"/>
  <c r="A50" i="5"/>
  <c r="B50" i="5"/>
  <c r="C50" i="5"/>
  <c r="D50" i="5"/>
  <c r="E50" i="5"/>
  <c r="F50" i="5"/>
  <c r="G50" i="5"/>
  <c r="H50" i="5"/>
  <c r="I50" i="5"/>
  <c r="J50" i="5"/>
  <c r="M50" i="5"/>
  <c r="N50" i="5"/>
  <c r="A51" i="5"/>
  <c r="B51" i="5"/>
  <c r="C51" i="5"/>
  <c r="D51" i="5"/>
  <c r="E51" i="5"/>
  <c r="F51" i="5"/>
  <c r="G51" i="5"/>
  <c r="H51" i="5"/>
  <c r="I51" i="5"/>
  <c r="J51" i="5"/>
  <c r="M51" i="5"/>
  <c r="N51" i="5"/>
  <c r="A52" i="5"/>
  <c r="B52" i="5"/>
  <c r="C52" i="5"/>
  <c r="D52" i="5"/>
  <c r="E52" i="5"/>
  <c r="F52" i="5"/>
  <c r="G52" i="5"/>
  <c r="H52" i="5"/>
  <c r="I52" i="5"/>
  <c r="J52" i="5"/>
  <c r="M52" i="5"/>
  <c r="N52" i="5"/>
  <c r="A53" i="5"/>
  <c r="B53" i="5"/>
  <c r="C53" i="5"/>
  <c r="D53" i="5"/>
  <c r="E53" i="5"/>
  <c r="F53" i="5"/>
  <c r="G53" i="5"/>
  <c r="H53" i="5"/>
  <c r="I53" i="5"/>
  <c r="J53" i="5"/>
  <c r="M53" i="5"/>
  <c r="N53" i="5"/>
  <c r="A54" i="5"/>
  <c r="B54" i="5"/>
  <c r="C54" i="5"/>
  <c r="D54" i="5"/>
  <c r="E54" i="5"/>
  <c r="F54" i="5"/>
  <c r="G54" i="5"/>
  <c r="H54" i="5"/>
  <c r="I54" i="5"/>
  <c r="J54" i="5"/>
  <c r="M54" i="5"/>
  <c r="N54" i="5"/>
  <c r="A55" i="5"/>
  <c r="B55" i="5"/>
  <c r="C55" i="5"/>
  <c r="D55" i="5"/>
  <c r="E55" i="5"/>
  <c r="F55" i="5"/>
  <c r="G55" i="5"/>
  <c r="H55" i="5"/>
  <c r="I55" i="5"/>
  <c r="J55" i="5"/>
  <c r="M55" i="5"/>
  <c r="N55" i="5"/>
  <c r="A56" i="5"/>
  <c r="B56" i="5"/>
  <c r="C56" i="5"/>
  <c r="D56" i="5"/>
  <c r="E56" i="5"/>
  <c r="F56" i="5"/>
  <c r="G56" i="5"/>
  <c r="H56" i="5"/>
  <c r="I56" i="5"/>
  <c r="J56" i="5"/>
  <c r="M56" i="5"/>
  <c r="N56" i="5"/>
  <c r="A57" i="5"/>
  <c r="B57" i="5"/>
  <c r="C57" i="5"/>
  <c r="D57" i="5"/>
  <c r="E57" i="5"/>
  <c r="F57" i="5"/>
  <c r="G57" i="5"/>
  <c r="H57" i="5"/>
  <c r="I57" i="5"/>
  <c r="J57" i="5"/>
  <c r="M57" i="5"/>
  <c r="N57" i="5"/>
  <c r="A58" i="5"/>
  <c r="B58" i="5"/>
  <c r="C58" i="5"/>
  <c r="D58" i="5"/>
  <c r="E58" i="5"/>
  <c r="F58" i="5"/>
  <c r="G58" i="5"/>
  <c r="H58" i="5"/>
  <c r="I58" i="5"/>
  <c r="J58" i="5"/>
  <c r="M58" i="5"/>
  <c r="N58" i="5"/>
  <c r="A59" i="5"/>
  <c r="B59" i="5"/>
  <c r="C59" i="5"/>
  <c r="D59" i="5"/>
  <c r="E59" i="5"/>
  <c r="F59" i="5"/>
  <c r="G59" i="5"/>
  <c r="H59" i="5"/>
  <c r="I59" i="5"/>
  <c r="J59" i="5"/>
  <c r="M59" i="5"/>
  <c r="N59" i="5"/>
  <c r="A60" i="5"/>
  <c r="B60" i="5"/>
  <c r="C60" i="5"/>
  <c r="D60" i="5"/>
  <c r="E60" i="5"/>
  <c r="F60" i="5"/>
  <c r="G60" i="5"/>
  <c r="H60" i="5"/>
  <c r="I60" i="5"/>
  <c r="J60" i="5"/>
  <c r="M60" i="5"/>
  <c r="N60" i="5"/>
  <c r="A61" i="5"/>
  <c r="B61" i="5"/>
  <c r="C61" i="5"/>
  <c r="D61" i="5"/>
  <c r="E61" i="5"/>
  <c r="F61" i="5"/>
  <c r="G61" i="5"/>
  <c r="H61" i="5"/>
  <c r="I61" i="5"/>
  <c r="J61" i="5"/>
  <c r="M61" i="5"/>
  <c r="N61" i="5"/>
  <c r="A62" i="5"/>
  <c r="B62" i="5"/>
  <c r="C62" i="5"/>
  <c r="D62" i="5"/>
  <c r="E62" i="5"/>
  <c r="F62" i="5"/>
  <c r="G62" i="5"/>
  <c r="H62" i="5"/>
  <c r="I62" i="5"/>
  <c r="J62" i="5"/>
  <c r="M62" i="5"/>
  <c r="N62" i="5"/>
  <c r="A63" i="5"/>
  <c r="B63" i="5"/>
  <c r="C63" i="5"/>
  <c r="D63" i="5"/>
  <c r="E63" i="5"/>
  <c r="F63" i="5"/>
  <c r="G63" i="5"/>
  <c r="H63" i="5"/>
  <c r="I63" i="5"/>
  <c r="J63" i="5"/>
  <c r="M63" i="5"/>
  <c r="N63" i="5"/>
  <c r="A64" i="5"/>
  <c r="B64" i="5"/>
  <c r="C64" i="5"/>
  <c r="D64" i="5"/>
  <c r="E64" i="5"/>
  <c r="F64" i="5"/>
  <c r="G64" i="5"/>
  <c r="H64" i="5"/>
  <c r="I64" i="5"/>
  <c r="J64" i="5"/>
  <c r="M64" i="5"/>
  <c r="N64" i="5"/>
  <c r="A65" i="5"/>
  <c r="B65" i="5"/>
  <c r="C65" i="5"/>
  <c r="D65" i="5"/>
  <c r="E65" i="5"/>
  <c r="F65" i="5"/>
  <c r="G65" i="5"/>
  <c r="H65" i="5"/>
  <c r="I65" i="5"/>
  <c r="J65" i="5"/>
  <c r="M65" i="5"/>
  <c r="N65" i="5"/>
  <c r="A66" i="5"/>
  <c r="B66" i="5"/>
  <c r="C66" i="5"/>
  <c r="D66" i="5"/>
  <c r="E66" i="5"/>
  <c r="F66" i="5"/>
  <c r="G66" i="5"/>
  <c r="H66" i="5"/>
  <c r="I66" i="5"/>
  <c r="J66" i="5"/>
  <c r="M66" i="5"/>
  <c r="N66" i="5"/>
  <c r="A67" i="5"/>
  <c r="B67" i="5"/>
  <c r="C67" i="5"/>
  <c r="D67" i="5"/>
  <c r="E67" i="5"/>
  <c r="F67" i="5"/>
  <c r="G67" i="5"/>
  <c r="H67" i="5"/>
  <c r="I67" i="5"/>
  <c r="J67" i="5"/>
  <c r="M67" i="5"/>
  <c r="N67" i="5"/>
  <c r="A68" i="5"/>
  <c r="B68" i="5"/>
  <c r="C68" i="5"/>
  <c r="D68" i="5"/>
  <c r="E68" i="5"/>
  <c r="F68" i="5"/>
  <c r="G68" i="5"/>
  <c r="H68" i="5"/>
  <c r="I68" i="5"/>
  <c r="J68" i="5"/>
  <c r="M68" i="5"/>
  <c r="N68" i="5"/>
  <c r="A69" i="5"/>
  <c r="B69" i="5"/>
  <c r="C69" i="5"/>
  <c r="D69" i="5"/>
  <c r="E69" i="5"/>
  <c r="F69" i="5"/>
  <c r="G69" i="5"/>
  <c r="H69" i="5"/>
  <c r="I69" i="5"/>
  <c r="J69" i="5"/>
  <c r="M69" i="5"/>
  <c r="N69" i="5"/>
  <c r="A70" i="5"/>
  <c r="B70" i="5"/>
  <c r="C70" i="5"/>
  <c r="D70" i="5"/>
  <c r="E70" i="5"/>
  <c r="F70" i="5"/>
  <c r="G70" i="5"/>
  <c r="H70" i="5"/>
  <c r="I70" i="5"/>
  <c r="J70" i="5"/>
  <c r="M70" i="5"/>
  <c r="N70" i="5"/>
  <c r="A71" i="5"/>
  <c r="B71" i="5"/>
  <c r="C71" i="5"/>
  <c r="D71" i="5"/>
  <c r="E71" i="5"/>
  <c r="F71" i="5"/>
  <c r="G71" i="5"/>
  <c r="H71" i="5"/>
  <c r="I71" i="5"/>
  <c r="J71" i="5"/>
  <c r="M71" i="5"/>
  <c r="N71" i="5"/>
  <c r="A72" i="5"/>
  <c r="B72" i="5"/>
  <c r="C72" i="5"/>
  <c r="D72" i="5"/>
  <c r="E72" i="5"/>
  <c r="F72" i="5"/>
  <c r="G72" i="5"/>
  <c r="H72" i="5"/>
  <c r="I72" i="5"/>
  <c r="J72" i="5"/>
  <c r="M72" i="5"/>
  <c r="N72" i="5"/>
  <c r="A73" i="5"/>
  <c r="B73" i="5"/>
  <c r="C73" i="5"/>
  <c r="D73" i="5"/>
  <c r="E73" i="5"/>
  <c r="F73" i="5"/>
  <c r="G73" i="5"/>
  <c r="H73" i="5"/>
  <c r="I73" i="5"/>
  <c r="J73" i="5"/>
  <c r="M73" i="5"/>
  <c r="N73" i="5"/>
  <c r="A74" i="5"/>
  <c r="B74" i="5"/>
  <c r="C74" i="5"/>
  <c r="D74" i="5"/>
  <c r="E74" i="5"/>
  <c r="F74" i="5"/>
  <c r="G74" i="5"/>
  <c r="H74" i="5"/>
  <c r="I74" i="5"/>
  <c r="J74" i="5"/>
  <c r="M74" i="5"/>
  <c r="N74" i="5"/>
  <c r="A75" i="5"/>
  <c r="B75" i="5"/>
  <c r="C75" i="5"/>
  <c r="D75" i="5"/>
  <c r="E75" i="5"/>
  <c r="F75" i="5"/>
  <c r="G75" i="5"/>
  <c r="H75" i="5"/>
  <c r="I75" i="5"/>
  <c r="J75" i="5"/>
  <c r="M75" i="5"/>
  <c r="N75" i="5"/>
  <c r="A76" i="5"/>
  <c r="B76" i="5"/>
  <c r="C76" i="5"/>
  <c r="D76" i="5"/>
  <c r="E76" i="5"/>
  <c r="F76" i="5"/>
  <c r="G76" i="5"/>
  <c r="H76" i="5"/>
  <c r="I76" i="5"/>
  <c r="J76" i="5"/>
  <c r="M76" i="5"/>
  <c r="N76" i="5"/>
  <c r="A77" i="5"/>
  <c r="B77" i="5"/>
  <c r="C77" i="5"/>
  <c r="D77" i="5"/>
  <c r="E77" i="5"/>
  <c r="F77" i="5"/>
  <c r="G77" i="5"/>
  <c r="H77" i="5"/>
  <c r="I77" i="5"/>
  <c r="J77" i="5"/>
  <c r="M77" i="5"/>
  <c r="N77" i="5"/>
  <c r="A78" i="5"/>
  <c r="B78" i="5"/>
  <c r="C78" i="5"/>
  <c r="D78" i="5"/>
  <c r="E78" i="5"/>
  <c r="F78" i="5"/>
  <c r="G78" i="5"/>
  <c r="H78" i="5"/>
  <c r="I78" i="5"/>
  <c r="J78" i="5"/>
  <c r="M78" i="5"/>
  <c r="N78" i="5"/>
  <c r="A79" i="5"/>
  <c r="B79" i="5"/>
  <c r="C79" i="5"/>
  <c r="D79" i="5"/>
  <c r="E79" i="5"/>
  <c r="F79" i="5"/>
  <c r="G79" i="5"/>
  <c r="H79" i="5"/>
  <c r="I79" i="5"/>
  <c r="J79" i="5"/>
  <c r="M79" i="5"/>
  <c r="N79" i="5"/>
  <c r="A80" i="5"/>
  <c r="B80" i="5"/>
  <c r="C80" i="5"/>
  <c r="D80" i="5"/>
  <c r="E80" i="5"/>
  <c r="F80" i="5"/>
  <c r="G80" i="5"/>
  <c r="H80" i="5"/>
  <c r="I80" i="5"/>
  <c r="J80" i="5"/>
  <c r="M80" i="5"/>
  <c r="N80" i="5"/>
  <c r="A81" i="5"/>
  <c r="B81" i="5"/>
  <c r="C81" i="5"/>
  <c r="D81" i="5"/>
  <c r="E81" i="5"/>
  <c r="F81" i="5"/>
  <c r="G81" i="5"/>
  <c r="H81" i="5"/>
  <c r="I81" i="5"/>
  <c r="J81" i="5"/>
  <c r="M81" i="5"/>
  <c r="N81" i="5"/>
  <c r="A82" i="5"/>
  <c r="B82" i="5"/>
  <c r="C82" i="5"/>
  <c r="D82" i="5"/>
  <c r="E82" i="5"/>
  <c r="F82" i="5"/>
  <c r="G82" i="5"/>
  <c r="H82" i="5"/>
  <c r="I82" i="5"/>
  <c r="J82" i="5"/>
  <c r="M82" i="5"/>
  <c r="N82" i="5"/>
  <c r="A83" i="5"/>
  <c r="B83" i="5"/>
  <c r="C83" i="5"/>
  <c r="D83" i="5"/>
  <c r="E83" i="5"/>
  <c r="F83" i="5"/>
  <c r="G83" i="5"/>
  <c r="H83" i="5"/>
  <c r="I83" i="5"/>
  <c r="J83" i="5"/>
  <c r="M83" i="5"/>
  <c r="N83" i="5"/>
  <c r="A84" i="5"/>
  <c r="B84" i="5"/>
  <c r="C84" i="5"/>
  <c r="D84" i="5"/>
  <c r="E84" i="5"/>
  <c r="F84" i="5"/>
  <c r="G84" i="5"/>
  <c r="H84" i="5"/>
  <c r="I84" i="5"/>
  <c r="J84" i="5"/>
  <c r="M84" i="5"/>
  <c r="N84" i="5"/>
  <c r="A85" i="5"/>
  <c r="B85" i="5"/>
  <c r="C85" i="5"/>
  <c r="D85" i="5"/>
  <c r="E85" i="5"/>
  <c r="F85" i="5"/>
  <c r="G85" i="5"/>
  <c r="H85" i="5"/>
  <c r="I85" i="5"/>
  <c r="J85" i="5"/>
  <c r="M85" i="5"/>
  <c r="N85" i="5"/>
  <c r="A86" i="5"/>
  <c r="B86" i="5"/>
  <c r="C86" i="5"/>
  <c r="D86" i="5"/>
  <c r="E86" i="5"/>
  <c r="F86" i="5"/>
  <c r="G86" i="5"/>
  <c r="H86" i="5"/>
  <c r="I86" i="5"/>
  <c r="J86" i="5"/>
  <c r="M86" i="5"/>
  <c r="N86" i="5"/>
  <c r="A87" i="5"/>
  <c r="B87" i="5"/>
  <c r="C87" i="5"/>
  <c r="D87" i="5"/>
  <c r="E87" i="5"/>
  <c r="F87" i="5"/>
  <c r="G87" i="5"/>
  <c r="H87" i="5"/>
  <c r="I87" i="5"/>
  <c r="J87" i="5"/>
  <c r="M87" i="5"/>
  <c r="N87" i="5"/>
  <c r="A88" i="5"/>
  <c r="B88" i="5"/>
  <c r="C88" i="5"/>
  <c r="D88" i="5"/>
  <c r="E88" i="5"/>
  <c r="F88" i="5"/>
  <c r="G88" i="5"/>
  <c r="H88" i="5"/>
  <c r="I88" i="5"/>
  <c r="J88" i="5"/>
  <c r="M88" i="5"/>
  <c r="N88" i="5"/>
  <c r="A89" i="5"/>
  <c r="B89" i="5"/>
  <c r="C89" i="5"/>
  <c r="D89" i="5"/>
  <c r="E89" i="5"/>
  <c r="F89" i="5"/>
  <c r="G89" i="5"/>
  <c r="H89" i="5"/>
  <c r="I89" i="5"/>
  <c r="J89" i="5"/>
  <c r="M89" i="5"/>
  <c r="N89" i="5"/>
  <c r="A90" i="5"/>
  <c r="B90" i="5"/>
  <c r="C90" i="5"/>
  <c r="D90" i="5"/>
  <c r="E90" i="5"/>
  <c r="F90" i="5"/>
  <c r="G90" i="5"/>
  <c r="H90" i="5"/>
  <c r="I90" i="5"/>
  <c r="J90" i="5"/>
  <c r="M90" i="5"/>
  <c r="N90" i="5"/>
  <c r="A91" i="5"/>
  <c r="B91" i="5"/>
  <c r="C91" i="5"/>
  <c r="D91" i="5"/>
  <c r="E91" i="5"/>
  <c r="F91" i="5"/>
  <c r="G91" i="5"/>
  <c r="H91" i="5"/>
  <c r="I91" i="5"/>
  <c r="J91" i="5"/>
  <c r="M91" i="5"/>
  <c r="N91" i="5"/>
  <c r="A92" i="5"/>
  <c r="B92" i="5"/>
  <c r="C92" i="5"/>
  <c r="D92" i="5"/>
  <c r="E92" i="5"/>
  <c r="F92" i="5"/>
  <c r="G92" i="5"/>
  <c r="H92" i="5"/>
  <c r="I92" i="5"/>
  <c r="J92" i="5"/>
  <c r="M92" i="5"/>
  <c r="N92" i="5"/>
  <c r="A93" i="5"/>
  <c r="B93" i="5"/>
  <c r="C93" i="5"/>
  <c r="D93" i="5"/>
  <c r="E93" i="5"/>
  <c r="F93" i="5"/>
  <c r="G93" i="5"/>
  <c r="H93" i="5"/>
  <c r="I93" i="5"/>
  <c r="J93" i="5"/>
  <c r="M93" i="5"/>
  <c r="N93" i="5"/>
  <c r="A94" i="5"/>
  <c r="B94" i="5"/>
  <c r="C94" i="5"/>
  <c r="D94" i="5"/>
  <c r="E94" i="5"/>
  <c r="F94" i="5"/>
  <c r="G94" i="5"/>
  <c r="H94" i="5"/>
  <c r="I94" i="5"/>
  <c r="J94" i="5"/>
  <c r="M94" i="5"/>
  <c r="N94" i="5"/>
  <c r="A95" i="5"/>
  <c r="B95" i="5"/>
  <c r="C95" i="5"/>
  <c r="D95" i="5"/>
  <c r="E95" i="5"/>
  <c r="F95" i="5"/>
  <c r="G95" i="5"/>
  <c r="H95" i="5"/>
  <c r="I95" i="5"/>
  <c r="J95" i="5"/>
  <c r="M95" i="5"/>
  <c r="N95" i="5"/>
  <c r="A96" i="5"/>
  <c r="B96" i="5"/>
  <c r="C96" i="5"/>
  <c r="D96" i="5"/>
  <c r="E96" i="5"/>
  <c r="F96" i="5"/>
  <c r="G96" i="5"/>
  <c r="H96" i="5"/>
  <c r="I96" i="5"/>
  <c r="J96" i="5"/>
  <c r="M96" i="5"/>
  <c r="N96" i="5"/>
  <c r="A97" i="5"/>
  <c r="B97" i="5"/>
  <c r="C97" i="5"/>
  <c r="D97" i="5"/>
  <c r="E97" i="5"/>
  <c r="F97" i="5"/>
  <c r="G97" i="5"/>
  <c r="H97" i="5"/>
  <c r="I97" i="5"/>
  <c r="J97" i="5"/>
  <c r="M97" i="5"/>
  <c r="N97" i="5"/>
  <c r="A98" i="5"/>
  <c r="B98" i="5"/>
  <c r="C98" i="5"/>
  <c r="D98" i="5"/>
  <c r="E98" i="5"/>
  <c r="F98" i="5"/>
  <c r="G98" i="5"/>
  <c r="H98" i="5"/>
  <c r="I98" i="5"/>
  <c r="J98" i="5"/>
  <c r="M98" i="5"/>
  <c r="N98" i="5"/>
  <c r="A99" i="5"/>
  <c r="B99" i="5"/>
  <c r="C99" i="5"/>
  <c r="D99" i="5"/>
  <c r="E99" i="5"/>
  <c r="F99" i="5"/>
  <c r="G99" i="5"/>
  <c r="H99" i="5"/>
  <c r="I99" i="5"/>
  <c r="J99" i="5"/>
  <c r="M99" i="5"/>
  <c r="N99" i="5"/>
  <c r="A100" i="5"/>
  <c r="B100" i="5"/>
  <c r="C100" i="5"/>
  <c r="D100" i="5"/>
  <c r="E100" i="5"/>
  <c r="F100" i="5"/>
  <c r="G100" i="5"/>
  <c r="H100" i="5"/>
  <c r="I100" i="5"/>
  <c r="J100" i="5"/>
  <c r="M100" i="5"/>
  <c r="N100" i="5"/>
  <c r="A101" i="5"/>
  <c r="B101" i="5"/>
  <c r="C101" i="5"/>
  <c r="D101" i="5"/>
  <c r="E101" i="5"/>
  <c r="F101" i="5"/>
  <c r="G101" i="5"/>
  <c r="H101" i="5"/>
  <c r="I101" i="5"/>
  <c r="J101" i="5"/>
  <c r="M101" i="5"/>
  <c r="N101" i="5"/>
  <c r="A102" i="5"/>
  <c r="B102" i="5"/>
  <c r="C102" i="5"/>
  <c r="D102" i="5"/>
  <c r="E102" i="5"/>
  <c r="F102" i="5"/>
  <c r="G102" i="5"/>
  <c r="H102" i="5"/>
  <c r="I102" i="5"/>
  <c r="J102" i="5"/>
  <c r="M102" i="5"/>
  <c r="N102" i="5"/>
  <c r="A103" i="5"/>
  <c r="B103" i="5"/>
  <c r="C103" i="5"/>
  <c r="D103" i="5"/>
  <c r="E103" i="5"/>
  <c r="F103" i="5"/>
  <c r="G103" i="5"/>
  <c r="H103" i="5"/>
  <c r="I103" i="5"/>
  <c r="J103" i="5"/>
  <c r="M103" i="5"/>
  <c r="N103" i="5"/>
  <c r="A104" i="5"/>
  <c r="B104" i="5"/>
  <c r="C104" i="5"/>
  <c r="D104" i="5"/>
  <c r="E104" i="5"/>
  <c r="F104" i="5"/>
  <c r="G104" i="5"/>
  <c r="H104" i="5"/>
  <c r="I104" i="5"/>
  <c r="J104" i="5"/>
  <c r="M104" i="5"/>
  <c r="N104" i="5"/>
  <c r="A105" i="5"/>
  <c r="B105" i="5"/>
  <c r="C105" i="5"/>
  <c r="D105" i="5"/>
  <c r="E105" i="5"/>
  <c r="F105" i="5"/>
  <c r="G105" i="5"/>
  <c r="H105" i="5"/>
  <c r="I105" i="5"/>
  <c r="J105" i="5"/>
  <c r="M105" i="5"/>
  <c r="N105" i="5"/>
  <c r="A106" i="5"/>
  <c r="B106" i="5"/>
  <c r="C106" i="5"/>
  <c r="D106" i="5"/>
  <c r="E106" i="5"/>
  <c r="F106" i="5"/>
  <c r="G106" i="5"/>
  <c r="H106" i="5"/>
  <c r="I106" i="5"/>
  <c r="J106" i="5"/>
  <c r="M106" i="5"/>
  <c r="N106" i="5"/>
  <c r="A107" i="5"/>
  <c r="B107" i="5"/>
  <c r="C107" i="5"/>
  <c r="D107" i="5"/>
  <c r="E107" i="5"/>
  <c r="F107" i="5"/>
  <c r="G107" i="5"/>
  <c r="H107" i="5"/>
  <c r="I107" i="5"/>
  <c r="J107" i="5"/>
  <c r="M107" i="5"/>
  <c r="N107" i="5"/>
  <c r="A108" i="5"/>
  <c r="B108" i="5"/>
  <c r="C108" i="5"/>
  <c r="D108" i="5"/>
  <c r="E108" i="5"/>
  <c r="F108" i="5"/>
  <c r="G108" i="5"/>
  <c r="H108" i="5"/>
  <c r="I108" i="5"/>
  <c r="J108" i="5"/>
  <c r="M108" i="5"/>
  <c r="N108" i="5"/>
  <c r="A109" i="5"/>
  <c r="B109" i="5"/>
  <c r="C109" i="5"/>
  <c r="D109" i="5"/>
  <c r="E109" i="5"/>
  <c r="F109" i="5"/>
  <c r="G109" i="5"/>
  <c r="H109" i="5"/>
  <c r="I109" i="5"/>
  <c r="J109" i="5"/>
  <c r="M109" i="5"/>
  <c r="N109" i="5"/>
  <c r="A110" i="5"/>
  <c r="B110" i="5"/>
  <c r="C110" i="5"/>
  <c r="D110" i="5"/>
  <c r="E110" i="5"/>
  <c r="F110" i="5"/>
  <c r="G110" i="5"/>
  <c r="H110" i="5"/>
  <c r="I110" i="5"/>
  <c r="J110" i="5"/>
  <c r="M110" i="5"/>
  <c r="N110" i="5"/>
  <c r="A111" i="5"/>
  <c r="B111" i="5"/>
  <c r="C111" i="5"/>
  <c r="D111" i="5"/>
  <c r="E111" i="5"/>
  <c r="F111" i="5"/>
  <c r="G111" i="5"/>
  <c r="H111" i="5"/>
  <c r="I111" i="5"/>
  <c r="J111" i="5"/>
  <c r="M111" i="5"/>
  <c r="N111" i="5"/>
  <c r="A112" i="5"/>
  <c r="B112" i="5"/>
  <c r="C112" i="5"/>
  <c r="D112" i="5"/>
  <c r="E112" i="5"/>
  <c r="F112" i="5"/>
  <c r="G112" i="5"/>
  <c r="H112" i="5"/>
  <c r="I112" i="5"/>
  <c r="J112" i="5"/>
  <c r="M112" i="5"/>
  <c r="N112" i="5"/>
  <c r="A113" i="5"/>
  <c r="B113" i="5"/>
  <c r="C113" i="5"/>
  <c r="D113" i="5"/>
  <c r="E113" i="5"/>
  <c r="F113" i="5"/>
  <c r="G113" i="5"/>
  <c r="H113" i="5"/>
  <c r="I113" i="5"/>
  <c r="J113" i="5"/>
  <c r="M113" i="5"/>
  <c r="N113" i="5"/>
  <c r="A114" i="5"/>
  <c r="B114" i="5"/>
  <c r="C114" i="5"/>
  <c r="D114" i="5"/>
  <c r="E114" i="5"/>
  <c r="F114" i="5"/>
  <c r="G114" i="5"/>
  <c r="H114" i="5"/>
  <c r="I114" i="5"/>
  <c r="J114" i="5"/>
  <c r="M114" i="5"/>
  <c r="N114" i="5"/>
  <c r="A115" i="5"/>
  <c r="B115" i="5"/>
  <c r="C115" i="5"/>
  <c r="D115" i="5"/>
  <c r="E115" i="5"/>
  <c r="F115" i="5"/>
  <c r="G115" i="5"/>
  <c r="H115" i="5"/>
  <c r="I115" i="5"/>
  <c r="J115" i="5"/>
  <c r="M115" i="5"/>
  <c r="N115" i="5"/>
  <c r="A116" i="5"/>
  <c r="B116" i="5"/>
  <c r="C116" i="5"/>
  <c r="D116" i="5"/>
  <c r="E116" i="5"/>
  <c r="F116" i="5"/>
  <c r="G116" i="5"/>
  <c r="H116" i="5"/>
  <c r="I116" i="5"/>
  <c r="J116" i="5"/>
  <c r="M116" i="5"/>
  <c r="N116" i="5"/>
  <c r="A117" i="5"/>
  <c r="B117" i="5"/>
  <c r="C117" i="5"/>
  <c r="D117" i="5"/>
  <c r="E117" i="5"/>
  <c r="F117" i="5"/>
  <c r="G117" i="5"/>
  <c r="H117" i="5"/>
  <c r="I117" i="5"/>
  <c r="J117" i="5"/>
  <c r="M117" i="5"/>
  <c r="N117" i="5"/>
  <c r="A118" i="5"/>
  <c r="B118" i="5"/>
  <c r="C118" i="5"/>
  <c r="D118" i="5"/>
  <c r="E118" i="5"/>
  <c r="F118" i="5"/>
  <c r="G118" i="5"/>
  <c r="H118" i="5"/>
  <c r="I118" i="5"/>
  <c r="J118" i="5"/>
  <c r="M118" i="5"/>
  <c r="N118" i="5"/>
  <c r="A119" i="5"/>
  <c r="B119" i="5"/>
  <c r="C119" i="5"/>
  <c r="D119" i="5"/>
  <c r="E119" i="5"/>
  <c r="F119" i="5"/>
  <c r="G119" i="5"/>
  <c r="H119" i="5"/>
  <c r="I119" i="5"/>
  <c r="J119" i="5"/>
  <c r="M119" i="5"/>
  <c r="N119" i="5"/>
  <c r="A120" i="5"/>
  <c r="B120" i="5"/>
  <c r="C120" i="5"/>
  <c r="D120" i="5"/>
  <c r="E120" i="5"/>
  <c r="F120" i="5"/>
  <c r="G120" i="5"/>
  <c r="H120" i="5"/>
  <c r="I120" i="5"/>
  <c r="J120" i="5"/>
  <c r="M120" i="5"/>
  <c r="N120" i="5"/>
  <c r="A121" i="5"/>
  <c r="B121" i="5"/>
  <c r="C121" i="5"/>
  <c r="D121" i="5"/>
  <c r="E121" i="5"/>
  <c r="F121" i="5"/>
  <c r="G121" i="5"/>
  <c r="H121" i="5"/>
  <c r="I121" i="5"/>
  <c r="J121" i="5"/>
  <c r="M121" i="5"/>
  <c r="N121" i="5"/>
  <c r="A122" i="5"/>
  <c r="B122" i="5"/>
  <c r="C122" i="5"/>
  <c r="D122" i="5"/>
  <c r="E122" i="5"/>
  <c r="F122" i="5"/>
  <c r="G122" i="5"/>
  <c r="H122" i="5"/>
  <c r="I122" i="5"/>
  <c r="J122" i="5"/>
  <c r="M122" i="5"/>
  <c r="N122" i="5"/>
  <c r="A123" i="5"/>
  <c r="B123" i="5"/>
  <c r="C123" i="5"/>
  <c r="D123" i="5"/>
  <c r="E123" i="5"/>
  <c r="F123" i="5"/>
  <c r="G123" i="5"/>
  <c r="H123" i="5"/>
  <c r="I123" i="5"/>
  <c r="J123" i="5"/>
  <c r="M123" i="5"/>
  <c r="N123" i="5"/>
  <c r="A124" i="5"/>
  <c r="B124" i="5"/>
  <c r="C124" i="5"/>
  <c r="D124" i="5"/>
  <c r="E124" i="5"/>
  <c r="F124" i="5"/>
  <c r="G124" i="5"/>
  <c r="H124" i="5"/>
  <c r="I124" i="5"/>
  <c r="J124" i="5"/>
  <c r="M124" i="5"/>
  <c r="N124" i="5"/>
  <c r="A125" i="5"/>
  <c r="B125" i="5"/>
  <c r="C125" i="5"/>
  <c r="D125" i="5"/>
  <c r="E125" i="5"/>
  <c r="F125" i="5"/>
  <c r="G125" i="5"/>
  <c r="H125" i="5"/>
  <c r="I125" i="5"/>
  <c r="J125" i="5"/>
  <c r="M125" i="5"/>
  <c r="N125" i="5"/>
  <c r="A126" i="5"/>
  <c r="B126" i="5"/>
  <c r="C126" i="5"/>
  <c r="D126" i="5"/>
  <c r="E126" i="5"/>
  <c r="F126" i="5"/>
  <c r="G126" i="5"/>
  <c r="H126" i="5"/>
  <c r="I126" i="5"/>
  <c r="J126" i="5"/>
  <c r="M126" i="5"/>
  <c r="N126" i="5"/>
  <c r="A127" i="5"/>
  <c r="B127" i="5"/>
  <c r="C127" i="5"/>
  <c r="D127" i="5"/>
  <c r="E127" i="5"/>
  <c r="F127" i="5"/>
  <c r="G127" i="5"/>
  <c r="H127" i="5"/>
  <c r="I127" i="5"/>
  <c r="J127" i="5"/>
  <c r="M127" i="5"/>
  <c r="N127" i="5"/>
  <c r="A128" i="5"/>
  <c r="B128" i="5"/>
  <c r="C128" i="5"/>
  <c r="D128" i="5"/>
  <c r="E128" i="5"/>
  <c r="F128" i="5"/>
  <c r="G128" i="5"/>
  <c r="H128" i="5"/>
  <c r="I128" i="5"/>
  <c r="J128" i="5"/>
  <c r="M128" i="5"/>
  <c r="N128" i="5"/>
  <c r="A129" i="5"/>
  <c r="B129" i="5"/>
  <c r="C129" i="5"/>
  <c r="D129" i="5"/>
  <c r="E129" i="5"/>
  <c r="F129" i="5"/>
  <c r="G129" i="5"/>
  <c r="H129" i="5"/>
  <c r="I129" i="5"/>
  <c r="J129" i="5"/>
  <c r="M129" i="5"/>
  <c r="N129" i="5"/>
  <c r="A130" i="5"/>
  <c r="B130" i="5"/>
  <c r="C130" i="5"/>
  <c r="D130" i="5"/>
  <c r="E130" i="5"/>
  <c r="F130" i="5"/>
  <c r="G130" i="5"/>
  <c r="H130" i="5"/>
  <c r="I130" i="5"/>
  <c r="J130" i="5"/>
  <c r="M130" i="5"/>
  <c r="N130" i="5"/>
  <c r="A131" i="5"/>
  <c r="B131" i="5"/>
  <c r="C131" i="5"/>
  <c r="D131" i="5"/>
  <c r="E131" i="5"/>
  <c r="F131" i="5"/>
  <c r="G131" i="5"/>
  <c r="H131" i="5"/>
  <c r="I131" i="5"/>
  <c r="J131" i="5"/>
  <c r="M131" i="5"/>
  <c r="N131" i="5"/>
  <c r="A132" i="5"/>
  <c r="B132" i="5"/>
  <c r="C132" i="5"/>
  <c r="D132" i="5"/>
  <c r="E132" i="5"/>
  <c r="F132" i="5"/>
  <c r="G132" i="5"/>
  <c r="H132" i="5"/>
  <c r="I132" i="5"/>
  <c r="J132" i="5"/>
  <c r="M132" i="5"/>
  <c r="N132" i="5"/>
  <c r="A133" i="5"/>
  <c r="B133" i="5"/>
  <c r="C133" i="5"/>
  <c r="D133" i="5"/>
  <c r="E133" i="5"/>
  <c r="F133" i="5"/>
  <c r="G133" i="5"/>
  <c r="H133" i="5"/>
  <c r="I133" i="5"/>
  <c r="J133" i="5"/>
  <c r="M133" i="5"/>
  <c r="N133" i="5"/>
  <c r="A134" i="5"/>
  <c r="B134" i="5"/>
  <c r="C134" i="5"/>
  <c r="D134" i="5"/>
  <c r="E134" i="5"/>
  <c r="F134" i="5"/>
  <c r="G134" i="5"/>
  <c r="H134" i="5"/>
  <c r="I134" i="5"/>
  <c r="J134" i="5"/>
  <c r="M134" i="5"/>
  <c r="N134" i="5"/>
  <c r="A135" i="5"/>
  <c r="B135" i="5"/>
  <c r="C135" i="5"/>
  <c r="D135" i="5"/>
  <c r="E135" i="5"/>
  <c r="F135" i="5"/>
  <c r="G135" i="5"/>
  <c r="H135" i="5"/>
  <c r="I135" i="5"/>
  <c r="J135" i="5"/>
  <c r="M135" i="5"/>
  <c r="N135" i="5"/>
  <c r="A136" i="5"/>
  <c r="B136" i="5"/>
  <c r="C136" i="5"/>
  <c r="D136" i="5"/>
  <c r="E136" i="5"/>
  <c r="F136" i="5"/>
  <c r="G136" i="5"/>
  <c r="H136" i="5"/>
  <c r="I136" i="5"/>
  <c r="J136" i="5"/>
  <c r="M136" i="5"/>
  <c r="N136" i="5"/>
  <c r="A137" i="5"/>
  <c r="B137" i="5"/>
  <c r="C137" i="5"/>
  <c r="D137" i="5"/>
  <c r="E137" i="5"/>
  <c r="F137" i="5"/>
  <c r="G137" i="5"/>
  <c r="H137" i="5"/>
  <c r="I137" i="5"/>
  <c r="J137" i="5"/>
  <c r="M137" i="5"/>
  <c r="N137" i="5"/>
  <c r="A138" i="5"/>
  <c r="B138" i="5"/>
  <c r="C138" i="5"/>
  <c r="D138" i="5"/>
  <c r="E138" i="5"/>
  <c r="F138" i="5"/>
  <c r="G138" i="5"/>
  <c r="H138" i="5"/>
  <c r="I138" i="5"/>
  <c r="J138" i="5"/>
  <c r="M138" i="5"/>
  <c r="N138" i="5"/>
  <c r="A139" i="5"/>
  <c r="B139" i="5"/>
  <c r="C139" i="5"/>
  <c r="D139" i="5"/>
  <c r="E139" i="5"/>
  <c r="F139" i="5"/>
  <c r="G139" i="5"/>
  <c r="H139" i="5"/>
  <c r="I139" i="5"/>
  <c r="J139" i="5"/>
  <c r="M139" i="5"/>
  <c r="N139" i="5"/>
  <c r="A140" i="5"/>
  <c r="B140" i="5"/>
  <c r="C140" i="5"/>
  <c r="D140" i="5"/>
  <c r="E140" i="5"/>
  <c r="F140" i="5"/>
  <c r="G140" i="5"/>
  <c r="H140" i="5"/>
  <c r="I140" i="5"/>
  <c r="J140" i="5"/>
  <c r="M140" i="5"/>
  <c r="N140" i="5"/>
  <c r="A141" i="5"/>
  <c r="B141" i="5"/>
  <c r="C141" i="5"/>
  <c r="D141" i="5"/>
  <c r="E141" i="5"/>
  <c r="F141" i="5"/>
  <c r="G141" i="5"/>
  <c r="H141" i="5"/>
  <c r="I141" i="5"/>
  <c r="J141" i="5"/>
  <c r="M141" i="5"/>
  <c r="N141" i="5"/>
  <c r="A142" i="5"/>
  <c r="B142" i="5"/>
  <c r="C142" i="5"/>
  <c r="D142" i="5"/>
  <c r="E142" i="5"/>
  <c r="F142" i="5"/>
  <c r="G142" i="5"/>
  <c r="H142" i="5"/>
  <c r="I142" i="5"/>
  <c r="J142" i="5"/>
  <c r="M142" i="5"/>
  <c r="N142" i="5"/>
  <c r="A143" i="5"/>
  <c r="B143" i="5"/>
  <c r="C143" i="5"/>
  <c r="D143" i="5"/>
  <c r="E143" i="5"/>
  <c r="F143" i="5"/>
  <c r="G143" i="5"/>
  <c r="H143" i="5"/>
  <c r="I143" i="5"/>
  <c r="J143" i="5"/>
  <c r="M143" i="5"/>
  <c r="N143" i="5"/>
  <c r="A144" i="5"/>
  <c r="B144" i="5"/>
  <c r="C144" i="5"/>
  <c r="D144" i="5"/>
  <c r="E144" i="5"/>
  <c r="F144" i="5"/>
  <c r="G144" i="5"/>
  <c r="H144" i="5"/>
  <c r="I144" i="5"/>
  <c r="J144" i="5"/>
  <c r="M144" i="5"/>
  <c r="N144" i="5"/>
  <c r="A145" i="5"/>
  <c r="B145" i="5"/>
  <c r="C145" i="5"/>
  <c r="D145" i="5"/>
  <c r="E145" i="5"/>
  <c r="F145" i="5"/>
  <c r="G145" i="5"/>
  <c r="H145" i="5"/>
  <c r="I145" i="5"/>
  <c r="J145" i="5"/>
  <c r="M145" i="5"/>
  <c r="N145" i="5"/>
  <c r="A146" i="5"/>
  <c r="B146" i="5"/>
  <c r="C146" i="5"/>
  <c r="D146" i="5"/>
  <c r="E146" i="5"/>
  <c r="F146" i="5"/>
  <c r="G146" i="5"/>
  <c r="H146" i="5"/>
  <c r="I146" i="5"/>
  <c r="J146" i="5"/>
  <c r="M146" i="5"/>
  <c r="N146" i="5"/>
  <c r="A147" i="5"/>
  <c r="B147" i="5"/>
  <c r="C147" i="5"/>
  <c r="D147" i="5"/>
  <c r="E147" i="5"/>
  <c r="F147" i="5"/>
  <c r="G147" i="5"/>
  <c r="H147" i="5"/>
  <c r="I147" i="5"/>
  <c r="J147" i="5"/>
  <c r="M147" i="5"/>
  <c r="N147" i="5"/>
  <c r="A148" i="5"/>
  <c r="B148" i="5"/>
  <c r="C148" i="5"/>
  <c r="D148" i="5"/>
  <c r="E148" i="5"/>
  <c r="F148" i="5"/>
  <c r="G148" i="5"/>
  <c r="H148" i="5"/>
  <c r="I148" i="5"/>
  <c r="J148" i="5"/>
  <c r="M148" i="5"/>
  <c r="N148" i="5"/>
  <c r="A149" i="5"/>
  <c r="B149" i="5"/>
  <c r="C149" i="5"/>
  <c r="D149" i="5"/>
  <c r="E149" i="5"/>
  <c r="F149" i="5"/>
  <c r="G149" i="5"/>
  <c r="H149" i="5"/>
  <c r="I149" i="5"/>
  <c r="J149" i="5"/>
  <c r="M149" i="5"/>
  <c r="N149" i="5"/>
  <c r="A150" i="5"/>
  <c r="B150" i="5"/>
  <c r="C150" i="5"/>
  <c r="D150" i="5"/>
  <c r="E150" i="5"/>
  <c r="F150" i="5"/>
  <c r="G150" i="5"/>
  <c r="H150" i="5"/>
  <c r="I150" i="5"/>
  <c r="J150" i="5"/>
  <c r="M150" i="5"/>
  <c r="N150" i="5"/>
  <c r="A151" i="5"/>
  <c r="B151" i="5"/>
  <c r="C151" i="5"/>
  <c r="D151" i="5"/>
  <c r="E151" i="5"/>
  <c r="F151" i="5"/>
  <c r="G151" i="5"/>
  <c r="H151" i="5"/>
  <c r="I151" i="5"/>
  <c r="J151" i="5"/>
  <c r="M151" i="5"/>
  <c r="N151" i="5"/>
  <c r="A152" i="5"/>
  <c r="B152" i="5"/>
  <c r="C152" i="5"/>
  <c r="D152" i="5"/>
  <c r="E152" i="5"/>
  <c r="F152" i="5"/>
  <c r="G152" i="5"/>
  <c r="H152" i="5"/>
  <c r="I152" i="5"/>
  <c r="J152" i="5"/>
  <c r="M152" i="5"/>
  <c r="N152" i="5"/>
  <c r="A153" i="5"/>
  <c r="B153" i="5"/>
  <c r="C153" i="5"/>
  <c r="D153" i="5"/>
  <c r="E153" i="5"/>
  <c r="F153" i="5"/>
  <c r="G153" i="5"/>
  <c r="H153" i="5"/>
  <c r="I153" i="5"/>
  <c r="J153" i="5"/>
  <c r="M153" i="5"/>
  <c r="N153" i="5"/>
  <c r="A154" i="5"/>
  <c r="B154" i="5"/>
  <c r="C154" i="5"/>
  <c r="D154" i="5"/>
  <c r="E154" i="5"/>
  <c r="F154" i="5"/>
  <c r="G154" i="5"/>
  <c r="H154" i="5"/>
  <c r="I154" i="5"/>
  <c r="J154" i="5"/>
  <c r="M154" i="5"/>
  <c r="N154" i="5"/>
  <c r="A155" i="5"/>
  <c r="B155" i="5"/>
  <c r="C155" i="5"/>
  <c r="D155" i="5"/>
  <c r="E155" i="5"/>
  <c r="F155" i="5"/>
  <c r="G155" i="5"/>
  <c r="H155" i="5"/>
  <c r="I155" i="5"/>
  <c r="J155" i="5"/>
  <c r="M155" i="5"/>
  <c r="N155" i="5"/>
  <c r="A156" i="5"/>
  <c r="B156" i="5"/>
  <c r="C156" i="5"/>
  <c r="D156" i="5"/>
  <c r="E156" i="5"/>
  <c r="F156" i="5"/>
  <c r="G156" i="5"/>
  <c r="H156" i="5"/>
  <c r="I156" i="5"/>
  <c r="J156" i="5"/>
  <c r="M156" i="5"/>
  <c r="N156" i="5"/>
  <c r="A157" i="5"/>
  <c r="B157" i="5"/>
  <c r="C157" i="5"/>
  <c r="D157" i="5"/>
  <c r="E157" i="5"/>
  <c r="F157" i="5"/>
  <c r="G157" i="5"/>
  <c r="H157" i="5"/>
  <c r="I157" i="5"/>
  <c r="J157" i="5"/>
  <c r="M157" i="5"/>
  <c r="N157" i="5"/>
  <c r="A158" i="5"/>
  <c r="B158" i="5"/>
  <c r="C158" i="5"/>
  <c r="D158" i="5"/>
  <c r="E158" i="5"/>
  <c r="F158" i="5"/>
  <c r="G158" i="5"/>
  <c r="H158" i="5"/>
  <c r="I158" i="5"/>
  <c r="J158" i="5"/>
  <c r="M158" i="5"/>
  <c r="N158" i="5"/>
  <c r="A159" i="5"/>
  <c r="B159" i="5"/>
  <c r="C159" i="5"/>
  <c r="D159" i="5"/>
  <c r="E159" i="5"/>
  <c r="F159" i="5"/>
  <c r="G159" i="5"/>
  <c r="H159" i="5"/>
  <c r="I159" i="5"/>
  <c r="J159" i="5"/>
  <c r="M159" i="5"/>
  <c r="N159" i="5"/>
  <c r="A160" i="5"/>
  <c r="B160" i="5"/>
  <c r="C160" i="5"/>
  <c r="D160" i="5"/>
  <c r="E160" i="5"/>
  <c r="F160" i="5"/>
  <c r="G160" i="5"/>
  <c r="H160" i="5"/>
  <c r="I160" i="5"/>
  <c r="J160" i="5"/>
  <c r="M160" i="5"/>
  <c r="N160" i="5"/>
  <c r="A161" i="5"/>
  <c r="B161" i="5"/>
  <c r="C161" i="5"/>
  <c r="D161" i="5"/>
  <c r="E161" i="5"/>
  <c r="F161" i="5"/>
  <c r="G161" i="5"/>
  <c r="H161" i="5"/>
  <c r="I161" i="5"/>
  <c r="J161" i="5"/>
  <c r="M161" i="5"/>
  <c r="N161" i="5"/>
  <c r="A162" i="5"/>
  <c r="B162" i="5"/>
  <c r="C162" i="5"/>
  <c r="D162" i="5"/>
  <c r="E162" i="5"/>
  <c r="F162" i="5"/>
  <c r="G162" i="5"/>
  <c r="H162" i="5"/>
  <c r="I162" i="5"/>
  <c r="J162" i="5"/>
  <c r="M162" i="5"/>
  <c r="N162" i="5"/>
  <c r="A163" i="5"/>
  <c r="B163" i="5"/>
  <c r="C163" i="5"/>
  <c r="D163" i="5"/>
  <c r="E163" i="5"/>
  <c r="F163" i="5"/>
  <c r="G163" i="5"/>
  <c r="H163" i="5"/>
  <c r="I163" i="5"/>
  <c r="J163" i="5"/>
  <c r="M163" i="5"/>
  <c r="N163" i="5"/>
  <c r="A164" i="5"/>
  <c r="B164" i="5"/>
  <c r="C164" i="5"/>
  <c r="D164" i="5"/>
  <c r="E164" i="5"/>
  <c r="F164" i="5"/>
  <c r="G164" i="5"/>
  <c r="H164" i="5"/>
  <c r="I164" i="5"/>
  <c r="J164" i="5"/>
  <c r="M164" i="5"/>
  <c r="N164" i="5"/>
  <c r="A165" i="5"/>
  <c r="B165" i="5"/>
  <c r="C165" i="5"/>
  <c r="D165" i="5"/>
  <c r="E165" i="5"/>
  <c r="F165" i="5"/>
  <c r="G165" i="5"/>
  <c r="H165" i="5"/>
  <c r="I165" i="5"/>
  <c r="J165" i="5"/>
  <c r="M165" i="5"/>
  <c r="N165" i="5"/>
  <c r="A166" i="5"/>
  <c r="B166" i="5"/>
  <c r="C166" i="5"/>
  <c r="D166" i="5"/>
  <c r="E166" i="5"/>
  <c r="F166" i="5"/>
  <c r="G166" i="5"/>
  <c r="H166" i="5"/>
  <c r="I166" i="5"/>
  <c r="J166" i="5"/>
  <c r="M166" i="5"/>
  <c r="N166" i="5"/>
  <c r="A167" i="5"/>
  <c r="B167" i="5"/>
  <c r="C167" i="5"/>
  <c r="D167" i="5"/>
  <c r="E167" i="5"/>
  <c r="F167" i="5"/>
  <c r="G167" i="5"/>
  <c r="H167" i="5"/>
  <c r="I167" i="5"/>
  <c r="J167" i="5"/>
  <c r="M167" i="5"/>
  <c r="N167" i="5"/>
  <c r="A168" i="5"/>
  <c r="B168" i="5"/>
  <c r="C168" i="5"/>
  <c r="D168" i="5"/>
  <c r="E168" i="5"/>
  <c r="F168" i="5"/>
  <c r="G168" i="5"/>
  <c r="H168" i="5"/>
  <c r="I168" i="5"/>
  <c r="J168" i="5"/>
  <c r="M168" i="5"/>
  <c r="N168" i="5"/>
  <c r="A169" i="5"/>
  <c r="B169" i="5"/>
  <c r="C169" i="5"/>
  <c r="D169" i="5"/>
  <c r="E169" i="5"/>
  <c r="F169" i="5"/>
  <c r="G169" i="5"/>
  <c r="H169" i="5"/>
  <c r="I169" i="5"/>
  <c r="J169" i="5"/>
  <c r="M169" i="5"/>
  <c r="N169" i="5"/>
  <c r="A170" i="5"/>
  <c r="B170" i="5"/>
  <c r="C170" i="5"/>
  <c r="D170" i="5"/>
  <c r="E170" i="5"/>
  <c r="F170" i="5"/>
  <c r="G170" i="5"/>
  <c r="H170" i="5"/>
  <c r="I170" i="5"/>
  <c r="J170" i="5"/>
  <c r="M170" i="5"/>
  <c r="N170" i="5"/>
  <c r="A171" i="5"/>
  <c r="B171" i="5"/>
  <c r="C171" i="5"/>
  <c r="D171" i="5"/>
  <c r="E171" i="5"/>
  <c r="F171" i="5"/>
  <c r="G171" i="5"/>
  <c r="H171" i="5"/>
  <c r="I171" i="5"/>
  <c r="J171" i="5"/>
  <c r="M171" i="5"/>
  <c r="N171" i="5"/>
  <c r="A172" i="5"/>
  <c r="B172" i="5"/>
  <c r="C172" i="5"/>
  <c r="D172" i="5"/>
  <c r="E172" i="5"/>
  <c r="F172" i="5"/>
  <c r="G172" i="5"/>
  <c r="H172" i="5"/>
  <c r="I172" i="5"/>
  <c r="J172" i="5"/>
  <c r="M172" i="5"/>
  <c r="N172" i="5"/>
  <c r="A173" i="5"/>
  <c r="B173" i="5"/>
  <c r="C173" i="5"/>
  <c r="D173" i="5"/>
  <c r="E173" i="5"/>
  <c r="F173" i="5"/>
  <c r="G173" i="5"/>
  <c r="H173" i="5"/>
  <c r="I173" i="5"/>
  <c r="J173" i="5"/>
  <c r="M173" i="5"/>
  <c r="N173" i="5"/>
  <c r="A174" i="5"/>
  <c r="B174" i="5"/>
  <c r="C174" i="5"/>
  <c r="D174" i="5"/>
  <c r="E174" i="5"/>
  <c r="F174" i="5"/>
  <c r="G174" i="5"/>
  <c r="H174" i="5"/>
  <c r="I174" i="5"/>
  <c r="J174" i="5"/>
  <c r="M174" i="5"/>
  <c r="N174" i="5"/>
  <c r="A175" i="5"/>
  <c r="B175" i="5"/>
  <c r="C175" i="5"/>
  <c r="D175" i="5"/>
  <c r="E175" i="5"/>
  <c r="F175" i="5"/>
  <c r="G175" i="5"/>
  <c r="H175" i="5"/>
  <c r="I175" i="5"/>
  <c r="J175" i="5"/>
  <c r="M175" i="5"/>
  <c r="N175" i="5"/>
  <c r="A176" i="5"/>
  <c r="B176" i="5"/>
  <c r="C176" i="5"/>
  <c r="D176" i="5"/>
  <c r="E176" i="5"/>
  <c r="F176" i="5"/>
  <c r="G176" i="5"/>
  <c r="H176" i="5"/>
  <c r="I176" i="5"/>
  <c r="J176" i="5"/>
  <c r="M176" i="5"/>
  <c r="N176" i="5"/>
  <c r="A177" i="5"/>
  <c r="B177" i="5"/>
  <c r="C177" i="5"/>
  <c r="D177" i="5"/>
  <c r="E177" i="5"/>
  <c r="F177" i="5"/>
  <c r="G177" i="5"/>
  <c r="H177" i="5"/>
  <c r="I177" i="5"/>
  <c r="J177" i="5"/>
  <c r="M177" i="5"/>
  <c r="N177" i="5"/>
  <c r="A178" i="5"/>
  <c r="B178" i="5"/>
  <c r="C178" i="5"/>
  <c r="D178" i="5"/>
  <c r="E178" i="5"/>
  <c r="F178" i="5"/>
  <c r="G178" i="5"/>
  <c r="H178" i="5"/>
  <c r="I178" i="5"/>
  <c r="J178" i="5"/>
  <c r="M178" i="5"/>
  <c r="N178" i="5"/>
  <c r="A179" i="5"/>
  <c r="B179" i="5"/>
  <c r="C179" i="5"/>
  <c r="D179" i="5"/>
  <c r="E179" i="5"/>
  <c r="F179" i="5"/>
  <c r="G179" i="5"/>
  <c r="H179" i="5"/>
  <c r="I179" i="5"/>
  <c r="J179" i="5"/>
  <c r="M179" i="5"/>
  <c r="N179" i="5"/>
  <c r="A180" i="5"/>
  <c r="B180" i="5"/>
  <c r="C180" i="5"/>
  <c r="D180" i="5"/>
  <c r="E180" i="5"/>
  <c r="F180" i="5"/>
  <c r="G180" i="5"/>
  <c r="H180" i="5"/>
  <c r="I180" i="5"/>
  <c r="J180" i="5"/>
  <c r="M180" i="5"/>
  <c r="N180" i="5"/>
  <c r="A181" i="5"/>
  <c r="B181" i="5"/>
  <c r="C181" i="5"/>
  <c r="D181" i="5"/>
  <c r="E181" i="5"/>
  <c r="F181" i="5"/>
  <c r="G181" i="5"/>
  <c r="H181" i="5"/>
  <c r="I181" i="5"/>
  <c r="J181" i="5"/>
  <c r="M181" i="5"/>
  <c r="N181" i="5"/>
  <c r="A182" i="5"/>
  <c r="B182" i="5"/>
  <c r="C182" i="5"/>
  <c r="D182" i="5"/>
  <c r="E182" i="5"/>
  <c r="F182" i="5"/>
  <c r="G182" i="5"/>
  <c r="H182" i="5"/>
  <c r="I182" i="5"/>
  <c r="J182" i="5"/>
  <c r="M182" i="5"/>
  <c r="N182" i="5"/>
  <c r="A183" i="5"/>
  <c r="B183" i="5"/>
  <c r="C183" i="5"/>
  <c r="D183" i="5"/>
  <c r="E183" i="5"/>
  <c r="F183" i="5"/>
  <c r="G183" i="5"/>
  <c r="H183" i="5"/>
  <c r="I183" i="5"/>
  <c r="J183" i="5"/>
  <c r="M183" i="5"/>
  <c r="N183" i="5"/>
  <c r="A184" i="5"/>
  <c r="B184" i="5"/>
  <c r="C184" i="5"/>
  <c r="D184" i="5"/>
  <c r="E184" i="5"/>
  <c r="F184" i="5"/>
  <c r="G184" i="5"/>
  <c r="H184" i="5"/>
  <c r="I184" i="5"/>
  <c r="J184" i="5"/>
  <c r="M184" i="5"/>
  <c r="N184" i="5"/>
  <c r="A185" i="5"/>
  <c r="B185" i="5"/>
  <c r="C185" i="5"/>
  <c r="D185" i="5"/>
  <c r="E185" i="5"/>
  <c r="F185" i="5"/>
  <c r="G185" i="5"/>
  <c r="H185" i="5"/>
  <c r="I185" i="5"/>
  <c r="J185" i="5"/>
  <c r="M185" i="5"/>
  <c r="N185" i="5"/>
  <c r="A186" i="5"/>
  <c r="B186" i="5"/>
  <c r="C186" i="5"/>
  <c r="D186" i="5"/>
  <c r="E186" i="5"/>
  <c r="F186" i="5"/>
  <c r="G186" i="5"/>
  <c r="H186" i="5"/>
  <c r="I186" i="5"/>
  <c r="J186" i="5"/>
  <c r="M186" i="5"/>
  <c r="N186" i="5"/>
  <c r="A187" i="5"/>
  <c r="B187" i="5"/>
  <c r="C187" i="5"/>
  <c r="D187" i="5"/>
  <c r="E187" i="5"/>
  <c r="F187" i="5"/>
  <c r="G187" i="5"/>
  <c r="H187" i="5"/>
  <c r="I187" i="5"/>
  <c r="J187" i="5"/>
  <c r="M187" i="5"/>
  <c r="N187" i="5"/>
  <c r="A188" i="5"/>
  <c r="B188" i="5"/>
  <c r="C188" i="5"/>
  <c r="D188" i="5"/>
  <c r="E188" i="5"/>
  <c r="F188" i="5"/>
  <c r="G188" i="5"/>
  <c r="H188" i="5"/>
  <c r="I188" i="5"/>
  <c r="J188" i="5"/>
  <c r="M188" i="5"/>
  <c r="N188" i="5"/>
  <c r="A189" i="5"/>
  <c r="B189" i="5"/>
  <c r="C189" i="5"/>
  <c r="D189" i="5"/>
  <c r="E189" i="5"/>
  <c r="F189" i="5"/>
  <c r="G189" i="5"/>
  <c r="H189" i="5"/>
  <c r="I189" i="5"/>
  <c r="J189" i="5"/>
  <c r="M189" i="5"/>
  <c r="N189" i="5"/>
  <c r="A190" i="5"/>
  <c r="B190" i="5"/>
  <c r="C190" i="5"/>
  <c r="D190" i="5"/>
  <c r="E190" i="5"/>
  <c r="F190" i="5"/>
  <c r="G190" i="5"/>
  <c r="H190" i="5"/>
  <c r="I190" i="5"/>
  <c r="J190" i="5"/>
  <c r="M190" i="5"/>
  <c r="N190" i="5"/>
  <c r="A191" i="5"/>
  <c r="B191" i="5"/>
  <c r="C191" i="5"/>
  <c r="D191" i="5"/>
  <c r="E191" i="5"/>
  <c r="F191" i="5"/>
  <c r="G191" i="5"/>
  <c r="H191" i="5"/>
  <c r="I191" i="5"/>
  <c r="J191" i="5"/>
  <c r="M191" i="5"/>
  <c r="N191" i="5"/>
  <c r="A192" i="5"/>
  <c r="B192" i="5"/>
  <c r="C192" i="5"/>
  <c r="D192" i="5"/>
  <c r="E192" i="5"/>
  <c r="F192" i="5"/>
  <c r="G192" i="5"/>
  <c r="H192" i="5"/>
  <c r="I192" i="5"/>
  <c r="J192" i="5"/>
  <c r="M192" i="5"/>
  <c r="N192" i="5"/>
  <c r="A193" i="5"/>
  <c r="B193" i="5"/>
  <c r="C193" i="5"/>
  <c r="D193" i="5"/>
  <c r="E193" i="5"/>
  <c r="F193" i="5"/>
  <c r="G193" i="5"/>
  <c r="H193" i="5"/>
  <c r="I193" i="5"/>
  <c r="J193" i="5"/>
  <c r="M193" i="5"/>
  <c r="N193" i="5"/>
  <c r="A194" i="5"/>
  <c r="B194" i="5"/>
  <c r="C194" i="5"/>
  <c r="D194" i="5"/>
  <c r="E194" i="5"/>
  <c r="F194" i="5"/>
  <c r="G194" i="5"/>
  <c r="H194" i="5"/>
  <c r="I194" i="5"/>
  <c r="J194" i="5"/>
  <c r="M194" i="5"/>
  <c r="N194" i="5"/>
  <c r="A195" i="5"/>
  <c r="B195" i="5"/>
  <c r="C195" i="5"/>
  <c r="D195" i="5"/>
  <c r="E195" i="5"/>
  <c r="F195" i="5"/>
  <c r="G195" i="5"/>
  <c r="H195" i="5"/>
  <c r="I195" i="5"/>
  <c r="J195" i="5"/>
  <c r="M195" i="5"/>
  <c r="N195" i="5"/>
  <c r="A196" i="5"/>
  <c r="B196" i="5"/>
  <c r="C196" i="5"/>
  <c r="D196" i="5"/>
  <c r="E196" i="5"/>
  <c r="F196" i="5"/>
  <c r="G196" i="5"/>
  <c r="H196" i="5"/>
  <c r="I196" i="5"/>
  <c r="J196" i="5"/>
  <c r="M196" i="5"/>
  <c r="N196" i="5"/>
  <c r="A197" i="5"/>
  <c r="B197" i="5"/>
  <c r="C197" i="5"/>
  <c r="D197" i="5"/>
  <c r="E197" i="5"/>
  <c r="F197" i="5"/>
  <c r="G197" i="5"/>
  <c r="H197" i="5"/>
  <c r="I197" i="5"/>
  <c r="J197" i="5"/>
  <c r="M197" i="5"/>
  <c r="N197" i="5"/>
  <c r="A198" i="5"/>
  <c r="B198" i="5"/>
  <c r="C198" i="5"/>
  <c r="D198" i="5"/>
  <c r="E198" i="5"/>
  <c r="F198" i="5"/>
  <c r="G198" i="5"/>
  <c r="H198" i="5"/>
  <c r="I198" i="5"/>
  <c r="J198" i="5"/>
  <c r="M198" i="5"/>
  <c r="N198" i="5"/>
  <c r="A199" i="5"/>
  <c r="B199" i="5"/>
  <c r="C199" i="5"/>
  <c r="D199" i="5"/>
  <c r="E199" i="5"/>
  <c r="F199" i="5"/>
  <c r="G199" i="5"/>
  <c r="H199" i="5"/>
  <c r="I199" i="5"/>
  <c r="J199" i="5"/>
  <c r="M199" i="5"/>
  <c r="N199" i="5"/>
  <c r="A200" i="5"/>
  <c r="B200" i="5"/>
  <c r="C200" i="5"/>
  <c r="D200" i="5"/>
  <c r="E200" i="5"/>
  <c r="F200" i="5"/>
  <c r="G200" i="5"/>
  <c r="H200" i="5"/>
  <c r="I200" i="5"/>
  <c r="J200" i="5"/>
  <c r="M200" i="5"/>
  <c r="N200" i="5"/>
  <c r="A201" i="5"/>
  <c r="B201" i="5"/>
  <c r="C201" i="5"/>
  <c r="D201" i="5"/>
  <c r="E201" i="5"/>
  <c r="F201" i="5"/>
  <c r="G201" i="5"/>
  <c r="H201" i="5"/>
  <c r="I201" i="5"/>
  <c r="J201" i="5"/>
  <c r="M201" i="5"/>
  <c r="N201" i="5"/>
  <c r="A202" i="5"/>
  <c r="B202" i="5"/>
  <c r="C202" i="5"/>
  <c r="D202" i="5"/>
  <c r="E202" i="5"/>
  <c r="F202" i="5"/>
  <c r="G202" i="5"/>
  <c r="H202" i="5"/>
  <c r="I202" i="5"/>
  <c r="J202" i="5"/>
  <c r="M202" i="5"/>
  <c r="N202" i="5"/>
  <c r="A203" i="5"/>
  <c r="B203" i="5"/>
  <c r="C203" i="5"/>
  <c r="D203" i="5"/>
  <c r="E203" i="5"/>
  <c r="F203" i="5"/>
  <c r="G203" i="5"/>
  <c r="H203" i="5"/>
  <c r="I203" i="5"/>
  <c r="J203" i="5"/>
  <c r="M203" i="5"/>
  <c r="N203" i="5"/>
  <c r="A204" i="5"/>
  <c r="B204" i="5"/>
  <c r="C204" i="5"/>
  <c r="D204" i="5"/>
  <c r="E204" i="5"/>
  <c r="F204" i="5"/>
  <c r="G204" i="5"/>
  <c r="H204" i="5"/>
  <c r="I204" i="5"/>
  <c r="J204" i="5"/>
  <c r="M204" i="5"/>
  <c r="N204" i="5"/>
  <c r="A205" i="5"/>
  <c r="B205" i="5"/>
  <c r="C205" i="5"/>
  <c r="D205" i="5"/>
  <c r="E205" i="5"/>
  <c r="F205" i="5"/>
  <c r="G205" i="5"/>
  <c r="H205" i="5"/>
  <c r="I205" i="5"/>
  <c r="J205" i="5"/>
  <c r="M205" i="5"/>
  <c r="N205" i="5"/>
  <c r="A206" i="5"/>
  <c r="B206" i="5"/>
  <c r="C206" i="5"/>
  <c r="D206" i="5"/>
  <c r="E206" i="5"/>
  <c r="F206" i="5"/>
  <c r="G206" i="5"/>
  <c r="H206" i="5"/>
  <c r="I206" i="5"/>
  <c r="J206" i="5"/>
  <c r="M206" i="5"/>
  <c r="N206" i="5"/>
  <c r="A207" i="5"/>
  <c r="B207" i="5"/>
  <c r="C207" i="5"/>
  <c r="D207" i="5"/>
  <c r="E207" i="5"/>
  <c r="F207" i="5"/>
  <c r="G207" i="5"/>
  <c r="H207" i="5"/>
  <c r="I207" i="5"/>
  <c r="J207" i="5"/>
  <c r="M207" i="5"/>
  <c r="N207" i="5"/>
  <c r="A208" i="5"/>
  <c r="B208" i="5"/>
  <c r="C208" i="5"/>
  <c r="D208" i="5"/>
  <c r="E208" i="5"/>
  <c r="F208" i="5"/>
  <c r="G208" i="5"/>
  <c r="H208" i="5"/>
  <c r="I208" i="5"/>
  <c r="J208" i="5"/>
  <c r="M208" i="5"/>
  <c r="N208" i="5"/>
  <c r="A209" i="5"/>
  <c r="B209" i="5"/>
  <c r="C209" i="5"/>
  <c r="D209" i="5"/>
  <c r="E209" i="5"/>
  <c r="F209" i="5"/>
  <c r="G209" i="5"/>
  <c r="H209" i="5"/>
  <c r="I209" i="5"/>
  <c r="J209" i="5"/>
  <c r="M209" i="5"/>
  <c r="N209" i="5"/>
  <c r="A210" i="5"/>
  <c r="B210" i="5"/>
  <c r="C210" i="5"/>
  <c r="D210" i="5"/>
  <c r="E210" i="5"/>
  <c r="F210" i="5"/>
  <c r="G210" i="5"/>
  <c r="H210" i="5"/>
  <c r="I210" i="5"/>
  <c r="J210" i="5"/>
  <c r="M210" i="5"/>
  <c r="N210" i="5"/>
  <c r="A211" i="5"/>
  <c r="B211" i="5"/>
  <c r="C211" i="5"/>
  <c r="D211" i="5"/>
  <c r="E211" i="5"/>
  <c r="F211" i="5"/>
  <c r="G211" i="5"/>
  <c r="H211" i="5"/>
  <c r="I211" i="5"/>
  <c r="J211" i="5"/>
  <c r="M211" i="5"/>
  <c r="N211" i="5"/>
  <c r="A212" i="5"/>
  <c r="B212" i="5"/>
  <c r="C212" i="5"/>
  <c r="D212" i="5"/>
  <c r="E212" i="5"/>
  <c r="F212" i="5"/>
  <c r="G212" i="5"/>
  <c r="H212" i="5"/>
  <c r="I212" i="5"/>
  <c r="J212" i="5"/>
  <c r="M212" i="5"/>
  <c r="N212" i="5"/>
  <c r="A213" i="5"/>
  <c r="B213" i="5"/>
  <c r="C213" i="5"/>
  <c r="D213" i="5"/>
  <c r="E213" i="5"/>
  <c r="F213" i="5"/>
  <c r="G213" i="5"/>
  <c r="H213" i="5"/>
  <c r="I213" i="5"/>
  <c r="J213" i="5"/>
  <c r="M213" i="5"/>
  <c r="N213" i="5"/>
  <c r="A214" i="5"/>
  <c r="B214" i="5"/>
  <c r="C214" i="5"/>
  <c r="D214" i="5"/>
  <c r="E214" i="5"/>
  <c r="F214" i="5"/>
  <c r="G214" i="5"/>
  <c r="H214" i="5"/>
  <c r="I214" i="5"/>
  <c r="J214" i="5"/>
  <c r="M214" i="5"/>
  <c r="N214" i="5"/>
  <c r="A215" i="5"/>
  <c r="B215" i="5"/>
  <c r="C215" i="5"/>
  <c r="D215" i="5"/>
  <c r="E215" i="5"/>
  <c r="F215" i="5"/>
  <c r="G215" i="5"/>
  <c r="H215" i="5"/>
  <c r="I215" i="5"/>
  <c r="J215" i="5"/>
  <c r="M215" i="5"/>
  <c r="N215" i="5"/>
  <c r="A216" i="5"/>
  <c r="B216" i="5"/>
  <c r="C216" i="5"/>
  <c r="D216" i="5"/>
  <c r="E216" i="5"/>
  <c r="F216" i="5"/>
  <c r="G216" i="5"/>
  <c r="H216" i="5"/>
  <c r="I216" i="5"/>
  <c r="J216" i="5"/>
  <c r="M216" i="5"/>
  <c r="N216" i="5"/>
  <c r="A217" i="5"/>
  <c r="B217" i="5"/>
  <c r="C217" i="5"/>
  <c r="D217" i="5"/>
  <c r="E217" i="5"/>
  <c r="F217" i="5"/>
  <c r="G217" i="5"/>
  <c r="H217" i="5"/>
  <c r="I217" i="5"/>
  <c r="J217" i="5"/>
  <c r="M217" i="5"/>
  <c r="N217" i="5"/>
  <c r="A218" i="5"/>
  <c r="B218" i="5"/>
  <c r="C218" i="5"/>
  <c r="D218" i="5"/>
  <c r="E218" i="5"/>
  <c r="F218" i="5"/>
  <c r="G218" i="5"/>
  <c r="H218" i="5"/>
  <c r="I218" i="5"/>
  <c r="J218" i="5"/>
  <c r="M218" i="5"/>
  <c r="N218" i="5"/>
  <c r="A219" i="5"/>
  <c r="B219" i="5"/>
  <c r="C219" i="5"/>
  <c r="D219" i="5"/>
  <c r="E219" i="5"/>
  <c r="F219" i="5"/>
  <c r="G219" i="5"/>
  <c r="H219" i="5"/>
  <c r="I219" i="5"/>
  <c r="J219" i="5"/>
  <c r="M219" i="5"/>
  <c r="N219" i="5"/>
  <c r="A220" i="5"/>
  <c r="B220" i="5"/>
  <c r="C220" i="5"/>
  <c r="D220" i="5"/>
  <c r="E220" i="5"/>
  <c r="F220" i="5"/>
  <c r="G220" i="5"/>
  <c r="H220" i="5"/>
  <c r="I220" i="5"/>
  <c r="J220" i="5"/>
  <c r="M220" i="5"/>
  <c r="N220" i="5"/>
  <c r="A221" i="5"/>
  <c r="B221" i="5"/>
  <c r="C221" i="5"/>
  <c r="D221" i="5"/>
  <c r="E221" i="5"/>
  <c r="F221" i="5"/>
  <c r="G221" i="5"/>
  <c r="H221" i="5"/>
  <c r="I221" i="5"/>
  <c r="J221" i="5"/>
  <c r="M221" i="5"/>
  <c r="N221" i="5"/>
  <c r="A222" i="5"/>
  <c r="B222" i="5"/>
  <c r="C222" i="5"/>
  <c r="D222" i="5"/>
  <c r="E222" i="5"/>
  <c r="F222" i="5"/>
  <c r="G222" i="5"/>
  <c r="H222" i="5"/>
  <c r="I222" i="5"/>
  <c r="J222" i="5"/>
  <c r="M222" i="5"/>
  <c r="N222" i="5"/>
  <c r="A223" i="5"/>
  <c r="B223" i="5"/>
  <c r="C223" i="5"/>
  <c r="D223" i="5"/>
  <c r="E223" i="5"/>
  <c r="F223" i="5"/>
  <c r="G223" i="5"/>
  <c r="H223" i="5"/>
  <c r="I223" i="5"/>
  <c r="J223" i="5"/>
  <c r="M223" i="5"/>
  <c r="N223" i="5"/>
  <c r="A224" i="5"/>
  <c r="B224" i="5"/>
  <c r="C224" i="5"/>
  <c r="D224" i="5"/>
  <c r="E224" i="5"/>
  <c r="F224" i="5"/>
  <c r="G224" i="5"/>
  <c r="H224" i="5"/>
  <c r="I224" i="5"/>
  <c r="J224" i="5"/>
  <c r="M224" i="5"/>
  <c r="N224" i="5"/>
  <c r="A225" i="5"/>
  <c r="B225" i="5"/>
  <c r="C225" i="5"/>
  <c r="D225" i="5"/>
  <c r="E225" i="5"/>
  <c r="F225" i="5"/>
  <c r="G225" i="5"/>
  <c r="H225" i="5"/>
  <c r="I225" i="5"/>
  <c r="J225" i="5"/>
  <c r="M225" i="5"/>
  <c r="N225" i="5"/>
  <c r="A226" i="5"/>
  <c r="B226" i="5"/>
  <c r="C226" i="5"/>
  <c r="D226" i="5"/>
  <c r="E226" i="5"/>
  <c r="F226" i="5"/>
  <c r="G226" i="5"/>
  <c r="H226" i="5"/>
  <c r="I226" i="5"/>
  <c r="J226" i="5"/>
  <c r="M226" i="5"/>
  <c r="N226" i="5"/>
  <c r="A227" i="5"/>
  <c r="B227" i="5"/>
  <c r="C227" i="5"/>
  <c r="D227" i="5"/>
  <c r="E227" i="5"/>
  <c r="F227" i="5"/>
  <c r="G227" i="5"/>
  <c r="H227" i="5"/>
  <c r="I227" i="5"/>
  <c r="J227" i="5"/>
  <c r="M227" i="5"/>
  <c r="N227" i="5"/>
  <c r="A228" i="5"/>
  <c r="B228" i="5"/>
  <c r="C228" i="5"/>
  <c r="D228" i="5"/>
  <c r="E228" i="5"/>
  <c r="F228" i="5"/>
  <c r="G228" i="5"/>
  <c r="H228" i="5"/>
  <c r="I228" i="5"/>
  <c r="J228" i="5"/>
  <c r="M228" i="5"/>
  <c r="N228" i="5"/>
  <c r="A229" i="5"/>
  <c r="B229" i="5"/>
  <c r="C229" i="5"/>
  <c r="D229" i="5"/>
  <c r="E229" i="5"/>
  <c r="F229" i="5"/>
  <c r="G229" i="5"/>
  <c r="H229" i="5"/>
  <c r="I229" i="5"/>
  <c r="J229" i="5"/>
  <c r="M229" i="5"/>
  <c r="N229" i="5"/>
  <c r="A230" i="5"/>
  <c r="B230" i="5"/>
  <c r="C230" i="5"/>
  <c r="D230" i="5"/>
  <c r="E230" i="5"/>
  <c r="F230" i="5"/>
  <c r="G230" i="5"/>
  <c r="H230" i="5"/>
  <c r="I230" i="5"/>
  <c r="J230" i="5"/>
  <c r="M230" i="5"/>
  <c r="N230" i="5"/>
  <c r="A231" i="5"/>
  <c r="B231" i="5"/>
  <c r="C231" i="5"/>
  <c r="D231" i="5"/>
  <c r="E231" i="5"/>
  <c r="F231" i="5"/>
  <c r="G231" i="5"/>
  <c r="H231" i="5"/>
  <c r="I231" i="5"/>
  <c r="J231" i="5"/>
  <c r="M231" i="5"/>
  <c r="N231" i="5"/>
  <c r="A232" i="5"/>
  <c r="B232" i="5"/>
  <c r="C232" i="5"/>
  <c r="D232" i="5"/>
  <c r="E232" i="5"/>
  <c r="F232" i="5"/>
  <c r="G232" i="5"/>
  <c r="H232" i="5"/>
  <c r="I232" i="5"/>
  <c r="J232" i="5"/>
  <c r="M232" i="5"/>
  <c r="N232" i="5"/>
  <c r="A233" i="5"/>
  <c r="B233" i="5"/>
  <c r="C233" i="5"/>
  <c r="D233" i="5"/>
  <c r="E233" i="5"/>
  <c r="F233" i="5"/>
  <c r="G233" i="5"/>
  <c r="H233" i="5"/>
  <c r="I233" i="5"/>
  <c r="J233" i="5"/>
  <c r="M233" i="5"/>
  <c r="N233" i="5"/>
  <c r="A234" i="5"/>
  <c r="B234" i="5"/>
  <c r="C234" i="5"/>
  <c r="D234" i="5"/>
  <c r="E234" i="5"/>
  <c r="F234" i="5"/>
  <c r="G234" i="5"/>
  <c r="H234" i="5"/>
  <c r="I234" i="5"/>
  <c r="J234" i="5"/>
  <c r="M234" i="5"/>
  <c r="N234" i="5"/>
  <c r="A235" i="5"/>
  <c r="B235" i="5"/>
  <c r="C235" i="5"/>
  <c r="D235" i="5"/>
  <c r="E235" i="5"/>
  <c r="F235" i="5"/>
  <c r="G235" i="5"/>
  <c r="H235" i="5"/>
  <c r="I235" i="5"/>
  <c r="J235" i="5"/>
  <c r="M235" i="5"/>
  <c r="N235" i="5"/>
  <c r="A236" i="5"/>
  <c r="B236" i="5"/>
  <c r="C236" i="5"/>
  <c r="D236" i="5"/>
  <c r="E236" i="5"/>
  <c r="F236" i="5"/>
  <c r="G236" i="5"/>
  <c r="H236" i="5"/>
  <c r="I236" i="5"/>
  <c r="J236" i="5"/>
  <c r="M236" i="5"/>
  <c r="N236" i="5"/>
  <c r="A237" i="5"/>
  <c r="B237" i="5"/>
  <c r="C237" i="5"/>
  <c r="D237" i="5"/>
  <c r="E237" i="5"/>
  <c r="F237" i="5"/>
  <c r="G237" i="5"/>
  <c r="H237" i="5"/>
  <c r="I237" i="5"/>
  <c r="J237" i="5"/>
  <c r="M237" i="5"/>
  <c r="N237" i="5"/>
  <c r="A238" i="5"/>
  <c r="B238" i="5"/>
  <c r="C238" i="5"/>
  <c r="D238" i="5"/>
  <c r="E238" i="5"/>
  <c r="F238" i="5"/>
  <c r="G238" i="5"/>
  <c r="H238" i="5"/>
  <c r="I238" i="5"/>
  <c r="J238" i="5"/>
  <c r="M238" i="5"/>
  <c r="N238" i="5"/>
  <c r="A239" i="5"/>
  <c r="B239" i="5"/>
  <c r="C239" i="5"/>
  <c r="D239" i="5"/>
  <c r="E239" i="5"/>
  <c r="F239" i="5"/>
  <c r="G239" i="5"/>
  <c r="H239" i="5"/>
  <c r="I239" i="5"/>
  <c r="J239" i="5"/>
  <c r="M239" i="5"/>
  <c r="N239" i="5"/>
  <c r="A240" i="5"/>
  <c r="B240" i="5"/>
  <c r="C240" i="5"/>
  <c r="D240" i="5"/>
  <c r="E240" i="5"/>
  <c r="F240" i="5"/>
  <c r="G240" i="5"/>
  <c r="H240" i="5"/>
  <c r="I240" i="5"/>
  <c r="J240" i="5"/>
  <c r="M240" i="5"/>
  <c r="N240" i="5"/>
  <c r="A241" i="5"/>
  <c r="B241" i="5"/>
  <c r="C241" i="5"/>
  <c r="D241" i="5"/>
  <c r="E241" i="5"/>
  <c r="F241" i="5"/>
  <c r="G241" i="5"/>
  <c r="H241" i="5"/>
  <c r="I241" i="5"/>
  <c r="J241" i="5"/>
  <c r="M241" i="5"/>
  <c r="N241" i="5"/>
  <c r="A242" i="5"/>
  <c r="B242" i="5"/>
  <c r="C242" i="5"/>
  <c r="D242" i="5"/>
  <c r="E242" i="5"/>
  <c r="F242" i="5"/>
  <c r="G242" i="5"/>
  <c r="H242" i="5"/>
  <c r="I242" i="5"/>
  <c r="J242" i="5"/>
  <c r="M242" i="5"/>
  <c r="N242" i="5"/>
  <c r="A243" i="5"/>
  <c r="B243" i="5"/>
  <c r="C243" i="5"/>
  <c r="D243" i="5"/>
  <c r="E243" i="5"/>
  <c r="F243" i="5"/>
  <c r="G243" i="5"/>
  <c r="H243" i="5"/>
  <c r="I243" i="5"/>
  <c r="J243" i="5"/>
  <c r="M243" i="5"/>
  <c r="N243" i="5"/>
  <c r="A244" i="5"/>
  <c r="B244" i="5"/>
  <c r="C244" i="5"/>
  <c r="D244" i="5"/>
  <c r="E244" i="5"/>
  <c r="F244" i="5"/>
  <c r="G244" i="5"/>
  <c r="H244" i="5"/>
  <c r="I244" i="5"/>
  <c r="J244" i="5"/>
  <c r="M244" i="5"/>
  <c r="N244" i="5"/>
  <c r="A245" i="5"/>
  <c r="B245" i="5"/>
  <c r="C245" i="5"/>
  <c r="D245" i="5"/>
  <c r="E245" i="5"/>
  <c r="F245" i="5"/>
  <c r="G245" i="5"/>
  <c r="H245" i="5"/>
  <c r="I245" i="5"/>
  <c r="J245" i="5"/>
  <c r="M245" i="5"/>
  <c r="N245" i="5"/>
  <c r="A246" i="5"/>
  <c r="B246" i="5"/>
  <c r="C246" i="5"/>
  <c r="D246" i="5"/>
  <c r="E246" i="5"/>
  <c r="F246" i="5"/>
  <c r="G246" i="5"/>
  <c r="H246" i="5"/>
  <c r="I246" i="5"/>
  <c r="J246" i="5"/>
  <c r="M246" i="5"/>
  <c r="N246" i="5"/>
  <c r="A247" i="5"/>
  <c r="B247" i="5"/>
  <c r="C247" i="5"/>
  <c r="D247" i="5"/>
  <c r="E247" i="5"/>
  <c r="F247" i="5"/>
  <c r="G247" i="5"/>
  <c r="H247" i="5"/>
  <c r="I247" i="5"/>
  <c r="J247" i="5"/>
  <c r="M247" i="5"/>
  <c r="N247" i="5"/>
  <c r="A248" i="5"/>
  <c r="B248" i="5"/>
  <c r="C248" i="5"/>
  <c r="D248" i="5"/>
  <c r="E248" i="5"/>
  <c r="F248" i="5"/>
  <c r="G248" i="5"/>
  <c r="H248" i="5"/>
  <c r="I248" i="5"/>
  <c r="J248" i="5"/>
  <c r="M248" i="5"/>
  <c r="N248" i="5"/>
  <c r="A249" i="5"/>
  <c r="B249" i="5"/>
  <c r="C249" i="5"/>
  <c r="D249" i="5"/>
  <c r="E249" i="5"/>
  <c r="F249" i="5"/>
  <c r="G249" i="5"/>
  <c r="H249" i="5"/>
  <c r="I249" i="5"/>
  <c r="J249" i="5"/>
  <c r="M249" i="5"/>
  <c r="N249" i="5"/>
  <c r="A250" i="5"/>
  <c r="B250" i="5"/>
  <c r="C250" i="5"/>
  <c r="D250" i="5"/>
  <c r="E250" i="5"/>
  <c r="F250" i="5"/>
  <c r="G250" i="5"/>
  <c r="H250" i="5"/>
  <c r="I250" i="5"/>
  <c r="J250" i="5"/>
  <c r="M250" i="5"/>
  <c r="N250" i="5"/>
  <c r="A251" i="5"/>
  <c r="B251" i="5"/>
  <c r="C251" i="5"/>
  <c r="D251" i="5"/>
  <c r="E251" i="5"/>
  <c r="F251" i="5"/>
  <c r="G251" i="5"/>
  <c r="H251" i="5"/>
  <c r="I251" i="5"/>
  <c r="J251" i="5"/>
  <c r="M251" i="5"/>
  <c r="N251" i="5"/>
  <c r="A252" i="5"/>
  <c r="B252" i="5"/>
  <c r="C252" i="5"/>
  <c r="D252" i="5"/>
  <c r="E252" i="5"/>
  <c r="F252" i="5"/>
  <c r="G252" i="5"/>
  <c r="H252" i="5"/>
  <c r="I252" i="5"/>
  <c r="J252" i="5"/>
  <c r="M252" i="5"/>
  <c r="N252" i="5"/>
  <c r="A253" i="5"/>
  <c r="B253" i="5"/>
  <c r="C253" i="5"/>
  <c r="D253" i="5"/>
  <c r="E253" i="5"/>
  <c r="F253" i="5"/>
  <c r="G253" i="5"/>
  <c r="H253" i="5"/>
  <c r="I253" i="5"/>
  <c r="J253" i="5"/>
  <c r="M253" i="5"/>
  <c r="N253" i="5"/>
  <c r="A254" i="5"/>
  <c r="B254" i="5"/>
  <c r="C254" i="5"/>
  <c r="D254" i="5"/>
  <c r="E254" i="5"/>
  <c r="F254" i="5"/>
  <c r="G254" i="5"/>
  <c r="H254" i="5"/>
  <c r="I254" i="5"/>
  <c r="J254" i="5"/>
  <c r="M254" i="5"/>
  <c r="N254" i="5"/>
  <c r="A255" i="5"/>
  <c r="B255" i="5"/>
  <c r="C255" i="5"/>
  <c r="D255" i="5"/>
  <c r="E255" i="5"/>
  <c r="F255" i="5"/>
  <c r="G255" i="5"/>
  <c r="H255" i="5"/>
  <c r="I255" i="5"/>
  <c r="J255" i="5"/>
  <c r="M255" i="5"/>
  <c r="N255" i="5"/>
  <c r="A256" i="5"/>
  <c r="B256" i="5"/>
  <c r="C256" i="5"/>
  <c r="D256" i="5"/>
  <c r="E256" i="5"/>
  <c r="F256" i="5"/>
  <c r="G256" i="5"/>
  <c r="H256" i="5"/>
  <c r="I256" i="5"/>
  <c r="J256" i="5"/>
  <c r="M256" i="5"/>
  <c r="N256" i="5"/>
  <c r="A257" i="5"/>
  <c r="B257" i="5"/>
  <c r="C257" i="5"/>
  <c r="D257" i="5"/>
  <c r="E257" i="5"/>
  <c r="F257" i="5"/>
  <c r="G257" i="5"/>
  <c r="H257" i="5"/>
  <c r="I257" i="5"/>
  <c r="J257" i="5"/>
  <c r="M257" i="5"/>
  <c r="N257" i="5"/>
  <c r="A258" i="5"/>
  <c r="B258" i="5"/>
  <c r="C258" i="5"/>
  <c r="D258" i="5"/>
  <c r="E258" i="5"/>
  <c r="F258" i="5"/>
  <c r="G258" i="5"/>
  <c r="H258" i="5"/>
  <c r="I258" i="5"/>
  <c r="J258" i="5"/>
  <c r="M258" i="5"/>
  <c r="N258" i="5"/>
  <c r="A259" i="5"/>
  <c r="B259" i="5"/>
  <c r="C259" i="5"/>
  <c r="D259" i="5"/>
  <c r="E259" i="5"/>
  <c r="F259" i="5"/>
  <c r="G259" i="5"/>
  <c r="H259" i="5"/>
  <c r="I259" i="5"/>
  <c r="J259" i="5"/>
  <c r="M259" i="5"/>
  <c r="N259" i="5"/>
  <c r="A260" i="5"/>
  <c r="B260" i="5"/>
  <c r="C260" i="5"/>
  <c r="D260" i="5"/>
  <c r="E260" i="5"/>
  <c r="F260" i="5"/>
  <c r="G260" i="5"/>
  <c r="H260" i="5"/>
  <c r="I260" i="5"/>
  <c r="J260" i="5"/>
  <c r="M260" i="5"/>
  <c r="N260" i="5"/>
  <c r="A261" i="5"/>
  <c r="B261" i="5"/>
  <c r="C261" i="5"/>
  <c r="D261" i="5"/>
  <c r="E261" i="5"/>
  <c r="F261" i="5"/>
  <c r="G261" i="5"/>
  <c r="H261" i="5"/>
  <c r="I261" i="5"/>
  <c r="J261" i="5"/>
  <c r="M261" i="5"/>
  <c r="N261" i="5"/>
  <c r="A262" i="5"/>
  <c r="B262" i="5"/>
  <c r="C262" i="5"/>
  <c r="D262" i="5"/>
  <c r="E262" i="5"/>
  <c r="F262" i="5"/>
  <c r="G262" i="5"/>
  <c r="H262" i="5"/>
  <c r="I262" i="5"/>
  <c r="J262" i="5"/>
  <c r="M262" i="5"/>
  <c r="N262" i="5"/>
  <c r="A263" i="5"/>
  <c r="B263" i="5"/>
  <c r="C263" i="5"/>
  <c r="D263" i="5"/>
  <c r="E263" i="5"/>
  <c r="F263" i="5"/>
  <c r="G263" i="5"/>
  <c r="H263" i="5"/>
  <c r="I263" i="5"/>
  <c r="J263" i="5"/>
  <c r="M263" i="5"/>
  <c r="N263" i="5"/>
  <c r="A264" i="5"/>
  <c r="B264" i="5"/>
  <c r="C264" i="5"/>
  <c r="D264" i="5"/>
  <c r="E264" i="5"/>
  <c r="F264" i="5"/>
  <c r="G264" i="5"/>
  <c r="H264" i="5"/>
  <c r="I264" i="5"/>
  <c r="J264" i="5"/>
  <c r="M264" i="5"/>
  <c r="N264" i="5"/>
  <c r="A265" i="5"/>
  <c r="B265" i="5"/>
  <c r="C265" i="5"/>
  <c r="D265" i="5"/>
  <c r="E265" i="5"/>
  <c r="F265" i="5"/>
  <c r="G265" i="5"/>
  <c r="H265" i="5"/>
  <c r="I265" i="5"/>
  <c r="J265" i="5"/>
  <c r="M265" i="5"/>
  <c r="N265" i="5"/>
  <c r="A266" i="5"/>
  <c r="B266" i="5"/>
  <c r="C266" i="5"/>
  <c r="D266" i="5"/>
  <c r="E266" i="5"/>
  <c r="F266" i="5"/>
  <c r="G266" i="5"/>
  <c r="H266" i="5"/>
  <c r="I266" i="5"/>
  <c r="J266" i="5"/>
  <c r="M266" i="5"/>
  <c r="N266" i="5"/>
  <c r="A267" i="5"/>
  <c r="B267" i="5"/>
  <c r="C267" i="5"/>
  <c r="D267" i="5"/>
  <c r="E267" i="5"/>
  <c r="F267" i="5"/>
  <c r="G267" i="5"/>
  <c r="H267" i="5"/>
  <c r="I267" i="5"/>
  <c r="J267" i="5"/>
  <c r="M267" i="5"/>
  <c r="N267" i="5"/>
  <c r="A268" i="5"/>
  <c r="B268" i="5"/>
  <c r="C268" i="5"/>
  <c r="D268" i="5"/>
  <c r="E268" i="5"/>
  <c r="F268" i="5"/>
  <c r="G268" i="5"/>
  <c r="H268" i="5"/>
  <c r="I268" i="5"/>
  <c r="J268" i="5"/>
  <c r="M268" i="5"/>
  <c r="N268" i="5"/>
  <c r="A269" i="5"/>
  <c r="B269" i="5"/>
  <c r="C269" i="5"/>
  <c r="D269" i="5"/>
  <c r="E269" i="5"/>
  <c r="F269" i="5"/>
  <c r="G269" i="5"/>
  <c r="H269" i="5"/>
  <c r="I269" i="5"/>
  <c r="J269" i="5"/>
  <c r="M269" i="5"/>
  <c r="N269" i="5"/>
  <c r="A270" i="5"/>
  <c r="B270" i="5"/>
  <c r="C270" i="5"/>
  <c r="D270" i="5"/>
  <c r="E270" i="5"/>
  <c r="F270" i="5"/>
  <c r="G270" i="5"/>
  <c r="H270" i="5"/>
  <c r="I270" i="5"/>
  <c r="J270" i="5"/>
  <c r="M270" i="5"/>
  <c r="N270" i="5"/>
  <c r="A271" i="5"/>
  <c r="B271" i="5"/>
  <c r="C271" i="5"/>
  <c r="D271" i="5"/>
  <c r="E271" i="5"/>
  <c r="F271" i="5"/>
  <c r="G271" i="5"/>
  <c r="H271" i="5"/>
  <c r="I271" i="5"/>
  <c r="J271" i="5"/>
  <c r="M271" i="5"/>
  <c r="N271" i="5"/>
  <c r="A272" i="5"/>
  <c r="B272" i="5"/>
  <c r="C272" i="5"/>
  <c r="D272" i="5"/>
  <c r="E272" i="5"/>
  <c r="F272" i="5"/>
  <c r="G272" i="5"/>
  <c r="H272" i="5"/>
  <c r="I272" i="5"/>
  <c r="J272" i="5"/>
  <c r="M272" i="5"/>
  <c r="N272" i="5"/>
  <c r="A273" i="5"/>
  <c r="B273" i="5"/>
  <c r="C273" i="5"/>
  <c r="D273" i="5"/>
  <c r="E273" i="5"/>
  <c r="F273" i="5"/>
  <c r="G273" i="5"/>
  <c r="H273" i="5"/>
  <c r="I273" i="5"/>
  <c r="J273" i="5"/>
  <c r="M273" i="5"/>
  <c r="N273" i="5"/>
  <c r="A274" i="5"/>
  <c r="B274" i="5"/>
  <c r="C274" i="5"/>
  <c r="D274" i="5"/>
  <c r="E274" i="5"/>
  <c r="F274" i="5"/>
  <c r="G274" i="5"/>
  <c r="H274" i="5"/>
  <c r="I274" i="5"/>
  <c r="J274" i="5"/>
  <c r="M274" i="5"/>
  <c r="N274" i="5"/>
  <c r="A275" i="5"/>
  <c r="B275" i="5"/>
  <c r="C275" i="5"/>
  <c r="D275" i="5"/>
  <c r="E275" i="5"/>
  <c r="F275" i="5"/>
  <c r="G275" i="5"/>
  <c r="H275" i="5"/>
  <c r="I275" i="5"/>
  <c r="J275" i="5"/>
  <c r="M275" i="5"/>
  <c r="N275" i="5"/>
  <c r="A276" i="5"/>
  <c r="B276" i="5"/>
  <c r="C276" i="5"/>
  <c r="D276" i="5"/>
  <c r="E276" i="5"/>
  <c r="F276" i="5"/>
  <c r="G276" i="5"/>
  <c r="H276" i="5"/>
  <c r="I276" i="5"/>
  <c r="J276" i="5"/>
  <c r="M276" i="5"/>
  <c r="N276" i="5"/>
  <c r="A277" i="5"/>
  <c r="B277" i="5"/>
  <c r="C277" i="5"/>
  <c r="D277" i="5"/>
  <c r="E277" i="5"/>
  <c r="F277" i="5"/>
  <c r="G277" i="5"/>
  <c r="H277" i="5"/>
  <c r="I277" i="5"/>
  <c r="J277" i="5"/>
  <c r="M277" i="5"/>
  <c r="N277" i="5"/>
  <c r="A278" i="5"/>
  <c r="B278" i="5"/>
  <c r="C278" i="5"/>
  <c r="D278" i="5"/>
  <c r="E278" i="5"/>
  <c r="F278" i="5"/>
  <c r="G278" i="5"/>
  <c r="H278" i="5"/>
  <c r="I278" i="5"/>
  <c r="J278" i="5"/>
  <c r="M278" i="5"/>
  <c r="N278" i="5"/>
  <c r="A279" i="5"/>
  <c r="B279" i="5"/>
  <c r="C279" i="5"/>
  <c r="D279" i="5"/>
  <c r="E279" i="5"/>
  <c r="F279" i="5"/>
  <c r="G279" i="5"/>
  <c r="H279" i="5"/>
  <c r="I279" i="5"/>
  <c r="J279" i="5"/>
  <c r="M279" i="5"/>
  <c r="N279" i="5"/>
  <c r="A280" i="5"/>
  <c r="B280" i="5"/>
  <c r="C280" i="5"/>
  <c r="D280" i="5"/>
  <c r="E280" i="5"/>
  <c r="F280" i="5"/>
  <c r="G280" i="5"/>
  <c r="H280" i="5"/>
  <c r="I280" i="5"/>
  <c r="J280" i="5"/>
  <c r="M280" i="5"/>
  <c r="N280" i="5"/>
  <c r="A281" i="5"/>
  <c r="B281" i="5"/>
  <c r="C281" i="5"/>
  <c r="D281" i="5"/>
  <c r="E281" i="5"/>
  <c r="F281" i="5"/>
  <c r="G281" i="5"/>
  <c r="H281" i="5"/>
  <c r="I281" i="5"/>
  <c r="J281" i="5"/>
  <c r="M281" i="5"/>
  <c r="N281" i="5"/>
  <c r="A282" i="5"/>
  <c r="B282" i="5"/>
  <c r="C282" i="5"/>
  <c r="D282" i="5"/>
  <c r="E282" i="5"/>
  <c r="F282" i="5"/>
  <c r="G282" i="5"/>
  <c r="H282" i="5"/>
  <c r="I282" i="5"/>
  <c r="J282" i="5"/>
  <c r="M282" i="5"/>
  <c r="N282" i="5"/>
  <c r="A283" i="5"/>
  <c r="B283" i="5"/>
  <c r="C283" i="5"/>
  <c r="D283" i="5"/>
  <c r="E283" i="5"/>
  <c r="F283" i="5"/>
  <c r="G283" i="5"/>
  <c r="H283" i="5"/>
  <c r="I283" i="5"/>
  <c r="J283" i="5"/>
  <c r="M283" i="5"/>
  <c r="N283" i="5"/>
  <c r="A284" i="5"/>
  <c r="B284" i="5"/>
  <c r="C284" i="5"/>
  <c r="D284" i="5"/>
  <c r="E284" i="5"/>
  <c r="F284" i="5"/>
  <c r="G284" i="5"/>
  <c r="H284" i="5"/>
  <c r="I284" i="5"/>
  <c r="J284" i="5"/>
  <c r="M284" i="5"/>
  <c r="N284" i="5"/>
  <c r="A285" i="5"/>
  <c r="B285" i="5"/>
  <c r="C285" i="5"/>
  <c r="D285" i="5"/>
  <c r="E285" i="5"/>
  <c r="F285" i="5"/>
  <c r="G285" i="5"/>
  <c r="H285" i="5"/>
  <c r="I285" i="5"/>
  <c r="J285" i="5"/>
  <c r="M285" i="5"/>
  <c r="N285" i="5"/>
  <c r="A286" i="5"/>
  <c r="B286" i="5"/>
  <c r="C286" i="5"/>
  <c r="D286" i="5"/>
  <c r="E286" i="5"/>
  <c r="F286" i="5"/>
  <c r="G286" i="5"/>
  <c r="H286" i="5"/>
  <c r="I286" i="5"/>
  <c r="J286" i="5"/>
  <c r="M286" i="5"/>
  <c r="N286" i="5"/>
  <c r="A287" i="5"/>
  <c r="B287" i="5"/>
  <c r="C287" i="5"/>
  <c r="D287" i="5"/>
  <c r="E287" i="5"/>
  <c r="F287" i="5"/>
  <c r="G287" i="5"/>
  <c r="H287" i="5"/>
  <c r="I287" i="5"/>
  <c r="J287" i="5"/>
  <c r="M287" i="5"/>
  <c r="N287" i="5"/>
  <c r="A288" i="5"/>
  <c r="B288" i="5"/>
  <c r="C288" i="5"/>
  <c r="D288" i="5"/>
  <c r="E288" i="5"/>
  <c r="F288" i="5"/>
  <c r="G288" i="5"/>
  <c r="H288" i="5"/>
  <c r="I288" i="5"/>
  <c r="J288" i="5"/>
  <c r="M288" i="5"/>
  <c r="N288" i="5"/>
  <c r="A289" i="5"/>
  <c r="B289" i="5"/>
  <c r="C289" i="5"/>
  <c r="D289" i="5"/>
  <c r="E289" i="5"/>
  <c r="F289" i="5"/>
  <c r="G289" i="5"/>
  <c r="H289" i="5"/>
  <c r="I289" i="5"/>
  <c r="J289" i="5"/>
  <c r="M289" i="5"/>
  <c r="N289" i="5"/>
  <c r="A290" i="5"/>
  <c r="B290" i="5"/>
  <c r="C290" i="5"/>
  <c r="D290" i="5"/>
  <c r="E290" i="5"/>
  <c r="F290" i="5"/>
  <c r="G290" i="5"/>
  <c r="H290" i="5"/>
  <c r="I290" i="5"/>
  <c r="J290" i="5"/>
  <c r="M290" i="5"/>
  <c r="N290" i="5"/>
  <c r="A291" i="5"/>
  <c r="B291" i="5"/>
  <c r="C291" i="5"/>
  <c r="D291" i="5"/>
  <c r="E291" i="5"/>
  <c r="F291" i="5"/>
  <c r="G291" i="5"/>
  <c r="H291" i="5"/>
  <c r="I291" i="5"/>
  <c r="J291" i="5"/>
  <c r="M291" i="5"/>
  <c r="N291" i="5"/>
  <c r="A292" i="5"/>
  <c r="B292" i="5"/>
  <c r="C292" i="5"/>
  <c r="D292" i="5"/>
  <c r="E292" i="5"/>
  <c r="F292" i="5"/>
  <c r="G292" i="5"/>
  <c r="H292" i="5"/>
  <c r="I292" i="5"/>
  <c r="J292" i="5"/>
  <c r="M292" i="5"/>
  <c r="N292" i="5"/>
  <c r="A293" i="5"/>
  <c r="B293" i="5"/>
  <c r="C293" i="5"/>
  <c r="D293" i="5"/>
  <c r="E293" i="5"/>
  <c r="F293" i="5"/>
  <c r="G293" i="5"/>
  <c r="H293" i="5"/>
  <c r="I293" i="5"/>
  <c r="J293" i="5"/>
  <c r="M293" i="5"/>
  <c r="N293" i="5"/>
  <c r="A294" i="5"/>
  <c r="B294" i="5"/>
  <c r="C294" i="5"/>
  <c r="D294" i="5"/>
  <c r="E294" i="5"/>
  <c r="F294" i="5"/>
  <c r="G294" i="5"/>
  <c r="H294" i="5"/>
  <c r="I294" i="5"/>
  <c r="J294" i="5"/>
  <c r="M294" i="5"/>
  <c r="N294" i="5"/>
  <c r="A295" i="5"/>
  <c r="B295" i="5"/>
  <c r="C295" i="5"/>
  <c r="D295" i="5"/>
  <c r="E295" i="5"/>
  <c r="F295" i="5"/>
  <c r="G295" i="5"/>
  <c r="H295" i="5"/>
  <c r="I295" i="5"/>
  <c r="J295" i="5"/>
  <c r="M295" i="5"/>
  <c r="N295" i="5"/>
  <c r="A296" i="5"/>
  <c r="B296" i="5"/>
  <c r="C296" i="5"/>
  <c r="D296" i="5"/>
  <c r="E296" i="5"/>
  <c r="F296" i="5"/>
  <c r="G296" i="5"/>
  <c r="H296" i="5"/>
  <c r="I296" i="5"/>
  <c r="J296" i="5"/>
  <c r="M296" i="5"/>
  <c r="N296" i="5"/>
  <c r="A297" i="5"/>
  <c r="B297" i="5"/>
  <c r="C297" i="5"/>
  <c r="D297" i="5"/>
  <c r="E297" i="5"/>
  <c r="F297" i="5"/>
  <c r="G297" i="5"/>
  <c r="H297" i="5"/>
  <c r="I297" i="5"/>
  <c r="J297" i="5"/>
  <c r="M297" i="5"/>
  <c r="N297" i="5"/>
  <c r="A298" i="5"/>
  <c r="B298" i="5"/>
  <c r="C298" i="5"/>
  <c r="D298" i="5"/>
  <c r="E298" i="5"/>
  <c r="F298" i="5"/>
  <c r="G298" i="5"/>
  <c r="H298" i="5"/>
  <c r="I298" i="5"/>
  <c r="J298" i="5"/>
  <c r="M298" i="5"/>
  <c r="N298" i="5"/>
  <c r="A299" i="5"/>
  <c r="B299" i="5"/>
  <c r="C299" i="5"/>
  <c r="D299" i="5"/>
  <c r="E299" i="5"/>
  <c r="F299" i="5"/>
  <c r="G299" i="5"/>
  <c r="H299" i="5"/>
  <c r="I299" i="5"/>
  <c r="J299" i="5"/>
  <c r="M299" i="5"/>
  <c r="N299" i="5"/>
  <c r="A300" i="5"/>
  <c r="B300" i="5"/>
  <c r="C300" i="5"/>
  <c r="D300" i="5"/>
  <c r="E300" i="5"/>
  <c r="F300" i="5"/>
  <c r="G300" i="5"/>
  <c r="H300" i="5"/>
  <c r="I300" i="5"/>
  <c r="J300" i="5"/>
  <c r="M300" i="5"/>
  <c r="N300" i="5"/>
  <c r="A301" i="5"/>
  <c r="B301" i="5"/>
  <c r="C301" i="5"/>
  <c r="D301" i="5"/>
  <c r="E301" i="5"/>
  <c r="F301" i="5"/>
  <c r="G301" i="5"/>
  <c r="H301" i="5"/>
  <c r="I301" i="5"/>
  <c r="J301" i="5"/>
  <c r="M301" i="5"/>
  <c r="N301" i="5"/>
  <c r="A302" i="5"/>
  <c r="B302" i="5"/>
  <c r="C302" i="5"/>
  <c r="D302" i="5"/>
  <c r="E302" i="5"/>
  <c r="F302" i="5"/>
  <c r="G302" i="5"/>
  <c r="H302" i="5"/>
  <c r="I302" i="5"/>
  <c r="J302" i="5"/>
  <c r="M302" i="5"/>
  <c r="N302" i="5"/>
  <c r="A303" i="5"/>
  <c r="B303" i="5"/>
  <c r="C303" i="5"/>
  <c r="D303" i="5"/>
  <c r="E303" i="5"/>
  <c r="F303" i="5"/>
  <c r="G303" i="5"/>
  <c r="H303" i="5"/>
  <c r="I303" i="5"/>
  <c r="J303" i="5"/>
  <c r="M303" i="5"/>
  <c r="N303" i="5"/>
  <c r="A304" i="5"/>
  <c r="B304" i="5"/>
  <c r="C304" i="5"/>
  <c r="D304" i="5"/>
  <c r="E304" i="5"/>
  <c r="F304" i="5"/>
  <c r="G304" i="5"/>
  <c r="H304" i="5"/>
  <c r="I304" i="5"/>
  <c r="J304" i="5"/>
  <c r="M304" i="5"/>
  <c r="N304" i="5"/>
  <c r="A305" i="5"/>
  <c r="B305" i="5"/>
  <c r="C305" i="5"/>
  <c r="D305" i="5"/>
  <c r="E305" i="5"/>
  <c r="F305" i="5"/>
  <c r="G305" i="5"/>
  <c r="H305" i="5"/>
  <c r="I305" i="5"/>
  <c r="J305" i="5"/>
  <c r="M305" i="5"/>
  <c r="N305" i="5"/>
  <c r="A306" i="5"/>
  <c r="B306" i="5"/>
  <c r="C306" i="5"/>
  <c r="D306" i="5"/>
  <c r="E306" i="5"/>
  <c r="F306" i="5"/>
  <c r="G306" i="5"/>
  <c r="H306" i="5"/>
  <c r="I306" i="5"/>
  <c r="J306" i="5"/>
  <c r="M306" i="5"/>
  <c r="N306" i="5"/>
  <c r="A307" i="5"/>
  <c r="B307" i="5"/>
  <c r="C307" i="5"/>
  <c r="D307" i="5"/>
  <c r="E307" i="5"/>
  <c r="F307" i="5"/>
  <c r="G307" i="5"/>
  <c r="H307" i="5"/>
  <c r="I307" i="5"/>
  <c r="J307" i="5"/>
  <c r="M307" i="5"/>
  <c r="N307" i="5"/>
  <c r="A308" i="5"/>
  <c r="B308" i="5"/>
  <c r="C308" i="5"/>
  <c r="D308" i="5"/>
  <c r="E308" i="5"/>
  <c r="F308" i="5"/>
  <c r="G308" i="5"/>
  <c r="H308" i="5"/>
  <c r="I308" i="5"/>
  <c r="J308" i="5"/>
  <c r="M308" i="5"/>
  <c r="N308" i="5"/>
  <c r="A309" i="5"/>
  <c r="B309" i="5"/>
  <c r="C309" i="5"/>
  <c r="D309" i="5"/>
  <c r="E309" i="5"/>
  <c r="F309" i="5"/>
  <c r="G309" i="5"/>
  <c r="H309" i="5"/>
  <c r="I309" i="5"/>
  <c r="J309" i="5"/>
  <c r="M309" i="5"/>
  <c r="N309" i="5"/>
  <c r="A310" i="5"/>
  <c r="B310" i="5"/>
  <c r="C310" i="5"/>
  <c r="D310" i="5"/>
  <c r="E310" i="5"/>
  <c r="F310" i="5"/>
  <c r="G310" i="5"/>
  <c r="H310" i="5"/>
  <c r="I310" i="5"/>
  <c r="J310" i="5"/>
  <c r="M310" i="5"/>
  <c r="N310" i="5"/>
  <c r="A311" i="5"/>
  <c r="B311" i="5"/>
  <c r="C311" i="5"/>
  <c r="D311" i="5"/>
  <c r="E311" i="5"/>
  <c r="F311" i="5"/>
  <c r="G311" i="5"/>
  <c r="H311" i="5"/>
  <c r="I311" i="5"/>
  <c r="J311" i="5"/>
  <c r="M311" i="5"/>
  <c r="N311" i="5"/>
  <c r="A312" i="5"/>
  <c r="B312" i="5"/>
  <c r="C312" i="5"/>
  <c r="D312" i="5"/>
  <c r="E312" i="5"/>
  <c r="F312" i="5"/>
  <c r="G312" i="5"/>
  <c r="H312" i="5"/>
  <c r="I312" i="5"/>
  <c r="J312" i="5"/>
  <c r="M312" i="5"/>
  <c r="N312" i="5"/>
  <c r="A313" i="5"/>
  <c r="B313" i="5"/>
  <c r="C313" i="5"/>
  <c r="D313" i="5"/>
  <c r="E313" i="5"/>
  <c r="F313" i="5"/>
  <c r="G313" i="5"/>
  <c r="H313" i="5"/>
  <c r="I313" i="5"/>
  <c r="J313" i="5"/>
  <c r="M313" i="5"/>
  <c r="N313" i="5"/>
  <c r="A314" i="5"/>
  <c r="B314" i="5"/>
  <c r="C314" i="5"/>
  <c r="D314" i="5"/>
  <c r="E314" i="5"/>
  <c r="F314" i="5"/>
  <c r="G314" i="5"/>
  <c r="H314" i="5"/>
  <c r="I314" i="5"/>
  <c r="J314" i="5"/>
  <c r="M314" i="5"/>
  <c r="N314" i="5"/>
  <c r="A315" i="5"/>
  <c r="B315" i="5"/>
  <c r="C315" i="5"/>
  <c r="D315" i="5"/>
  <c r="E315" i="5"/>
  <c r="F315" i="5"/>
  <c r="G315" i="5"/>
  <c r="H315" i="5"/>
  <c r="I315" i="5"/>
  <c r="J315" i="5"/>
  <c r="M315" i="5"/>
  <c r="N315" i="5"/>
  <c r="A316" i="5"/>
  <c r="B316" i="5"/>
  <c r="C316" i="5"/>
  <c r="D316" i="5"/>
  <c r="E316" i="5"/>
  <c r="F316" i="5"/>
  <c r="G316" i="5"/>
  <c r="H316" i="5"/>
  <c r="I316" i="5"/>
  <c r="J316" i="5"/>
  <c r="M316" i="5"/>
  <c r="N316" i="5"/>
  <c r="A317" i="5"/>
  <c r="B317" i="5"/>
  <c r="C317" i="5"/>
  <c r="D317" i="5"/>
  <c r="E317" i="5"/>
  <c r="F317" i="5"/>
  <c r="G317" i="5"/>
  <c r="H317" i="5"/>
  <c r="I317" i="5"/>
  <c r="J317" i="5"/>
  <c r="M317" i="5"/>
  <c r="N317" i="5"/>
  <c r="A318" i="5"/>
  <c r="B318" i="5"/>
  <c r="C318" i="5"/>
  <c r="D318" i="5"/>
  <c r="E318" i="5"/>
  <c r="F318" i="5"/>
  <c r="G318" i="5"/>
  <c r="H318" i="5"/>
  <c r="I318" i="5"/>
  <c r="J318" i="5"/>
  <c r="M318" i="5"/>
  <c r="N318" i="5"/>
  <c r="A319" i="5"/>
  <c r="B319" i="5"/>
  <c r="C319" i="5"/>
  <c r="D319" i="5"/>
  <c r="E319" i="5"/>
  <c r="F319" i="5"/>
  <c r="G319" i="5"/>
  <c r="H319" i="5"/>
  <c r="I319" i="5"/>
  <c r="J319" i="5"/>
  <c r="M319" i="5"/>
  <c r="N319" i="5"/>
  <c r="A320" i="5"/>
  <c r="B320" i="5"/>
  <c r="C320" i="5"/>
  <c r="D320" i="5"/>
  <c r="E320" i="5"/>
  <c r="F320" i="5"/>
  <c r="G320" i="5"/>
  <c r="H320" i="5"/>
  <c r="I320" i="5"/>
  <c r="J320" i="5"/>
  <c r="M320" i="5"/>
  <c r="N320" i="5"/>
  <c r="A321" i="5"/>
  <c r="B321" i="5"/>
  <c r="C321" i="5"/>
  <c r="D321" i="5"/>
  <c r="E321" i="5"/>
  <c r="F321" i="5"/>
  <c r="G321" i="5"/>
  <c r="H321" i="5"/>
  <c r="I321" i="5"/>
  <c r="J321" i="5"/>
  <c r="M321" i="5"/>
  <c r="N321" i="5"/>
  <c r="A322" i="5"/>
  <c r="B322" i="5"/>
  <c r="C322" i="5"/>
  <c r="D322" i="5"/>
  <c r="E322" i="5"/>
  <c r="F322" i="5"/>
  <c r="G322" i="5"/>
  <c r="H322" i="5"/>
  <c r="I322" i="5"/>
  <c r="J322" i="5"/>
  <c r="M322" i="5"/>
  <c r="N322" i="5"/>
  <c r="A323" i="5"/>
  <c r="B323" i="5"/>
  <c r="C323" i="5"/>
  <c r="D323" i="5"/>
  <c r="E323" i="5"/>
  <c r="F323" i="5"/>
  <c r="G323" i="5"/>
  <c r="H323" i="5"/>
  <c r="I323" i="5"/>
  <c r="J323" i="5"/>
  <c r="M323" i="5"/>
  <c r="N323" i="5"/>
  <c r="A324" i="5"/>
  <c r="B324" i="5"/>
  <c r="C324" i="5"/>
  <c r="D324" i="5"/>
  <c r="E324" i="5"/>
  <c r="F324" i="5"/>
  <c r="G324" i="5"/>
  <c r="H324" i="5"/>
  <c r="I324" i="5"/>
  <c r="J324" i="5"/>
  <c r="M324" i="5"/>
  <c r="N324" i="5"/>
  <c r="A325" i="5"/>
  <c r="B325" i="5"/>
  <c r="C325" i="5"/>
  <c r="D325" i="5"/>
  <c r="E325" i="5"/>
  <c r="F325" i="5"/>
  <c r="G325" i="5"/>
  <c r="H325" i="5"/>
  <c r="I325" i="5"/>
  <c r="J325" i="5"/>
  <c r="M325" i="5"/>
  <c r="N325" i="5"/>
  <c r="A326" i="5"/>
  <c r="B326" i="5"/>
  <c r="C326" i="5"/>
  <c r="D326" i="5"/>
  <c r="E326" i="5"/>
  <c r="F326" i="5"/>
  <c r="G326" i="5"/>
  <c r="H326" i="5"/>
  <c r="I326" i="5"/>
  <c r="J326" i="5"/>
  <c r="M326" i="5"/>
  <c r="N326" i="5"/>
  <c r="A327" i="5"/>
  <c r="B327" i="5"/>
  <c r="C327" i="5"/>
  <c r="D327" i="5"/>
  <c r="E327" i="5"/>
  <c r="F327" i="5"/>
  <c r="G327" i="5"/>
  <c r="H327" i="5"/>
  <c r="I327" i="5"/>
  <c r="J327" i="5"/>
  <c r="M327" i="5"/>
  <c r="N327" i="5"/>
  <c r="A328" i="5"/>
  <c r="B328" i="5"/>
  <c r="C328" i="5"/>
  <c r="D328" i="5"/>
  <c r="E328" i="5"/>
  <c r="F328" i="5"/>
  <c r="G328" i="5"/>
  <c r="H328" i="5"/>
  <c r="I328" i="5"/>
  <c r="J328" i="5"/>
  <c r="M328" i="5"/>
  <c r="N328" i="5"/>
  <c r="A329" i="5"/>
  <c r="B329" i="5"/>
  <c r="C329" i="5"/>
  <c r="D329" i="5"/>
  <c r="E329" i="5"/>
  <c r="F329" i="5"/>
  <c r="G329" i="5"/>
  <c r="H329" i="5"/>
  <c r="I329" i="5"/>
  <c r="J329" i="5"/>
  <c r="M329" i="5"/>
  <c r="N329" i="5"/>
  <c r="A330" i="5"/>
  <c r="B330" i="5"/>
  <c r="C330" i="5"/>
  <c r="D330" i="5"/>
  <c r="E330" i="5"/>
  <c r="F330" i="5"/>
  <c r="G330" i="5"/>
  <c r="H330" i="5"/>
  <c r="I330" i="5"/>
  <c r="J330" i="5"/>
  <c r="M330" i="5"/>
  <c r="N330" i="5"/>
  <c r="A331" i="5"/>
  <c r="B331" i="5"/>
  <c r="C331" i="5"/>
  <c r="D331" i="5"/>
  <c r="E331" i="5"/>
  <c r="F331" i="5"/>
  <c r="G331" i="5"/>
  <c r="H331" i="5"/>
  <c r="I331" i="5"/>
  <c r="J331" i="5"/>
  <c r="M331" i="5"/>
  <c r="N331" i="5"/>
  <c r="A332" i="5"/>
  <c r="B332" i="5"/>
  <c r="C332" i="5"/>
  <c r="D332" i="5"/>
  <c r="E332" i="5"/>
  <c r="F332" i="5"/>
  <c r="G332" i="5"/>
  <c r="H332" i="5"/>
  <c r="I332" i="5"/>
  <c r="J332" i="5"/>
  <c r="M332" i="5"/>
  <c r="N332" i="5"/>
  <c r="A333" i="5"/>
  <c r="B333" i="5"/>
  <c r="C333" i="5"/>
  <c r="D333" i="5"/>
  <c r="E333" i="5"/>
  <c r="F333" i="5"/>
  <c r="G333" i="5"/>
  <c r="H333" i="5"/>
  <c r="I333" i="5"/>
  <c r="J333" i="5"/>
  <c r="M333" i="5"/>
  <c r="N333" i="5"/>
  <c r="A334" i="5"/>
  <c r="B334" i="5"/>
  <c r="C334" i="5"/>
  <c r="D334" i="5"/>
  <c r="E334" i="5"/>
  <c r="F334" i="5"/>
  <c r="G334" i="5"/>
  <c r="H334" i="5"/>
  <c r="I334" i="5"/>
  <c r="J334" i="5"/>
  <c r="M334" i="5"/>
  <c r="N334" i="5"/>
  <c r="A335" i="5"/>
  <c r="B335" i="5"/>
  <c r="C335" i="5"/>
  <c r="D335" i="5"/>
  <c r="E335" i="5"/>
  <c r="F335" i="5"/>
  <c r="G335" i="5"/>
  <c r="H335" i="5"/>
  <c r="I335" i="5"/>
  <c r="J335" i="5"/>
  <c r="M335" i="5"/>
  <c r="N335" i="5"/>
  <c r="A336" i="5"/>
  <c r="B336" i="5"/>
  <c r="C336" i="5"/>
  <c r="D336" i="5"/>
  <c r="E336" i="5"/>
  <c r="F336" i="5"/>
  <c r="G336" i="5"/>
  <c r="H336" i="5"/>
  <c r="I336" i="5"/>
  <c r="J336" i="5"/>
  <c r="M336" i="5"/>
  <c r="N336" i="5"/>
  <c r="A337" i="5"/>
  <c r="B337" i="5"/>
  <c r="C337" i="5"/>
  <c r="D337" i="5"/>
  <c r="E337" i="5"/>
  <c r="F337" i="5"/>
  <c r="G337" i="5"/>
  <c r="H337" i="5"/>
  <c r="I337" i="5"/>
  <c r="J337" i="5"/>
  <c r="M337" i="5"/>
  <c r="N337" i="5"/>
  <c r="A338" i="5"/>
  <c r="B338" i="5"/>
  <c r="C338" i="5"/>
  <c r="D338" i="5"/>
  <c r="E338" i="5"/>
  <c r="F338" i="5"/>
  <c r="G338" i="5"/>
  <c r="H338" i="5"/>
  <c r="I338" i="5"/>
  <c r="J338" i="5"/>
  <c r="M338" i="5"/>
  <c r="N338" i="5"/>
  <c r="A339" i="5"/>
  <c r="B339" i="5"/>
  <c r="C339" i="5"/>
  <c r="D339" i="5"/>
  <c r="E339" i="5"/>
  <c r="F339" i="5"/>
  <c r="G339" i="5"/>
  <c r="H339" i="5"/>
  <c r="I339" i="5"/>
  <c r="J339" i="5"/>
  <c r="M339" i="5"/>
  <c r="N339" i="5"/>
  <c r="A340" i="5"/>
  <c r="B340" i="5"/>
  <c r="C340" i="5"/>
  <c r="D340" i="5"/>
  <c r="E340" i="5"/>
  <c r="F340" i="5"/>
  <c r="G340" i="5"/>
  <c r="H340" i="5"/>
  <c r="I340" i="5"/>
  <c r="J340" i="5"/>
  <c r="M340" i="5"/>
  <c r="N340" i="5"/>
  <c r="A341" i="5"/>
  <c r="B341" i="5"/>
  <c r="C341" i="5"/>
  <c r="D341" i="5"/>
  <c r="E341" i="5"/>
  <c r="F341" i="5"/>
  <c r="G341" i="5"/>
  <c r="H341" i="5"/>
  <c r="I341" i="5"/>
  <c r="J341" i="5"/>
  <c r="M341" i="5"/>
  <c r="N341" i="5"/>
  <c r="A342" i="5"/>
  <c r="B342" i="5"/>
  <c r="C342" i="5"/>
  <c r="D342" i="5"/>
  <c r="E342" i="5"/>
  <c r="F342" i="5"/>
  <c r="G342" i="5"/>
  <c r="H342" i="5"/>
  <c r="I342" i="5"/>
  <c r="J342" i="5"/>
  <c r="M342" i="5"/>
  <c r="N342" i="5"/>
  <c r="A343" i="5"/>
  <c r="B343" i="5"/>
  <c r="C343" i="5"/>
  <c r="D343" i="5"/>
  <c r="E343" i="5"/>
  <c r="F343" i="5"/>
  <c r="G343" i="5"/>
  <c r="H343" i="5"/>
  <c r="I343" i="5"/>
  <c r="J343" i="5"/>
  <c r="M343" i="5"/>
  <c r="N343" i="5"/>
  <c r="A344" i="5"/>
  <c r="B344" i="5"/>
  <c r="C344" i="5"/>
  <c r="D344" i="5"/>
  <c r="E344" i="5"/>
  <c r="F344" i="5"/>
  <c r="G344" i="5"/>
  <c r="H344" i="5"/>
  <c r="I344" i="5"/>
  <c r="J344" i="5"/>
  <c r="M344" i="5"/>
  <c r="N344" i="5"/>
  <c r="A345" i="5"/>
  <c r="B345" i="5"/>
  <c r="C345" i="5"/>
  <c r="D345" i="5"/>
  <c r="E345" i="5"/>
  <c r="F345" i="5"/>
  <c r="G345" i="5"/>
  <c r="H345" i="5"/>
  <c r="I345" i="5"/>
  <c r="J345" i="5"/>
  <c r="M345" i="5"/>
  <c r="N345" i="5"/>
  <c r="A346" i="5"/>
  <c r="B346" i="5"/>
  <c r="C346" i="5"/>
  <c r="D346" i="5"/>
  <c r="E346" i="5"/>
  <c r="F346" i="5"/>
  <c r="G346" i="5"/>
  <c r="H346" i="5"/>
  <c r="I346" i="5"/>
  <c r="J346" i="5"/>
  <c r="M346" i="5"/>
  <c r="N346" i="5"/>
  <c r="A347" i="5"/>
  <c r="B347" i="5"/>
  <c r="C347" i="5"/>
  <c r="D347" i="5"/>
  <c r="E347" i="5"/>
  <c r="F347" i="5"/>
  <c r="G347" i="5"/>
  <c r="H347" i="5"/>
  <c r="I347" i="5"/>
  <c r="J347" i="5"/>
  <c r="M347" i="5"/>
  <c r="N347" i="5"/>
  <c r="A348" i="5"/>
  <c r="B348" i="5"/>
  <c r="C348" i="5"/>
  <c r="D348" i="5"/>
  <c r="E348" i="5"/>
  <c r="F348" i="5"/>
  <c r="G348" i="5"/>
  <c r="H348" i="5"/>
  <c r="I348" i="5"/>
  <c r="J348" i="5"/>
  <c r="M348" i="5"/>
  <c r="N348" i="5"/>
  <c r="A349" i="5"/>
  <c r="B349" i="5"/>
  <c r="C349" i="5"/>
  <c r="D349" i="5"/>
  <c r="E349" i="5"/>
  <c r="F349" i="5"/>
  <c r="G349" i="5"/>
  <c r="H349" i="5"/>
  <c r="I349" i="5"/>
  <c r="J349" i="5"/>
  <c r="M349" i="5"/>
  <c r="N349" i="5"/>
  <c r="A350" i="5"/>
  <c r="B350" i="5"/>
  <c r="C350" i="5"/>
  <c r="D350" i="5"/>
  <c r="E350" i="5"/>
  <c r="F350" i="5"/>
  <c r="G350" i="5"/>
  <c r="H350" i="5"/>
  <c r="I350" i="5"/>
  <c r="J350" i="5"/>
  <c r="M350" i="5"/>
  <c r="N350" i="5"/>
  <c r="A351" i="5"/>
  <c r="B351" i="5"/>
  <c r="C351" i="5"/>
  <c r="D351" i="5"/>
  <c r="E351" i="5"/>
  <c r="F351" i="5"/>
  <c r="G351" i="5"/>
  <c r="H351" i="5"/>
  <c r="I351" i="5"/>
  <c r="J351" i="5"/>
  <c r="M351" i="5"/>
  <c r="N351" i="5"/>
  <c r="A352" i="5"/>
  <c r="B352" i="5"/>
  <c r="C352" i="5"/>
  <c r="D352" i="5"/>
  <c r="E352" i="5"/>
  <c r="F352" i="5"/>
  <c r="G352" i="5"/>
  <c r="H352" i="5"/>
  <c r="I352" i="5"/>
  <c r="J352" i="5"/>
  <c r="M352" i="5"/>
  <c r="N352" i="5"/>
  <c r="A353" i="5"/>
  <c r="B353" i="5"/>
  <c r="C353" i="5"/>
  <c r="D353" i="5"/>
  <c r="E353" i="5"/>
  <c r="F353" i="5"/>
  <c r="G353" i="5"/>
  <c r="H353" i="5"/>
  <c r="I353" i="5"/>
  <c r="J353" i="5"/>
  <c r="M353" i="5"/>
  <c r="N353" i="5"/>
  <c r="A354" i="5"/>
  <c r="B354" i="5"/>
  <c r="C354" i="5"/>
  <c r="D354" i="5"/>
  <c r="E354" i="5"/>
  <c r="F354" i="5"/>
  <c r="G354" i="5"/>
  <c r="H354" i="5"/>
  <c r="I354" i="5"/>
  <c r="J354" i="5"/>
  <c r="M354" i="5"/>
  <c r="N354" i="5"/>
  <c r="A355" i="5"/>
  <c r="B355" i="5"/>
  <c r="C355" i="5"/>
  <c r="D355" i="5"/>
  <c r="E355" i="5"/>
  <c r="F355" i="5"/>
  <c r="G355" i="5"/>
  <c r="H355" i="5"/>
  <c r="I355" i="5"/>
  <c r="J355" i="5"/>
  <c r="M355" i="5"/>
  <c r="N355" i="5"/>
  <c r="A356" i="5"/>
  <c r="B356" i="5"/>
  <c r="C356" i="5"/>
  <c r="D356" i="5"/>
  <c r="E356" i="5"/>
  <c r="F356" i="5"/>
  <c r="G356" i="5"/>
  <c r="H356" i="5"/>
  <c r="I356" i="5"/>
  <c r="J356" i="5"/>
  <c r="M356" i="5"/>
  <c r="N356" i="5"/>
  <c r="A357" i="5"/>
  <c r="B357" i="5"/>
  <c r="C357" i="5"/>
  <c r="D357" i="5"/>
  <c r="E357" i="5"/>
  <c r="F357" i="5"/>
  <c r="G357" i="5"/>
  <c r="H357" i="5"/>
  <c r="I357" i="5"/>
  <c r="J357" i="5"/>
  <c r="M357" i="5"/>
  <c r="N357" i="5"/>
  <c r="A358" i="5"/>
  <c r="B358" i="5"/>
  <c r="C358" i="5"/>
  <c r="D358" i="5"/>
  <c r="E358" i="5"/>
  <c r="F358" i="5"/>
  <c r="G358" i="5"/>
  <c r="H358" i="5"/>
  <c r="I358" i="5"/>
  <c r="J358" i="5"/>
  <c r="M358" i="5"/>
  <c r="N358" i="5"/>
  <c r="A359" i="5"/>
  <c r="B359" i="5"/>
  <c r="C359" i="5"/>
  <c r="D359" i="5"/>
  <c r="E359" i="5"/>
  <c r="F359" i="5"/>
  <c r="G359" i="5"/>
  <c r="H359" i="5"/>
  <c r="I359" i="5"/>
  <c r="J359" i="5"/>
  <c r="M359" i="5"/>
  <c r="N359" i="5"/>
  <c r="A360" i="5"/>
  <c r="B360" i="5"/>
  <c r="C360" i="5"/>
  <c r="D360" i="5"/>
  <c r="E360" i="5"/>
  <c r="F360" i="5"/>
  <c r="G360" i="5"/>
  <c r="H360" i="5"/>
  <c r="I360" i="5"/>
  <c r="J360" i="5"/>
  <c r="M360" i="5"/>
  <c r="N360" i="5"/>
  <c r="A361" i="5"/>
  <c r="B361" i="5"/>
  <c r="C361" i="5"/>
  <c r="D361" i="5"/>
  <c r="E361" i="5"/>
  <c r="F361" i="5"/>
  <c r="G361" i="5"/>
  <c r="H361" i="5"/>
  <c r="I361" i="5"/>
  <c r="J361" i="5"/>
  <c r="M361" i="5"/>
  <c r="N361" i="5"/>
  <c r="A362" i="5"/>
  <c r="B362" i="5"/>
  <c r="C362" i="5"/>
  <c r="D362" i="5"/>
  <c r="E362" i="5"/>
  <c r="F362" i="5"/>
  <c r="G362" i="5"/>
  <c r="H362" i="5"/>
  <c r="I362" i="5"/>
  <c r="J362" i="5"/>
  <c r="M362" i="5"/>
  <c r="N362" i="5"/>
  <c r="A363" i="5"/>
  <c r="B363" i="5"/>
  <c r="C363" i="5"/>
  <c r="D363" i="5"/>
  <c r="E363" i="5"/>
  <c r="F363" i="5"/>
  <c r="G363" i="5"/>
  <c r="H363" i="5"/>
  <c r="I363" i="5"/>
  <c r="J363" i="5"/>
  <c r="M363" i="5"/>
  <c r="N363" i="5"/>
  <c r="A364" i="5"/>
  <c r="B364" i="5"/>
  <c r="C364" i="5"/>
  <c r="D364" i="5"/>
  <c r="E364" i="5"/>
  <c r="F364" i="5"/>
  <c r="G364" i="5"/>
  <c r="H364" i="5"/>
  <c r="I364" i="5"/>
  <c r="J364" i="5"/>
  <c r="M364" i="5"/>
  <c r="N364" i="5"/>
  <c r="A365" i="5"/>
  <c r="B365" i="5"/>
  <c r="C365" i="5"/>
  <c r="D365" i="5"/>
  <c r="E365" i="5"/>
  <c r="F365" i="5"/>
  <c r="G365" i="5"/>
  <c r="H365" i="5"/>
  <c r="I365" i="5"/>
  <c r="J365" i="5"/>
  <c r="M365" i="5"/>
  <c r="N365" i="5"/>
  <c r="A366" i="5"/>
  <c r="B366" i="5"/>
  <c r="C366" i="5"/>
  <c r="D366" i="5"/>
  <c r="E366" i="5"/>
  <c r="F366" i="5"/>
  <c r="G366" i="5"/>
  <c r="H366" i="5"/>
  <c r="I366" i="5"/>
  <c r="J366" i="5"/>
  <c r="M366" i="5"/>
  <c r="N366" i="5"/>
  <c r="A367" i="5"/>
  <c r="B367" i="5"/>
  <c r="C367" i="5"/>
  <c r="D367" i="5"/>
  <c r="E367" i="5"/>
  <c r="F367" i="5"/>
  <c r="G367" i="5"/>
  <c r="H367" i="5"/>
  <c r="I367" i="5"/>
  <c r="J367" i="5"/>
  <c r="M367" i="5"/>
  <c r="N367" i="5"/>
  <c r="A368" i="5"/>
  <c r="B368" i="5"/>
  <c r="C368" i="5"/>
  <c r="D368" i="5"/>
  <c r="E368" i="5"/>
  <c r="F368" i="5"/>
  <c r="G368" i="5"/>
  <c r="H368" i="5"/>
  <c r="I368" i="5"/>
  <c r="J368" i="5"/>
  <c r="M368" i="5"/>
  <c r="N368" i="5"/>
  <c r="A369" i="5"/>
  <c r="B369" i="5"/>
  <c r="C369" i="5"/>
  <c r="D369" i="5"/>
  <c r="E369" i="5"/>
  <c r="F369" i="5"/>
  <c r="G369" i="5"/>
  <c r="H369" i="5"/>
  <c r="I369" i="5"/>
  <c r="J369" i="5"/>
  <c r="M369" i="5"/>
  <c r="N369" i="5"/>
  <c r="A370" i="5"/>
  <c r="B370" i="5"/>
  <c r="C370" i="5"/>
  <c r="D370" i="5"/>
  <c r="E370" i="5"/>
  <c r="F370" i="5"/>
  <c r="G370" i="5"/>
  <c r="H370" i="5"/>
  <c r="I370" i="5"/>
  <c r="J370" i="5"/>
  <c r="M370" i="5"/>
  <c r="N370" i="5"/>
  <c r="A371" i="5"/>
  <c r="B371" i="5"/>
  <c r="C371" i="5"/>
  <c r="D371" i="5"/>
  <c r="E371" i="5"/>
  <c r="F371" i="5"/>
  <c r="G371" i="5"/>
  <c r="H371" i="5"/>
  <c r="I371" i="5"/>
  <c r="J371" i="5"/>
  <c r="M371" i="5"/>
  <c r="N371" i="5"/>
  <c r="A372" i="5"/>
  <c r="B372" i="5"/>
  <c r="C372" i="5"/>
  <c r="D372" i="5"/>
  <c r="E372" i="5"/>
  <c r="F372" i="5"/>
  <c r="G372" i="5"/>
  <c r="H372" i="5"/>
  <c r="I372" i="5"/>
  <c r="J372" i="5"/>
  <c r="M372" i="5"/>
  <c r="N372" i="5"/>
  <c r="A373" i="5"/>
  <c r="B373" i="5"/>
  <c r="C373" i="5"/>
  <c r="D373" i="5"/>
  <c r="E373" i="5"/>
  <c r="F373" i="5"/>
  <c r="G373" i="5"/>
  <c r="H373" i="5"/>
  <c r="I373" i="5"/>
  <c r="J373" i="5"/>
  <c r="M373" i="5"/>
  <c r="N373" i="5"/>
  <c r="A374" i="5"/>
  <c r="B374" i="5"/>
  <c r="C374" i="5"/>
  <c r="D374" i="5"/>
  <c r="E374" i="5"/>
  <c r="F374" i="5"/>
  <c r="G374" i="5"/>
  <c r="H374" i="5"/>
  <c r="I374" i="5"/>
  <c r="J374" i="5"/>
  <c r="M374" i="5"/>
  <c r="N374" i="5"/>
  <c r="A375" i="5"/>
  <c r="B375" i="5"/>
  <c r="C375" i="5"/>
  <c r="D375" i="5"/>
  <c r="E375" i="5"/>
  <c r="F375" i="5"/>
  <c r="G375" i="5"/>
  <c r="H375" i="5"/>
  <c r="I375" i="5"/>
  <c r="J375" i="5"/>
  <c r="M375" i="5"/>
  <c r="N375" i="5"/>
  <c r="A376" i="5"/>
  <c r="B376" i="5"/>
  <c r="C376" i="5"/>
  <c r="D376" i="5"/>
  <c r="E376" i="5"/>
  <c r="F376" i="5"/>
  <c r="G376" i="5"/>
  <c r="H376" i="5"/>
  <c r="I376" i="5"/>
  <c r="J376" i="5"/>
  <c r="M376" i="5"/>
  <c r="N376" i="5"/>
  <c r="A377" i="5"/>
  <c r="B377" i="5"/>
  <c r="C377" i="5"/>
  <c r="D377" i="5"/>
  <c r="E377" i="5"/>
  <c r="F377" i="5"/>
  <c r="G377" i="5"/>
  <c r="H377" i="5"/>
  <c r="I377" i="5"/>
  <c r="J377" i="5"/>
  <c r="M377" i="5"/>
  <c r="N377" i="5"/>
  <c r="A378" i="5"/>
  <c r="B378" i="5"/>
  <c r="C378" i="5"/>
  <c r="D378" i="5"/>
  <c r="E378" i="5"/>
  <c r="F378" i="5"/>
  <c r="G378" i="5"/>
  <c r="H378" i="5"/>
  <c r="I378" i="5"/>
  <c r="J378" i="5"/>
  <c r="M378" i="5"/>
  <c r="N378" i="5"/>
  <c r="A379" i="5"/>
  <c r="B379" i="5"/>
  <c r="C379" i="5"/>
  <c r="D379" i="5"/>
  <c r="E379" i="5"/>
  <c r="F379" i="5"/>
  <c r="G379" i="5"/>
  <c r="H379" i="5"/>
  <c r="I379" i="5"/>
  <c r="J379" i="5"/>
  <c r="M379" i="5"/>
  <c r="N379" i="5"/>
  <c r="A380" i="5"/>
  <c r="B380" i="5"/>
  <c r="C380" i="5"/>
  <c r="D380" i="5"/>
  <c r="E380" i="5"/>
  <c r="F380" i="5"/>
  <c r="G380" i="5"/>
  <c r="H380" i="5"/>
  <c r="I380" i="5"/>
  <c r="J380" i="5"/>
  <c r="M380" i="5"/>
  <c r="N380" i="5"/>
  <c r="A381" i="5"/>
  <c r="B381" i="5"/>
  <c r="C381" i="5"/>
  <c r="D381" i="5"/>
  <c r="E381" i="5"/>
  <c r="F381" i="5"/>
  <c r="G381" i="5"/>
  <c r="H381" i="5"/>
  <c r="I381" i="5"/>
  <c r="J381" i="5"/>
  <c r="M381" i="5"/>
  <c r="N381" i="5"/>
  <c r="A382" i="5"/>
  <c r="B382" i="5"/>
  <c r="C382" i="5"/>
  <c r="D382" i="5"/>
  <c r="E382" i="5"/>
  <c r="F382" i="5"/>
  <c r="G382" i="5"/>
  <c r="H382" i="5"/>
  <c r="I382" i="5"/>
  <c r="J382" i="5"/>
  <c r="M382" i="5"/>
  <c r="N382" i="5"/>
  <c r="A383" i="5"/>
  <c r="B383" i="5"/>
  <c r="C383" i="5"/>
  <c r="D383" i="5"/>
  <c r="E383" i="5"/>
  <c r="F383" i="5"/>
  <c r="G383" i="5"/>
  <c r="H383" i="5"/>
  <c r="I383" i="5"/>
  <c r="J383" i="5"/>
  <c r="M383" i="5"/>
  <c r="N383" i="5"/>
  <c r="A384" i="5"/>
  <c r="B384" i="5"/>
  <c r="C384" i="5"/>
  <c r="D384" i="5"/>
  <c r="E384" i="5"/>
  <c r="F384" i="5"/>
  <c r="G384" i="5"/>
  <c r="H384" i="5"/>
  <c r="I384" i="5"/>
  <c r="J384" i="5"/>
  <c r="M384" i="5"/>
  <c r="N384" i="5"/>
  <c r="A385" i="5"/>
  <c r="B385" i="5"/>
  <c r="C385" i="5"/>
  <c r="D385" i="5"/>
  <c r="E385" i="5"/>
  <c r="F385" i="5"/>
  <c r="G385" i="5"/>
  <c r="H385" i="5"/>
  <c r="I385" i="5"/>
  <c r="J385" i="5"/>
  <c r="M385" i="5"/>
  <c r="N385" i="5"/>
  <c r="A386" i="5"/>
  <c r="B386" i="5"/>
  <c r="C386" i="5"/>
  <c r="D386" i="5"/>
  <c r="E386" i="5"/>
  <c r="F386" i="5"/>
  <c r="G386" i="5"/>
  <c r="H386" i="5"/>
  <c r="I386" i="5"/>
  <c r="J386" i="5"/>
  <c r="M386" i="5"/>
  <c r="N386" i="5"/>
  <c r="A387" i="5"/>
  <c r="B387" i="5"/>
  <c r="C387" i="5"/>
  <c r="D387" i="5"/>
  <c r="E387" i="5"/>
  <c r="F387" i="5"/>
  <c r="G387" i="5"/>
  <c r="H387" i="5"/>
  <c r="I387" i="5"/>
  <c r="J387" i="5"/>
  <c r="M387" i="5"/>
  <c r="N387" i="5"/>
  <c r="A388" i="5"/>
  <c r="B388" i="5"/>
  <c r="C388" i="5"/>
  <c r="D388" i="5"/>
  <c r="E388" i="5"/>
  <c r="F388" i="5"/>
  <c r="G388" i="5"/>
  <c r="H388" i="5"/>
  <c r="I388" i="5"/>
  <c r="J388" i="5"/>
  <c r="M388" i="5"/>
  <c r="N388" i="5"/>
  <c r="A389" i="5"/>
  <c r="B389" i="5"/>
  <c r="C389" i="5"/>
  <c r="D389" i="5"/>
  <c r="E389" i="5"/>
  <c r="F389" i="5"/>
  <c r="G389" i="5"/>
  <c r="H389" i="5"/>
  <c r="I389" i="5"/>
  <c r="J389" i="5"/>
  <c r="M389" i="5"/>
  <c r="N389" i="5"/>
  <c r="A390" i="5"/>
  <c r="B390" i="5"/>
  <c r="C390" i="5"/>
  <c r="D390" i="5"/>
  <c r="E390" i="5"/>
  <c r="F390" i="5"/>
  <c r="G390" i="5"/>
  <c r="H390" i="5"/>
  <c r="I390" i="5"/>
  <c r="J390" i="5"/>
  <c r="M390" i="5"/>
  <c r="N390" i="5"/>
  <c r="A391" i="5"/>
  <c r="B391" i="5"/>
  <c r="C391" i="5"/>
  <c r="D391" i="5"/>
  <c r="E391" i="5"/>
  <c r="F391" i="5"/>
  <c r="G391" i="5"/>
  <c r="H391" i="5"/>
  <c r="I391" i="5"/>
  <c r="J391" i="5"/>
  <c r="M391" i="5"/>
  <c r="N391" i="5"/>
  <c r="A392" i="5"/>
  <c r="B392" i="5"/>
  <c r="C392" i="5"/>
  <c r="D392" i="5"/>
  <c r="E392" i="5"/>
  <c r="F392" i="5"/>
  <c r="G392" i="5"/>
  <c r="H392" i="5"/>
  <c r="I392" i="5"/>
  <c r="J392" i="5"/>
  <c r="M392" i="5"/>
  <c r="N392" i="5"/>
  <c r="A393" i="5"/>
  <c r="B393" i="5"/>
  <c r="C393" i="5"/>
  <c r="D393" i="5"/>
  <c r="E393" i="5"/>
  <c r="F393" i="5"/>
  <c r="G393" i="5"/>
  <c r="H393" i="5"/>
  <c r="I393" i="5"/>
  <c r="J393" i="5"/>
  <c r="M393" i="5"/>
  <c r="N393" i="5"/>
  <c r="A394" i="5"/>
  <c r="B394" i="5"/>
  <c r="C394" i="5"/>
  <c r="D394" i="5"/>
  <c r="E394" i="5"/>
  <c r="F394" i="5"/>
  <c r="G394" i="5"/>
  <c r="H394" i="5"/>
  <c r="I394" i="5"/>
  <c r="J394" i="5"/>
  <c r="M394" i="5"/>
  <c r="N394" i="5"/>
  <c r="A395" i="5"/>
  <c r="B395" i="5"/>
  <c r="C395" i="5"/>
  <c r="D395" i="5"/>
  <c r="E395" i="5"/>
  <c r="F395" i="5"/>
  <c r="G395" i="5"/>
  <c r="H395" i="5"/>
  <c r="I395" i="5"/>
  <c r="J395" i="5"/>
  <c r="M395" i="5"/>
  <c r="N395" i="5"/>
  <c r="A396" i="5"/>
  <c r="B396" i="5"/>
  <c r="C396" i="5"/>
  <c r="D396" i="5"/>
  <c r="E396" i="5"/>
  <c r="F396" i="5"/>
  <c r="G396" i="5"/>
  <c r="H396" i="5"/>
  <c r="I396" i="5"/>
  <c r="J396" i="5"/>
  <c r="M396" i="5"/>
  <c r="N396" i="5"/>
  <c r="A397" i="5"/>
  <c r="B397" i="5"/>
  <c r="C397" i="5"/>
  <c r="D397" i="5"/>
  <c r="E397" i="5"/>
  <c r="F397" i="5"/>
  <c r="G397" i="5"/>
  <c r="H397" i="5"/>
  <c r="I397" i="5"/>
  <c r="J397" i="5"/>
  <c r="M397" i="5"/>
  <c r="N397" i="5"/>
  <c r="A398" i="5"/>
  <c r="B398" i="5"/>
  <c r="C398" i="5"/>
  <c r="D398" i="5"/>
  <c r="E398" i="5"/>
  <c r="F398" i="5"/>
  <c r="G398" i="5"/>
  <c r="H398" i="5"/>
  <c r="I398" i="5"/>
  <c r="J398" i="5"/>
  <c r="M398" i="5"/>
  <c r="N398" i="5"/>
  <c r="A399" i="5"/>
  <c r="B399" i="5"/>
  <c r="C399" i="5"/>
  <c r="D399" i="5"/>
  <c r="E399" i="5"/>
  <c r="F399" i="5"/>
  <c r="G399" i="5"/>
  <c r="H399" i="5"/>
  <c r="I399" i="5"/>
  <c r="J399" i="5"/>
  <c r="M399" i="5"/>
  <c r="N399" i="5"/>
  <c r="A400" i="5"/>
  <c r="B400" i="5"/>
  <c r="C400" i="5"/>
  <c r="D400" i="5"/>
  <c r="E400" i="5"/>
  <c r="F400" i="5"/>
  <c r="G400" i="5"/>
  <c r="H400" i="5"/>
  <c r="I400" i="5"/>
  <c r="J400" i="5"/>
  <c r="M400" i="5"/>
  <c r="N400" i="5"/>
  <c r="A401" i="5"/>
  <c r="B401" i="5"/>
  <c r="C401" i="5"/>
  <c r="D401" i="5"/>
  <c r="E401" i="5"/>
  <c r="F401" i="5"/>
  <c r="G401" i="5"/>
  <c r="H401" i="5"/>
  <c r="I401" i="5"/>
  <c r="J401" i="5"/>
  <c r="M401" i="5"/>
  <c r="N401" i="5"/>
  <c r="A402" i="5"/>
  <c r="B402" i="5"/>
  <c r="C402" i="5"/>
  <c r="D402" i="5"/>
  <c r="E402" i="5"/>
  <c r="F402" i="5"/>
  <c r="G402" i="5"/>
  <c r="H402" i="5"/>
  <c r="I402" i="5"/>
  <c r="J402" i="5"/>
  <c r="M402" i="5"/>
  <c r="N402" i="5"/>
  <c r="A403" i="5"/>
  <c r="B403" i="5"/>
  <c r="C403" i="5"/>
  <c r="D403" i="5"/>
  <c r="E403" i="5"/>
  <c r="F403" i="5"/>
  <c r="G403" i="5"/>
  <c r="H403" i="5"/>
  <c r="I403" i="5"/>
  <c r="J403" i="5"/>
  <c r="M403" i="5"/>
  <c r="N403" i="5"/>
  <c r="A404" i="5"/>
  <c r="B404" i="5"/>
  <c r="C404" i="5"/>
  <c r="D404" i="5"/>
  <c r="E404" i="5"/>
  <c r="F404" i="5"/>
  <c r="G404" i="5"/>
  <c r="H404" i="5"/>
  <c r="I404" i="5"/>
  <c r="J404" i="5"/>
  <c r="M404" i="5"/>
  <c r="N404" i="5"/>
  <c r="A405" i="5"/>
  <c r="B405" i="5"/>
  <c r="C405" i="5"/>
  <c r="D405" i="5"/>
  <c r="E405" i="5"/>
  <c r="F405" i="5"/>
  <c r="G405" i="5"/>
  <c r="H405" i="5"/>
  <c r="I405" i="5"/>
  <c r="J405" i="5"/>
  <c r="M405" i="5"/>
  <c r="N405" i="5"/>
  <c r="A406" i="5"/>
  <c r="B406" i="5"/>
  <c r="C406" i="5"/>
  <c r="D406" i="5"/>
  <c r="E406" i="5"/>
  <c r="F406" i="5"/>
  <c r="G406" i="5"/>
  <c r="H406" i="5"/>
  <c r="I406" i="5"/>
  <c r="J406" i="5"/>
  <c r="M406" i="5"/>
  <c r="N406" i="5"/>
  <c r="A407" i="5"/>
  <c r="B407" i="5"/>
  <c r="C407" i="5"/>
  <c r="D407" i="5"/>
  <c r="E407" i="5"/>
  <c r="F407" i="5"/>
  <c r="G407" i="5"/>
  <c r="H407" i="5"/>
  <c r="I407" i="5"/>
  <c r="J407" i="5"/>
  <c r="M407" i="5"/>
  <c r="N407" i="5"/>
  <c r="A408" i="5"/>
  <c r="B408" i="5"/>
  <c r="C408" i="5"/>
  <c r="D408" i="5"/>
  <c r="E408" i="5"/>
  <c r="F408" i="5"/>
  <c r="G408" i="5"/>
  <c r="H408" i="5"/>
  <c r="I408" i="5"/>
  <c r="J408" i="5"/>
  <c r="M408" i="5"/>
  <c r="N408" i="5"/>
  <c r="A409" i="5"/>
  <c r="B409" i="5"/>
  <c r="C409" i="5"/>
  <c r="D409" i="5"/>
  <c r="E409" i="5"/>
  <c r="F409" i="5"/>
  <c r="G409" i="5"/>
  <c r="H409" i="5"/>
  <c r="I409" i="5"/>
  <c r="J409" i="5"/>
  <c r="M409" i="5"/>
  <c r="N409" i="5"/>
  <c r="A410" i="5"/>
  <c r="B410" i="5"/>
  <c r="C410" i="5"/>
  <c r="D410" i="5"/>
  <c r="E410" i="5"/>
  <c r="F410" i="5"/>
  <c r="G410" i="5"/>
  <c r="H410" i="5"/>
  <c r="I410" i="5"/>
  <c r="J410" i="5"/>
  <c r="M410" i="5"/>
  <c r="N410" i="5"/>
  <c r="A411" i="5"/>
  <c r="B411" i="5"/>
  <c r="C411" i="5"/>
  <c r="D411" i="5"/>
  <c r="E411" i="5"/>
  <c r="F411" i="5"/>
  <c r="G411" i="5"/>
  <c r="H411" i="5"/>
  <c r="I411" i="5"/>
  <c r="J411" i="5"/>
  <c r="M411" i="5"/>
  <c r="N411" i="5"/>
  <c r="A412" i="5"/>
  <c r="B412" i="5"/>
  <c r="C412" i="5"/>
  <c r="D412" i="5"/>
  <c r="E412" i="5"/>
  <c r="F412" i="5"/>
  <c r="G412" i="5"/>
  <c r="H412" i="5"/>
  <c r="I412" i="5"/>
  <c r="J412" i="5"/>
  <c r="M412" i="5"/>
  <c r="N412" i="5"/>
  <c r="A413" i="5"/>
  <c r="B413" i="5"/>
  <c r="C413" i="5"/>
  <c r="D413" i="5"/>
  <c r="E413" i="5"/>
  <c r="F413" i="5"/>
  <c r="G413" i="5"/>
  <c r="H413" i="5"/>
  <c r="I413" i="5"/>
  <c r="J413" i="5"/>
  <c r="M413" i="5"/>
  <c r="N413" i="5"/>
  <c r="A414" i="5"/>
  <c r="B414" i="5"/>
  <c r="C414" i="5"/>
  <c r="D414" i="5"/>
  <c r="E414" i="5"/>
  <c r="F414" i="5"/>
  <c r="G414" i="5"/>
  <c r="H414" i="5"/>
  <c r="I414" i="5"/>
  <c r="J414" i="5"/>
  <c r="M414" i="5"/>
  <c r="N414" i="5"/>
  <c r="A415" i="5"/>
  <c r="B415" i="5"/>
  <c r="C415" i="5"/>
  <c r="D415" i="5"/>
  <c r="E415" i="5"/>
  <c r="F415" i="5"/>
  <c r="G415" i="5"/>
  <c r="H415" i="5"/>
  <c r="I415" i="5"/>
  <c r="J415" i="5"/>
  <c r="M415" i="5"/>
  <c r="N415" i="5"/>
  <c r="A416" i="5"/>
  <c r="B416" i="5"/>
  <c r="C416" i="5"/>
  <c r="D416" i="5"/>
  <c r="E416" i="5"/>
  <c r="F416" i="5"/>
  <c r="G416" i="5"/>
  <c r="H416" i="5"/>
  <c r="I416" i="5"/>
  <c r="J416" i="5"/>
  <c r="M416" i="5"/>
  <c r="N416" i="5"/>
  <c r="A417" i="5"/>
  <c r="B417" i="5"/>
  <c r="C417" i="5"/>
  <c r="D417" i="5"/>
  <c r="E417" i="5"/>
  <c r="F417" i="5"/>
  <c r="G417" i="5"/>
  <c r="H417" i="5"/>
  <c r="I417" i="5"/>
  <c r="J417" i="5"/>
  <c r="M417" i="5"/>
  <c r="N417" i="5"/>
  <c r="A418" i="5"/>
  <c r="B418" i="5"/>
  <c r="C418" i="5"/>
  <c r="D418" i="5"/>
  <c r="E418" i="5"/>
  <c r="F418" i="5"/>
  <c r="G418" i="5"/>
  <c r="H418" i="5"/>
  <c r="I418" i="5"/>
  <c r="J418" i="5"/>
  <c r="M418" i="5"/>
  <c r="N418" i="5"/>
  <c r="A419" i="5"/>
  <c r="B419" i="5"/>
  <c r="C419" i="5"/>
  <c r="D419" i="5"/>
  <c r="E419" i="5"/>
  <c r="F419" i="5"/>
  <c r="G419" i="5"/>
  <c r="H419" i="5"/>
  <c r="I419" i="5"/>
  <c r="J419" i="5"/>
  <c r="M419" i="5"/>
  <c r="N419" i="5"/>
  <c r="A420" i="5"/>
  <c r="B420" i="5"/>
  <c r="C420" i="5"/>
  <c r="D420" i="5"/>
  <c r="E420" i="5"/>
  <c r="F420" i="5"/>
  <c r="G420" i="5"/>
  <c r="H420" i="5"/>
  <c r="I420" i="5"/>
  <c r="J420" i="5"/>
  <c r="M420" i="5"/>
  <c r="N420" i="5"/>
  <c r="A421" i="5"/>
  <c r="B421" i="5"/>
  <c r="C421" i="5"/>
  <c r="D421" i="5"/>
  <c r="E421" i="5"/>
  <c r="F421" i="5"/>
  <c r="G421" i="5"/>
  <c r="H421" i="5"/>
  <c r="I421" i="5"/>
  <c r="J421" i="5"/>
  <c r="M421" i="5"/>
  <c r="N421" i="5"/>
  <c r="A422" i="5"/>
  <c r="B422" i="5"/>
  <c r="C422" i="5"/>
  <c r="D422" i="5"/>
  <c r="E422" i="5"/>
  <c r="F422" i="5"/>
  <c r="G422" i="5"/>
  <c r="H422" i="5"/>
  <c r="I422" i="5"/>
  <c r="J422" i="5"/>
  <c r="M422" i="5"/>
  <c r="N422" i="5"/>
  <c r="A423" i="5"/>
  <c r="B423" i="5"/>
  <c r="C423" i="5"/>
  <c r="D423" i="5"/>
  <c r="E423" i="5"/>
  <c r="F423" i="5"/>
  <c r="G423" i="5"/>
  <c r="H423" i="5"/>
  <c r="I423" i="5"/>
  <c r="J423" i="5"/>
  <c r="M423" i="5"/>
  <c r="N423" i="5"/>
  <c r="A424" i="5"/>
  <c r="B424" i="5"/>
  <c r="C424" i="5"/>
  <c r="D424" i="5"/>
  <c r="E424" i="5"/>
  <c r="F424" i="5"/>
  <c r="G424" i="5"/>
  <c r="H424" i="5"/>
  <c r="I424" i="5"/>
  <c r="J424" i="5"/>
  <c r="M424" i="5"/>
  <c r="N424" i="5"/>
  <c r="A425" i="5"/>
  <c r="B425" i="5"/>
  <c r="C425" i="5"/>
  <c r="D425" i="5"/>
  <c r="E425" i="5"/>
  <c r="F425" i="5"/>
  <c r="G425" i="5"/>
  <c r="H425" i="5"/>
  <c r="I425" i="5"/>
  <c r="J425" i="5"/>
  <c r="M425" i="5"/>
  <c r="N425" i="5"/>
  <c r="A426" i="5"/>
  <c r="B426" i="5"/>
  <c r="C426" i="5"/>
  <c r="D426" i="5"/>
  <c r="E426" i="5"/>
  <c r="F426" i="5"/>
  <c r="G426" i="5"/>
  <c r="H426" i="5"/>
  <c r="I426" i="5"/>
  <c r="J426" i="5"/>
  <c r="M426" i="5"/>
  <c r="N426" i="5"/>
  <c r="A427" i="5"/>
  <c r="B427" i="5"/>
  <c r="C427" i="5"/>
  <c r="D427" i="5"/>
  <c r="E427" i="5"/>
  <c r="F427" i="5"/>
  <c r="G427" i="5"/>
  <c r="H427" i="5"/>
  <c r="I427" i="5"/>
  <c r="J427" i="5"/>
  <c r="M427" i="5"/>
  <c r="N427" i="5"/>
  <c r="A428" i="5"/>
  <c r="B428" i="5"/>
  <c r="C428" i="5"/>
  <c r="D428" i="5"/>
  <c r="E428" i="5"/>
  <c r="F428" i="5"/>
  <c r="G428" i="5"/>
  <c r="H428" i="5"/>
  <c r="I428" i="5"/>
  <c r="J428" i="5"/>
  <c r="M428" i="5"/>
  <c r="N428" i="5"/>
  <c r="A429" i="5"/>
  <c r="B429" i="5"/>
  <c r="C429" i="5"/>
  <c r="D429" i="5"/>
  <c r="E429" i="5"/>
  <c r="F429" i="5"/>
  <c r="G429" i="5"/>
  <c r="H429" i="5"/>
  <c r="I429" i="5"/>
  <c r="J429" i="5"/>
  <c r="M429" i="5"/>
  <c r="N429" i="5"/>
  <c r="A430" i="5"/>
  <c r="B430" i="5"/>
  <c r="C430" i="5"/>
  <c r="D430" i="5"/>
  <c r="E430" i="5"/>
  <c r="F430" i="5"/>
  <c r="G430" i="5"/>
  <c r="H430" i="5"/>
  <c r="I430" i="5"/>
  <c r="J430" i="5"/>
  <c r="M430" i="5"/>
  <c r="N430" i="5"/>
  <c r="A431" i="5"/>
  <c r="B431" i="5"/>
  <c r="C431" i="5"/>
  <c r="D431" i="5"/>
  <c r="E431" i="5"/>
  <c r="F431" i="5"/>
  <c r="G431" i="5"/>
  <c r="H431" i="5"/>
  <c r="I431" i="5"/>
  <c r="J431" i="5"/>
  <c r="M431" i="5"/>
  <c r="N431" i="5"/>
  <c r="A432" i="5"/>
  <c r="B432" i="5"/>
  <c r="C432" i="5"/>
  <c r="D432" i="5"/>
  <c r="E432" i="5"/>
  <c r="F432" i="5"/>
  <c r="G432" i="5"/>
  <c r="H432" i="5"/>
  <c r="I432" i="5"/>
  <c r="J432" i="5"/>
  <c r="M432" i="5"/>
  <c r="N432" i="5"/>
  <c r="A433" i="5"/>
  <c r="B433" i="5"/>
  <c r="C433" i="5"/>
  <c r="D433" i="5"/>
  <c r="E433" i="5"/>
  <c r="F433" i="5"/>
  <c r="G433" i="5"/>
  <c r="H433" i="5"/>
  <c r="I433" i="5"/>
  <c r="J433" i="5"/>
  <c r="M433" i="5"/>
  <c r="N433" i="5"/>
  <c r="A434" i="5"/>
  <c r="B434" i="5"/>
  <c r="C434" i="5"/>
  <c r="D434" i="5"/>
  <c r="E434" i="5"/>
  <c r="F434" i="5"/>
  <c r="G434" i="5"/>
  <c r="H434" i="5"/>
  <c r="I434" i="5"/>
  <c r="J434" i="5"/>
  <c r="M434" i="5"/>
  <c r="N434" i="5"/>
  <c r="A435" i="5"/>
  <c r="B435" i="5"/>
  <c r="C435" i="5"/>
  <c r="D435" i="5"/>
  <c r="E435" i="5"/>
  <c r="F435" i="5"/>
  <c r="G435" i="5"/>
  <c r="H435" i="5"/>
  <c r="I435" i="5"/>
  <c r="J435" i="5"/>
  <c r="M435" i="5"/>
  <c r="N435" i="5"/>
  <c r="A436" i="5"/>
  <c r="B436" i="5"/>
  <c r="C436" i="5"/>
  <c r="D436" i="5"/>
  <c r="E436" i="5"/>
  <c r="F436" i="5"/>
  <c r="G436" i="5"/>
  <c r="H436" i="5"/>
  <c r="I436" i="5"/>
  <c r="J436" i="5"/>
  <c r="M436" i="5"/>
  <c r="N436" i="5"/>
  <c r="A437" i="5"/>
  <c r="B437" i="5"/>
  <c r="C437" i="5"/>
  <c r="D437" i="5"/>
  <c r="E437" i="5"/>
  <c r="F437" i="5"/>
  <c r="G437" i="5"/>
  <c r="H437" i="5"/>
  <c r="I437" i="5"/>
  <c r="J437" i="5"/>
  <c r="M437" i="5"/>
  <c r="N437" i="5"/>
  <c r="A438" i="5"/>
  <c r="B438" i="5"/>
  <c r="C438" i="5"/>
  <c r="D438" i="5"/>
  <c r="E438" i="5"/>
  <c r="F438" i="5"/>
  <c r="G438" i="5"/>
  <c r="H438" i="5"/>
  <c r="I438" i="5"/>
  <c r="J438" i="5"/>
  <c r="M438" i="5"/>
  <c r="N438" i="5"/>
  <c r="A439" i="5"/>
  <c r="B439" i="5"/>
  <c r="C439" i="5"/>
  <c r="D439" i="5"/>
  <c r="E439" i="5"/>
  <c r="F439" i="5"/>
  <c r="G439" i="5"/>
  <c r="H439" i="5"/>
  <c r="I439" i="5"/>
  <c r="J439" i="5"/>
  <c r="M439" i="5"/>
  <c r="N439" i="5"/>
  <c r="A440" i="5"/>
  <c r="B440" i="5"/>
  <c r="C440" i="5"/>
  <c r="D440" i="5"/>
  <c r="E440" i="5"/>
  <c r="F440" i="5"/>
  <c r="G440" i="5"/>
  <c r="H440" i="5"/>
  <c r="I440" i="5"/>
  <c r="J440" i="5"/>
  <c r="M440" i="5"/>
  <c r="N440" i="5"/>
  <c r="A441" i="5"/>
  <c r="B441" i="5"/>
  <c r="C441" i="5"/>
  <c r="D441" i="5"/>
  <c r="E441" i="5"/>
  <c r="F441" i="5"/>
  <c r="G441" i="5"/>
  <c r="H441" i="5"/>
  <c r="I441" i="5"/>
  <c r="J441" i="5"/>
  <c r="M441" i="5"/>
  <c r="N441" i="5"/>
  <c r="A442" i="5"/>
  <c r="B442" i="5"/>
  <c r="C442" i="5"/>
  <c r="D442" i="5"/>
  <c r="E442" i="5"/>
  <c r="F442" i="5"/>
  <c r="G442" i="5"/>
  <c r="H442" i="5"/>
  <c r="I442" i="5"/>
  <c r="J442" i="5"/>
  <c r="M442" i="5"/>
  <c r="N442" i="5"/>
  <c r="A443" i="5"/>
  <c r="B443" i="5"/>
  <c r="C443" i="5"/>
  <c r="D443" i="5"/>
  <c r="E443" i="5"/>
  <c r="F443" i="5"/>
  <c r="G443" i="5"/>
  <c r="H443" i="5"/>
  <c r="I443" i="5"/>
  <c r="J443" i="5"/>
  <c r="M443" i="5"/>
  <c r="N443" i="5"/>
  <c r="A444" i="5"/>
  <c r="B444" i="5"/>
  <c r="C444" i="5"/>
  <c r="D444" i="5"/>
  <c r="E444" i="5"/>
  <c r="F444" i="5"/>
  <c r="G444" i="5"/>
  <c r="H444" i="5"/>
  <c r="I444" i="5"/>
  <c r="J444" i="5"/>
  <c r="M444" i="5"/>
  <c r="N444" i="5"/>
  <c r="A445" i="5"/>
  <c r="B445" i="5"/>
  <c r="C445" i="5"/>
  <c r="D445" i="5"/>
  <c r="E445" i="5"/>
  <c r="F445" i="5"/>
  <c r="G445" i="5"/>
  <c r="H445" i="5"/>
  <c r="I445" i="5"/>
  <c r="J445" i="5"/>
  <c r="M445" i="5"/>
  <c r="N445" i="5"/>
  <c r="A446" i="5"/>
  <c r="B446" i="5"/>
  <c r="C446" i="5"/>
  <c r="D446" i="5"/>
  <c r="E446" i="5"/>
  <c r="F446" i="5"/>
  <c r="G446" i="5"/>
  <c r="H446" i="5"/>
  <c r="I446" i="5"/>
  <c r="J446" i="5"/>
  <c r="M446" i="5"/>
  <c r="N446" i="5"/>
  <c r="A447" i="5"/>
  <c r="B447" i="5"/>
  <c r="C447" i="5"/>
  <c r="D447" i="5"/>
  <c r="E447" i="5"/>
  <c r="F447" i="5"/>
  <c r="G447" i="5"/>
  <c r="H447" i="5"/>
  <c r="I447" i="5"/>
  <c r="J447" i="5"/>
  <c r="M447" i="5"/>
  <c r="N447" i="5"/>
  <c r="A448" i="5"/>
  <c r="B448" i="5"/>
  <c r="C448" i="5"/>
  <c r="D448" i="5"/>
  <c r="E448" i="5"/>
  <c r="F448" i="5"/>
  <c r="G448" i="5"/>
  <c r="H448" i="5"/>
  <c r="I448" i="5"/>
  <c r="J448" i="5"/>
  <c r="M448" i="5"/>
  <c r="N448" i="5"/>
  <c r="A449" i="5"/>
  <c r="B449" i="5"/>
  <c r="C449" i="5"/>
  <c r="D449" i="5"/>
  <c r="E449" i="5"/>
  <c r="F449" i="5"/>
  <c r="G449" i="5"/>
  <c r="H449" i="5"/>
  <c r="I449" i="5"/>
  <c r="J449" i="5"/>
  <c r="M449" i="5"/>
  <c r="N449" i="5"/>
  <c r="A450" i="5"/>
  <c r="B450" i="5"/>
  <c r="C450" i="5"/>
  <c r="D450" i="5"/>
  <c r="E450" i="5"/>
  <c r="F450" i="5"/>
  <c r="G450" i="5"/>
  <c r="H450" i="5"/>
  <c r="I450" i="5"/>
  <c r="J450" i="5"/>
  <c r="M450" i="5"/>
  <c r="N450" i="5"/>
  <c r="A451" i="5"/>
  <c r="B451" i="5"/>
  <c r="C451" i="5"/>
  <c r="D451" i="5"/>
  <c r="E451" i="5"/>
  <c r="F451" i="5"/>
  <c r="G451" i="5"/>
  <c r="H451" i="5"/>
  <c r="I451" i="5"/>
  <c r="J451" i="5"/>
  <c r="M451" i="5"/>
  <c r="N451" i="5"/>
  <c r="A452" i="5"/>
  <c r="B452" i="5"/>
  <c r="C452" i="5"/>
  <c r="D452" i="5"/>
  <c r="E452" i="5"/>
  <c r="F452" i="5"/>
  <c r="G452" i="5"/>
  <c r="H452" i="5"/>
  <c r="I452" i="5"/>
  <c r="J452" i="5"/>
  <c r="M452" i="5"/>
  <c r="N452" i="5"/>
  <c r="A453" i="5"/>
  <c r="B453" i="5"/>
  <c r="C453" i="5"/>
  <c r="D453" i="5"/>
  <c r="E453" i="5"/>
  <c r="F453" i="5"/>
  <c r="G453" i="5"/>
  <c r="H453" i="5"/>
  <c r="I453" i="5"/>
  <c r="J453" i="5"/>
  <c r="M453" i="5"/>
  <c r="N453" i="5"/>
  <c r="A454" i="5"/>
  <c r="B454" i="5"/>
  <c r="C454" i="5"/>
  <c r="D454" i="5"/>
  <c r="E454" i="5"/>
  <c r="F454" i="5"/>
  <c r="G454" i="5"/>
  <c r="H454" i="5"/>
  <c r="I454" i="5"/>
  <c r="J454" i="5"/>
  <c r="M454" i="5"/>
  <c r="N454" i="5"/>
  <c r="A455" i="5"/>
  <c r="B455" i="5"/>
  <c r="C455" i="5"/>
  <c r="D455" i="5"/>
  <c r="E455" i="5"/>
  <c r="F455" i="5"/>
  <c r="G455" i="5"/>
  <c r="H455" i="5"/>
  <c r="I455" i="5"/>
  <c r="J455" i="5"/>
  <c r="M455" i="5"/>
  <c r="N455" i="5"/>
  <c r="A456" i="5"/>
  <c r="B456" i="5"/>
  <c r="C456" i="5"/>
  <c r="D456" i="5"/>
  <c r="E456" i="5"/>
  <c r="F456" i="5"/>
  <c r="G456" i="5"/>
  <c r="H456" i="5"/>
  <c r="I456" i="5"/>
  <c r="J456" i="5"/>
  <c r="M456" i="5"/>
  <c r="N456" i="5"/>
  <c r="A457" i="5"/>
  <c r="B457" i="5"/>
  <c r="C457" i="5"/>
  <c r="D457" i="5"/>
  <c r="E457" i="5"/>
  <c r="F457" i="5"/>
  <c r="G457" i="5"/>
  <c r="H457" i="5"/>
  <c r="I457" i="5"/>
  <c r="J457" i="5"/>
  <c r="M457" i="5"/>
  <c r="N457" i="5"/>
  <c r="A458" i="5"/>
  <c r="B458" i="5"/>
  <c r="C458" i="5"/>
  <c r="D458" i="5"/>
  <c r="E458" i="5"/>
  <c r="F458" i="5"/>
  <c r="G458" i="5"/>
  <c r="H458" i="5"/>
  <c r="I458" i="5"/>
  <c r="J458" i="5"/>
  <c r="M458" i="5"/>
  <c r="N458" i="5"/>
  <c r="A459" i="5"/>
  <c r="B459" i="5"/>
  <c r="C459" i="5"/>
  <c r="D459" i="5"/>
  <c r="E459" i="5"/>
  <c r="F459" i="5"/>
  <c r="G459" i="5"/>
  <c r="H459" i="5"/>
  <c r="I459" i="5"/>
  <c r="J459" i="5"/>
  <c r="M459" i="5"/>
  <c r="N459" i="5"/>
  <c r="A460" i="5"/>
  <c r="B460" i="5"/>
  <c r="C460" i="5"/>
  <c r="D460" i="5"/>
  <c r="E460" i="5"/>
  <c r="F460" i="5"/>
  <c r="G460" i="5"/>
  <c r="H460" i="5"/>
  <c r="I460" i="5"/>
  <c r="J460" i="5"/>
  <c r="M460" i="5"/>
  <c r="N460" i="5"/>
  <c r="A461" i="5"/>
  <c r="B461" i="5"/>
  <c r="C461" i="5"/>
  <c r="D461" i="5"/>
  <c r="E461" i="5"/>
  <c r="F461" i="5"/>
  <c r="G461" i="5"/>
  <c r="H461" i="5"/>
  <c r="I461" i="5"/>
  <c r="J461" i="5"/>
  <c r="M461" i="5"/>
  <c r="N461" i="5"/>
  <c r="A462" i="5"/>
  <c r="B462" i="5"/>
  <c r="C462" i="5"/>
  <c r="D462" i="5"/>
  <c r="E462" i="5"/>
  <c r="F462" i="5"/>
  <c r="G462" i="5"/>
  <c r="H462" i="5"/>
  <c r="I462" i="5"/>
  <c r="J462" i="5"/>
  <c r="M462" i="5"/>
  <c r="N462" i="5"/>
  <c r="A463" i="5"/>
  <c r="B463" i="5"/>
  <c r="C463" i="5"/>
  <c r="D463" i="5"/>
  <c r="E463" i="5"/>
  <c r="F463" i="5"/>
  <c r="G463" i="5"/>
  <c r="H463" i="5"/>
  <c r="I463" i="5"/>
  <c r="J463" i="5"/>
  <c r="M463" i="5"/>
  <c r="N463" i="5"/>
  <c r="A464" i="5"/>
  <c r="B464" i="5"/>
  <c r="C464" i="5"/>
  <c r="D464" i="5"/>
  <c r="E464" i="5"/>
  <c r="F464" i="5"/>
  <c r="G464" i="5"/>
  <c r="H464" i="5"/>
  <c r="I464" i="5"/>
  <c r="J464" i="5"/>
  <c r="M464" i="5"/>
  <c r="N464" i="5"/>
  <c r="A465" i="5"/>
  <c r="B465" i="5"/>
  <c r="C465" i="5"/>
  <c r="D465" i="5"/>
  <c r="E465" i="5"/>
  <c r="F465" i="5"/>
  <c r="G465" i="5"/>
  <c r="H465" i="5"/>
  <c r="I465" i="5"/>
  <c r="J465" i="5"/>
  <c r="M465" i="5"/>
  <c r="N465" i="5"/>
  <c r="A466" i="5"/>
  <c r="B466" i="5"/>
  <c r="C466" i="5"/>
  <c r="D466" i="5"/>
  <c r="E466" i="5"/>
  <c r="F466" i="5"/>
  <c r="G466" i="5"/>
  <c r="H466" i="5"/>
  <c r="I466" i="5"/>
  <c r="J466" i="5"/>
  <c r="M466" i="5"/>
  <c r="N466" i="5"/>
  <c r="A467" i="5"/>
  <c r="B467" i="5"/>
  <c r="C467" i="5"/>
  <c r="D467" i="5"/>
  <c r="E467" i="5"/>
  <c r="F467" i="5"/>
  <c r="G467" i="5"/>
  <c r="H467" i="5"/>
  <c r="I467" i="5"/>
  <c r="J467" i="5"/>
  <c r="M467" i="5"/>
  <c r="N467" i="5"/>
  <c r="A468" i="5"/>
  <c r="B468" i="5"/>
  <c r="C468" i="5"/>
  <c r="D468" i="5"/>
  <c r="E468" i="5"/>
  <c r="F468" i="5"/>
  <c r="G468" i="5"/>
  <c r="H468" i="5"/>
  <c r="I468" i="5"/>
  <c r="J468" i="5"/>
  <c r="M468" i="5"/>
  <c r="N468" i="5"/>
  <c r="A469" i="5"/>
  <c r="B469" i="5"/>
  <c r="C469" i="5"/>
  <c r="D469" i="5"/>
  <c r="E469" i="5"/>
  <c r="F469" i="5"/>
  <c r="G469" i="5"/>
  <c r="H469" i="5"/>
  <c r="I469" i="5"/>
  <c r="J469" i="5"/>
  <c r="M469" i="5"/>
  <c r="N469" i="5"/>
  <c r="A470" i="5"/>
  <c r="B470" i="5"/>
  <c r="C470" i="5"/>
  <c r="D470" i="5"/>
  <c r="E470" i="5"/>
  <c r="F470" i="5"/>
  <c r="G470" i="5"/>
  <c r="H470" i="5"/>
  <c r="I470" i="5"/>
  <c r="J470" i="5"/>
  <c r="M470" i="5"/>
  <c r="N470" i="5"/>
  <c r="A471" i="5"/>
  <c r="B471" i="5"/>
  <c r="C471" i="5"/>
  <c r="D471" i="5"/>
  <c r="E471" i="5"/>
  <c r="F471" i="5"/>
  <c r="G471" i="5"/>
  <c r="H471" i="5"/>
  <c r="I471" i="5"/>
  <c r="J471" i="5"/>
  <c r="M471" i="5"/>
  <c r="N471" i="5"/>
  <c r="A472" i="5"/>
  <c r="B472" i="5"/>
  <c r="C472" i="5"/>
  <c r="D472" i="5"/>
  <c r="E472" i="5"/>
  <c r="F472" i="5"/>
  <c r="G472" i="5"/>
  <c r="H472" i="5"/>
  <c r="I472" i="5"/>
  <c r="J472" i="5"/>
  <c r="M472" i="5"/>
  <c r="N472" i="5"/>
  <c r="A473" i="5"/>
  <c r="B473" i="5"/>
  <c r="C473" i="5"/>
  <c r="D473" i="5"/>
  <c r="E473" i="5"/>
  <c r="F473" i="5"/>
  <c r="G473" i="5"/>
  <c r="H473" i="5"/>
  <c r="I473" i="5"/>
  <c r="J473" i="5"/>
  <c r="M473" i="5"/>
  <c r="N473" i="5"/>
  <c r="A474" i="5"/>
  <c r="B474" i="5"/>
  <c r="C474" i="5"/>
  <c r="D474" i="5"/>
  <c r="E474" i="5"/>
  <c r="F474" i="5"/>
  <c r="G474" i="5"/>
  <c r="H474" i="5"/>
  <c r="I474" i="5"/>
  <c r="J474" i="5"/>
  <c r="M474" i="5"/>
  <c r="N474" i="5"/>
  <c r="A475" i="5"/>
  <c r="B475" i="5"/>
  <c r="C475" i="5"/>
  <c r="D475" i="5"/>
  <c r="E475" i="5"/>
  <c r="F475" i="5"/>
  <c r="G475" i="5"/>
  <c r="H475" i="5"/>
  <c r="I475" i="5"/>
  <c r="J475" i="5"/>
  <c r="M475" i="5"/>
  <c r="N475" i="5"/>
  <c r="A476" i="5"/>
  <c r="B476" i="5"/>
  <c r="C476" i="5"/>
  <c r="D476" i="5"/>
  <c r="E476" i="5"/>
  <c r="F476" i="5"/>
  <c r="G476" i="5"/>
  <c r="H476" i="5"/>
  <c r="I476" i="5"/>
  <c r="J476" i="5"/>
  <c r="M476" i="5"/>
  <c r="N476" i="5"/>
  <c r="A477" i="5"/>
  <c r="B477" i="5"/>
  <c r="C477" i="5"/>
  <c r="D477" i="5"/>
  <c r="E477" i="5"/>
  <c r="F477" i="5"/>
  <c r="G477" i="5"/>
  <c r="H477" i="5"/>
  <c r="I477" i="5"/>
  <c r="J477" i="5"/>
  <c r="M477" i="5"/>
  <c r="N477" i="5"/>
  <c r="A478" i="5"/>
  <c r="B478" i="5"/>
  <c r="C478" i="5"/>
  <c r="D478" i="5"/>
  <c r="E478" i="5"/>
  <c r="F478" i="5"/>
  <c r="G478" i="5"/>
  <c r="H478" i="5"/>
  <c r="I478" i="5"/>
  <c r="J478" i="5"/>
  <c r="M478" i="5"/>
  <c r="N478" i="5"/>
  <c r="A479" i="5"/>
  <c r="B479" i="5"/>
  <c r="C479" i="5"/>
  <c r="D479" i="5"/>
  <c r="E479" i="5"/>
  <c r="F479" i="5"/>
  <c r="G479" i="5"/>
  <c r="H479" i="5"/>
  <c r="I479" i="5"/>
  <c r="J479" i="5"/>
  <c r="M479" i="5"/>
  <c r="N479" i="5"/>
  <c r="A480" i="5"/>
  <c r="B480" i="5"/>
  <c r="C480" i="5"/>
  <c r="D480" i="5"/>
  <c r="E480" i="5"/>
  <c r="F480" i="5"/>
  <c r="G480" i="5"/>
  <c r="H480" i="5"/>
  <c r="I480" i="5"/>
  <c r="J480" i="5"/>
  <c r="M480" i="5"/>
  <c r="N480" i="5"/>
  <c r="A481" i="5"/>
  <c r="B481" i="5"/>
  <c r="C481" i="5"/>
  <c r="D481" i="5"/>
  <c r="E481" i="5"/>
  <c r="F481" i="5"/>
  <c r="G481" i="5"/>
  <c r="H481" i="5"/>
  <c r="I481" i="5"/>
  <c r="J481" i="5"/>
  <c r="M481" i="5"/>
  <c r="N481" i="5"/>
  <c r="A482" i="5"/>
  <c r="B482" i="5"/>
  <c r="C482" i="5"/>
  <c r="D482" i="5"/>
  <c r="E482" i="5"/>
  <c r="F482" i="5"/>
  <c r="G482" i="5"/>
  <c r="H482" i="5"/>
  <c r="I482" i="5"/>
  <c r="J482" i="5"/>
  <c r="M482" i="5"/>
  <c r="N482" i="5"/>
  <c r="A483" i="5"/>
  <c r="B483" i="5"/>
  <c r="C483" i="5"/>
  <c r="D483" i="5"/>
  <c r="E483" i="5"/>
  <c r="F483" i="5"/>
  <c r="G483" i="5"/>
  <c r="H483" i="5"/>
  <c r="I483" i="5"/>
  <c r="J483" i="5"/>
  <c r="M483" i="5"/>
  <c r="N483" i="5"/>
  <c r="A484" i="5"/>
  <c r="B484" i="5"/>
  <c r="C484" i="5"/>
  <c r="D484" i="5"/>
  <c r="E484" i="5"/>
  <c r="F484" i="5"/>
  <c r="G484" i="5"/>
  <c r="H484" i="5"/>
  <c r="I484" i="5"/>
  <c r="J484" i="5"/>
  <c r="M484" i="5"/>
  <c r="N484" i="5"/>
  <c r="A485" i="5"/>
  <c r="B485" i="5"/>
  <c r="C485" i="5"/>
  <c r="D485" i="5"/>
  <c r="E485" i="5"/>
  <c r="F485" i="5"/>
  <c r="G485" i="5"/>
  <c r="H485" i="5"/>
  <c r="I485" i="5"/>
  <c r="J485" i="5"/>
  <c r="M485" i="5"/>
  <c r="N485" i="5"/>
  <c r="A486" i="5"/>
  <c r="B486" i="5"/>
  <c r="C486" i="5"/>
  <c r="D486" i="5"/>
  <c r="E486" i="5"/>
  <c r="F486" i="5"/>
  <c r="G486" i="5"/>
  <c r="H486" i="5"/>
  <c r="I486" i="5"/>
  <c r="J486" i="5"/>
  <c r="M486" i="5"/>
  <c r="N486" i="5"/>
  <c r="A487" i="5"/>
  <c r="B487" i="5"/>
  <c r="C487" i="5"/>
  <c r="D487" i="5"/>
  <c r="E487" i="5"/>
  <c r="F487" i="5"/>
  <c r="G487" i="5"/>
  <c r="H487" i="5"/>
  <c r="I487" i="5"/>
  <c r="J487" i="5"/>
  <c r="M487" i="5"/>
  <c r="N487" i="5"/>
  <c r="A488" i="5"/>
  <c r="B488" i="5"/>
  <c r="C488" i="5"/>
  <c r="D488" i="5"/>
  <c r="E488" i="5"/>
  <c r="F488" i="5"/>
  <c r="G488" i="5"/>
  <c r="H488" i="5"/>
  <c r="I488" i="5"/>
  <c r="J488" i="5"/>
  <c r="M488" i="5"/>
  <c r="N488" i="5"/>
  <c r="A489" i="5"/>
  <c r="B489" i="5"/>
  <c r="C489" i="5"/>
  <c r="D489" i="5"/>
  <c r="E489" i="5"/>
  <c r="F489" i="5"/>
  <c r="G489" i="5"/>
  <c r="H489" i="5"/>
  <c r="I489" i="5"/>
  <c r="J489" i="5"/>
  <c r="M489" i="5"/>
  <c r="N489" i="5"/>
  <c r="A490" i="5"/>
  <c r="B490" i="5"/>
  <c r="C490" i="5"/>
  <c r="D490" i="5"/>
  <c r="E490" i="5"/>
  <c r="F490" i="5"/>
  <c r="G490" i="5"/>
  <c r="H490" i="5"/>
  <c r="I490" i="5"/>
  <c r="J490" i="5"/>
  <c r="M490" i="5"/>
  <c r="N490" i="5"/>
  <c r="A491" i="5"/>
  <c r="B491" i="5"/>
  <c r="C491" i="5"/>
  <c r="D491" i="5"/>
  <c r="E491" i="5"/>
  <c r="F491" i="5"/>
  <c r="G491" i="5"/>
  <c r="H491" i="5"/>
  <c r="I491" i="5"/>
  <c r="J491" i="5"/>
  <c r="M491" i="5"/>
  <c r="N491" i="5"/>
  <c r="A492" i="5"/>
  <c r="B492" i="5"/>
  <c r="C492" i="5"/>
  <c r="D492" i="5"/>
  <c r="E492" i="5"/>
  <c r="F492" i="5"/>
  <c r="G492" i="5"/>
  <c r="H492" i="5"/>
  <c r="I492" i="5"/>
  <c r="J492" i="5"/>
  <c r="M492" i="5"/>
  <c r="N492" i="5"/>
  <c r="A493" i="5"/>
  <c r="B493" i="5"/>
  <c r="C493" i="5"/>
  <c r="D493" i="5"/>
  <c r="E493" i="5"/>
  <c r="F493" i="5"/>
  <c r="G493" i="5"/>
  <c r="H493" i="5"/>
  <c r="I493" i="5"/>
  <c r="J493" i="5"/>
  <c r="M493" i="5"/>
  <c r="N493" i="5"/>
  <c r="A494" i="5"/>
  <c r="B494" i="5"/>
  <c r="C494" i="5"/>
  <c r="D494" i="5"/>
  <c r="E494" i="5"/>
  <c r="F494" i="5"/>
  <c r="G494" i="5"/>
  <c r="H494" i="5"/>
  <c r="I494" i="5"/>
  <c r="J494" i="5"/>
  <c r="M494" i="5"/>
  <c r="N494" i="5"/>
  <c r="A495" i="5"/>
  <c r="B495" i="5"/>
  <c r="C495" i="5"/>
  <c r="D495" i="5"/>
  <c r="E495" i="5"/>
  <c r="F495" i="5"/>
  <c r="G495" i="5"/>
  <c r="H495" i="5"/>
  <c r="I495" i="5"/>
  <c r="J495" i="5"/>
  <c r="M495" i="5"/>
  <c r="N495" i="5"/>
  <c r="A496" i="5"/>
  <c r="B496" i="5"/>
  <c r="C496" i="5"/>
  <c r="D496" i="5"/>
  <c r="E496" i="5"/>
  <c r="F496" i="5"/>
  <c r="G496" i="5"/>
  <c r="H496" i="5"/>
  <c r="I496" i="5"/>
  <c r="J496" i="5"/>
  <c r="M496" i="5"/>
  <c r="N496" i="5"/>
  <c r="A497" i="5"/>
  <c r="B497" i="5"/>
  <c r="C497" i="5"/>
  <c r="D497" i="5"/>
  <c r="E497" i="5"/>
  <c r="F497" i="5"/>
  <c r="G497" i="5"/>
  <c r="H497" i="5"/>
  <c r="I497" i="5"/>
  <c r="J497" i="5"/>
  <c r="M497" i="5"/>
  <c r="N497" i="5"/>
  <c r="A498" i="5"/>
  <c r="B498" i="5"/>
  <c r="C498" i="5"/>
  <c r="D498" i="5"/>
  <c r="E498" i="5"/>
  <c r="F498" i="5"/>
  <c r="G498" i="5"/>
  <c r="H498" i="5"/>
  <c r="I498" i="5"/>
  <c r="J498" i="5"/>
  <c r="M498" i="5"/>
  <c r="N498" i="5"/>
  <c r="A499" i="5"/>
  <c r="B499" i="5"/>
  <c r="C499" i="5"/>
  <c r="D499" i="5"/>
  <c r="E499" i="5"/>
  <c r="F499" i="5"/>
  <c r="G499" i="5"/>
  <c r="H499" i="5"/>
  <c r="I499" i="5"/>
  <c r="J499" i="5"/>
  <c r="M499" i="5"/>
  <c r="N499" i="5"/>
  <c r="A500" i="5"/>
  <c r="B500" i="5"/>
  <c r="C500" i="5"/>
  <c r="D500" i="5"/>
  <c r="E500" i="5"/>
  <c r="F500" i="5"/>
  <c r="G500" i="5"/>
  <c r="H500" i="5"/>
  <c r="I500" i="5"/>
  <c r="J500" i="5"/>
  <c r="M500" i="5"/>
  <c r="N500" i="5"/>
  <c r="A501" i="5"/>
  <c r="B501" i="5"/>
  <c r="C501" i="5"/>
  <c r="D501" i="5"/>
  <c r="E501" i="5"/>
  <c r="F501" i="5"/>
  <c r="G501" i="5"/>
  <c r="H501" i="5"/>
  <c r="I501" i="5"/>
  <c r="J501" i="5"/>
  <c r="M501" i="5"/>
  <c r="N501" i="5"/>
  <c r="A502" i="5"/>
  <c r="B502" i="5"/>
  <c r="C502" i="5"/>
  <c r="D502" i="5"/>
  <c r="E502" i="5"/>
  <c r="F502" i="5"/>
  <c r="G502" i="5"/>
  <c r="H502" i="5"/>
  <c r="I502" i="5"/>
  <c r="J502" i="5"/>
  <c r="M502" i="5"/>
  <c r="N502" i="5"/>
  <c r="A503" i="5"/>
  <c r="B503" i="5"/>
  <c r="C503" i="5"/>
  <c r="D503" i="5"/>
  <c r="E503" i="5"/>
  <c r="F503" i="5"/>
  <c r="G503" i="5"/>
  <c r="H503" i="5"/>
  <c r="I503" i="5"/>
  <c r="J503" i="5"/>
  <c r="M503" i="5"/>
  <c r="N503" i="5"/>
  <c r="A504" i="5"/>
  <c r="B504" i="5"/>
  <c r="C504" i="5"/>
  <c r="D504" i="5"/>
  <c r="E504" i="5"/>
  <c r="F504" i="5"/>
  <c r="G504" i="5"/>
  <c r="H504" i="5"/>
  <c r="I504" i="5"/>
  <c r="J504" i="5"/>
  <c r="M504" i="5"/>
  <c r="N504" i="5"/>
  <c r="A505" i="5"/>
  <c r="B505" i="5"/>
  <c r="C505" i="5"/>
  <c r="D505" i="5"/>
  <c r="E505" i="5"/>
  <c r="F505" i="5"/>
  <c r="G505" i="5"/>
  <c r="H505" i="5"/>
  <c r="I505" i="5"/>
  <c r="J505" i="5"/>
  <c r="M505" i="5"/>
  <c r="N505" i="5"/>
  <c r="A506" i="5"/>
  <c r="B506" i="5"/>
  <c r="C506" i="5"/>
  <c r="D506" i="5"/>
  <c r="E506" i="5"/>
  <c r="F506" i="5"/>
  <c r="G506" i="5"/>
  <c r="H506" i="5"/>
  <c r="I506" i="5"/>
  <c r="J506" i="5"/>
  <c r="M506" i="5"/>
  <c r="N506" i="5"/>
  <c r="A507" i="5"/>
  <c r="B507" i="5"/>
  <c r="C507" i="5"/>
  <c r="D507" i="5"/>
  <c r="E507" i="5"/>
  <c r="F507" i="5"/>
  <c r="G507" i="5"/>
  <c r="H507" i="5"/>
  <c r="I507" i="5"/>
  <c r="J507" i="5"/>
  <c r="M507" i="5"/>
  <c r="N507" i="5"/>
  <c r="A508" i="5"/>
  <c r="B508" i="5"/>
  <c r="C508" i="5"/>
  <c r="D508" i="5"/>
  <c r="E508" i="5"/>
  <c r="F508" i="5"/>
  <c r="G508" i="5"/>
  <c r="H508" i="5"/>
  <c r="I508" i="5"/>
  <c r="J508" i="5"/>
  <c r="M508" i="5"/>
  <c r="N508" i="5"/>
  <c r="A509" i="5"/>
  <c r="B509" i="5"/>
  <c r="C509" i="5"/>
  <c r="D509" i="5"/>
  <c r="E509" i="5"/>
  <c r="F509" i="5"/>
  <c r="G509" i="5"/>
  <c r="H509" i="5"/>
  <c r="I509" i="5"/>
  <c r="J509" i="5"/>
  <c r="M509" i="5"/>
  <c r="N509" i="5"/>
  <c r="A510" i="5"/>
  <c r="B510" i="5"/>
  <c r="C510" i="5"/>
  <c r="D510" i="5"/>
  <c r="E510" i="5"/>
  <c r="F510" i="5"/>
  <c r="G510" i="5"/>
  <c r="H510" i="5"/>
  <c r="I510" i="5"/>
  <c r="J510" i="5"/>
  <c r="M510" i="5"/>
  <c r="N510" i="5"/>
  <c r="A511" i="5"/>
  <c r="B511" i="5"/>
  <c r="C511" i="5"/>
  <c r="D511" i="5"/>
  <c r="E511" i="5"/>
  <c r="F511" i="5"/>
  <c r="G511" i="5"/>
  <c r="H511" i="5"/>
  <c r="I511" i="5"/>
  <c r="J511" i="5"/>
  <c r="M511" i="5"/>
  <c r="N511" i="5"/>
  <c r="A512" i="5"/>
  <c r="B512" i="5"/>
  <c r="C512" i="5"/>
  <c r="D512" i="5"/>
  <c r="E512" i="5"/>
  <c r="F512" i="5"/>
  <c r="G512" i="5"/>
  <c r="H512" i="5"/>
  <c r="I512" i="5"/>
  <c r="J512" i="5"/>
  <c r="M512" i="5"/>
  <c r="N512" i="5"/>
  <c r="A513" i="5"/>
  <c r="B513" i="5"/>
  <c r="C513" i="5"/>
  <c r="D513" i="5"/>
  <c r="E513" i="5"/>
  <c r="F513" i="5"/>
  <c r="G513" i="5"/>
  <c r="H513" i="5"/>
  <c r="I513" i="5"/>
  <c r="J513" i="5"/>
  <c r="M513" i="5"/>
  <c r="N513" i="5"/>
  <c r="A514" i="5"/>
  <c r="B514" i="5"/>
  <c r="C514" i="5"/>
  <c r="D514" i="5"/>
  <c r="E514" i="5"/>
  <c r="F514" i="5"/>
  <c r="G514" i="5"/>
  <c r="H514" i="5"/>
  <c r="I514" i="5"/>
  <c r="J514" i="5"/>
  <c r="M514" i="5"/>
  <c r="N514" i="5"/>
  <c r="A515" i="5"/>
  <c r="B515" i="5"/>
  <c r="C515" i="5"/>
  <c r="D515" i="5"/>
  <c r="E515" i="5"/>
  <c r="F515" i="5"/>
  <c r="G515" i="5"/>
  <c r="H515" i="5"/>
  <c r="I515" i="5"/>
  <c r="J515" i="5"/>
  <c r="M515" i="5"/>
  <c r="N515" i="5"/>
  <c r="A516" i="5"/>
  <c r="B516" i="5"/>
  <c r="C516" i="5"/>
  <c r="D516" i="5"/>
  <c r="E516" i="5"/>
  <c r="F516" i="5"/>
  <c r="G516" i="5"/>
  <c r="H516" i="5"/>
  <c r="I516" i="5"/>
  <c r="J516" i="5"/>
  <c r="M516" i="5"/>
  <c r="N516" i="5"/>
  <c r="A517" i="5"/>
  <c r="B517" i="5"/>
  <c r="C517" i="5"/>
  <c r="D517" i="5"/>
  <c r="E517" i="5"/>
  <c r="F517" i="5"/>
  <c r="G517" i="5"/>
  <c r="H517" i="5"/>
  <c r="I517" i="5"/>
  <c r="J517" i="5"/>
  <c r="M517" i="5"/>
  <c r="N517" i="5"/>
  <c r="A518" i="5"/>
  <c r="B518" i="5"/>
  <c r="C518" i="5"/>
  <c r="D518" i="5"/>
  <c r="E518" i="5"/>
  <c r="F518" i="5"/>
  <c r="G518" i="5"/>
  <c r="H518" i="5"/>
  <c r="I518" i="5"/>
  <c r="J518" i="5"/>
  <c r="M518" i="5"/>
  <c r="N518" i="5"/>
  <c r="A519" i="5"/>
  <c r="B519" i="5"/>
  <c r="C519" i="5"/>
  <c r="D519" i="5"/>
  <c r="E519" i="5"/>
  <c r="F519" i="5"/>
  <c r="G519" i="5"/>
  <c r="H519" i="5"/>
  <c r="I519" i="5"/>
  <c r="J519" i="5"/>
  <c r="M519" i="5"/>
  <c r="N519" i="5"/>
  <c r="A520" i="5"/>
  <c r="B520" i="5"/>
  <c r="C520" i="5"/>
  <c r="D520" i="5"/>
  <c r="E520" i="5"/>
  <c r="F520" i="5"/>
  <c r="G520" i="5"/>
  <c r="H520" i="5"/>
  <c r="I520" i="5"/>
  <c r="J520" i="5"/>
  <c r="M520" i="5"/>
  <c r="N520" i="5"/>
  <c r="A521" i="5"/>
  <c r="B521" i="5"/>
  <c r="C521" i="5"/>
  <c r="D521" i="5"/>
  <c r="E521" i="5"/>
  <c r="F521" i="5"/>
  <c r="G521" i="5"/>
  <c r="H521" i="5"/>
  <c r="I521" i="5"/>
  <c r="J521" i="5"/>
  <c r="M521" i="5"/>
  <c r="N521" i="5"/>
  <c r="A522" i="5"/>
  <c r="B522" i="5"/>
  <c r="C522" i="5"/>
  <c r="D522" i="5"/>
  <c r="E522" i="5"/>
  <c r="F522" i="5"/>
  <c r="G522" i="5"/>
  <c r="H522" i="5"/>
  <c r="I522" i="5"/>
  <c r="J522" i="5"/>
  <c r="M522" i="5"/>
  <c r="N522" i="5"/>
  <c r="A523" i="5"/>
  <c r="B523" i="5"/>
  <c r="C523" i="5"/>
  <c r="D523" i="5"/>
  <c r="E523" i="5"/>
  <c r="F523" i="5"/>
  <c r="G523" i="5"/>
  <c r="H523" i="5"/>
  <c r="I523" i="5"/>
  <c r="J523" i="5"/>
  <c r="M523" i="5"/>
  <c r="N523" i="5"/>
  <c r="A524" i="5"/>
  <c r="B524" i="5"/>
  <c r="C524" i="5"/>
  <c r="D524" i="5"/>
  <c r="E524" i="5"/>
  <c r="F524" i="5"/>
  <c r="G524" i="5"/>
  <c r="H524" i="5"/>
  <c r="I524" i="5"/>
  <c r="J524" i="5"/>
  <c r="M524" i="5"/>
  <c r="N524" i="5"/>
  <c r="A525" i="5"/>
  <c r="B525" i="5"/>
  <c r="C525" i="5"/>
  <c r="D525" i="5"/>
  <c r="E525" i="5"/>
  <c r="F525" i="5"/>
  <c r="G525" i="5"/>
  <c r="H525" i="5"/>
  <c r="I525" i="5"/>
  <c r="J525" i="5"/>
  <c r="M525" i="5"/>
  <c r="N525" i="5"/>
  <c r="A526" i="5"/>
  <c r="B526" i="5"/>
  <c r="C526" i="5"/>
  <c r="D526" i="5"/>
  <c r="E526" i="5"/>
  <c r="F526" i="5"/>
  <c r="G526" i="5"/>
  <c r="H526" i="5"/>
  <c r="I526" i="5"/>
  <c r="J526" i="5"/>
  <c r="M526" i="5"/>
  <c r="N526" i="5"/>
  <c r="A527" i="5"/>
  <c r="B527" i="5"/>
  <c r="C527" i="5"/>
  <c r="D527" i="5"/>
  <c r="E527" i="5"/>
  <c r="F527" i="5"/>
  <c r="G527" i="5"/>
  <c r="H527" i="5"/>
  <c r="I527" i="5"/>
  <c r="J527" i="5"/>
  <c r="M527" i="5"/>
  <c r="N527" i="5"/>
  <c r="A528" i="5"/>
  <c r="B528" i="5"/>
  <c r="C528" i="5"/>
  <c r="D528" i="5"/>
  <c r="E528" i="5"/>
  <c r="F528" i="5"/>
  <c r="G528" i="5"/>
  <c r="H528" i="5"/>
  <c r="I528" i="5"/>
  <c r="J528" i="5"/>
  <c r="M528" i="5"/>
  <c r="N528" i="5"/>
  <c r="A529" i="5"/>
  <c r="B529" i="5"/>
  <c r="C529" i="5"/>
  <c r="D529" i="5"/>
  <c r="E529" i="5"/>
  <c r="F529" i="5"/>
  <c r="G529" i="5"/>
  <c r="H529" i="5"/>
  <c r="I529" i="5"/>
  <c r="J529" i="5"/>
  <c r="M529" i="5"/>
  <c r="N529" i="5"/>
  <c r="A530" i="5"/>
  <c r="B530" i="5"/>
  <c r="C530" i="5"/>
  <c r="D530" i="5"/>
  <c r="E530" i="5"/>
  <c r="F530" i="5"/>
  <c r="G530" i="5"/>
  <c r="H530" i="5"/>
  <c r="I530" i="5"/>
  <c r="J530" i="5"/>
  <c r="M530" i="5"/>
  <c r="N530" i="5"/>
  <c r="A531" i="5"/>
  <c r="B531" i="5"/>
  <c r="C531" i="5"/>
  <c r="D531" i="5"/>
  <c r="E531" i="5"/>
  <c r="F531" i="5"/>
  <c r="G531" i="5"/>
  <c r="H531" i="5"/>
  <c r="I531" i="5"/>
  <c r="J531" i="5"/>
  <c r="M531" i="5"/>
  <c r="N531" i="5"/>
  <c r="A532" i="5"/>
  <c r="B532" i="5"/>
  <c r="C532" i="5"/>
  <c r="D532" i="5"/>
  <c r="E532" i="5"/>
  <c r="F532" i="5"/>
  <c r="G532" i="5"/>
  <c r="H532" i="5"/>
  <c r="I532" i="5"/>
  <c r="J532" i="5"/>
  <c r="M532" i="5"/>
  <c r="N532" i="5"/>
  <c r="A533" i="5"/>
  <c r="B533" i="5"/>
  <c r="C533" i="5"/>
  <c r="D533" i="5"/>
  <c r="E533" i="5"/>
  <c r="F533" i="5"/>
  <c r="G533" i="5"/>
  <c r="H533" i="5"/>
  <c r="I533" i="5"/>
  <c r="J533" i="5"/>
  <c r="M533" i="5"/>
  <c r="N533" i="5"/>
  <c r="A534" i="5"/>
  <c r="B534" i="5"/>
  <c r="C534" i="5"/>
  <c r="D534" i="5"/>
  <c r="E534" i="5"/>
  <c r="F534" i="5"/>
  <c r="G534" i="5"/>
  <c r="H534" i="5"/>
  <c r="I534" i="5"/>
  <c r="J534" i="5"/>
  <c r="M534" i="5"/>
  <c r="N534" i="5"/>
  <c r="A535" i="5"/>
  <c r="B535" i="5"/>
  <c r="C535" i="5"/>
  <c r="D535" i="5"/>
  <c r="E535" i="5"/>
  <c r="F535" i="5"/>
  <c r="G535" i="5"/>
  <c r="H535" i="5"/>
  <c r="I535" i="5"/>
  <c r="J535" i="5"/>
  <c r="M535" i="5"/>
  <c r="N535" i="5"/>
  <c r="A536" i="5"/>
  <c r="B536" i="5"/>
  <c r="C536" i="5"/>
  <c r="D536" i="5"/>
  <c r="E536" i="5"/>
  <c r="F536" i="5"/>
  <c r="G536" i="5"/>
  <c r="H536" i="5"/>
  <c r="I536" i="5"/>
  <c r="J536" i="5"/>
  <c r="M536" i="5"/>
  <c r="N536" i="5"/>
  <c r="A537" i="5"/>
  <c r="B537" i="5"/>
  <c r="C537" i="5"/>
  <c r="D537" i="5"/>
  <c r="E537" i="5"/>
  <c r="F537" i="5"/>
  <c r="G537" i="5"/>
  <c r="H537" i="5"/>
  <c r="I537" i="5"/>
  <c r="J537" i="5"/>
  <c r="M537" i="5"/>
  <c r="N537" i="5"/>
  <c r="A538" i="5"/>
  <c r="B538" i="5"/>
  <c r="C538" i="5"/>
  <c r="D538" i="5"/>
  <c r="E538" i="5"/>
  <c r="F538" i="5"/>
  <c r="G538" i="5"/>
  <c r="H538" i="5"/>
  <c r="I538" i="5"/>
  <c r="J538" i="5"/>
  <c r="M538" i="5"/>
  <c r="N538" i="5"/>
  <c r="A539" i="5"/>
  <c r="B539" i="5"/>
  <c r="C539" i="5"/>
  <c r="D539" i="5"/>
  <c r="E539" i="5"/>
  <c r="F539" i="5"/>
  <c r="G539" i="5"/>
  <c r="H539" i="5"/>
  <c r="I539" i="5"/>
  <c r="J539" i="5"/>
  <c r="M539" i="5"/>
  <c r="N539" i="5"/>
  <c r="A540" i="5"/>
  <c r="B540" i="5"/>
  <c r="C540" i="5"/>
  <c r="D540" i="5"/>
  <c r="E540" i="5"/>
  <c r="F540" i="5"/>
  <c r="G540" i="5"/>
  <c r="H540" i="5"/>
  <c r="I540" i="5"/>
  <c r="J540" i="5"/>
  <c r="M540" i="5"/>
  <c r="N540" i="5"/>
  <c r="A541" i="5"/>
  <c r="B541" i="5"/>
  <c r="C541" i="5"/>
  <c r="D541" i="5"/>
  <c r="E541" i="5"/>
  <c r="F541" i="5"/>
  <c r="G541" i="5"/>
  <c r="H541" i="5"/>
  <c r="I541" i="5"/>
  <c r="J541" i="5"/>
  <c r="M541" i="5"/>
  <c r="N541" i="5"/>
  <c r="A542" i="5"/>
  <c r="B542" i="5"/>
  <c r="C542" i="5"/>
  <c r="D542" i="5"/>
  <c r="E542" i="5"/>
  <c r="F542" i="5"/>
  <c r="G542" i="5"/>
  <c r="H542" i="5"/>
  <c r="I542" i="5"/>
  <c r="J542" i="5"/>
  <c r="M542" i="5"/>
  <c r="N542" i="5"/>
  <c r="A543" i="5"/>
  <c r="B543" i="5"/>
  <c r="C543" i="5"/>
  <c r="D543" i="5"/>
  <c r="E543" i="5"/>
  <c r="F543" i="5"/>
  <c r="G543" i="5"/>
  <c r="H543" i="5"/>
  <c r="I543" i="5"/>
  <c r="J543" i="5"/>
  <c r="M543" i="5"/>
  <c r="N543" i="5"/>
  <c r="A544" i="5"/>
  <c r="B544" i="5"/>
  <c r="C544" i="5"/>
  <c r="D544" i="5"/>
  <c r="E544" i="5"/>
  <c r="F544" i="5"/>
  <c r="G544" i="5"/>
  <c r="H544" i="5"/>
  <c r="I544" i="5"/>
  <c r="J544" i="5"/>
  <c r="M544" i="5"/>
  <c r="N544" i="5"/>
  <c r="A545" i="5"/>
  <c r="B545" i="5"/>
  <c r="C545" i="5"/>
  <c r="D545" i="5"/>
  <c r="E545" i="5"/>
  <c r="F545" i="5"/>
  <c r="G545" i="5"/>
  <c r="H545" i="5"/>
  <c r="I545" i="5"/>
  <c r="J545" i="5"/>
  <c r="M545" i="5"/>
  <c r="N545" i="5"/>
  <c r="A546" i="5"/>
  <c r="B546" i="5"/>
  <c r="C546" i="5"/>
  <c r="D546" i="5"/>
  <c r="E546" i="5"/>
  <c r="F546" i="5"/>
  <c r="G546" i="5"/>
  <c r="H546" i="5"/>
  <c r="I546" i="5"/>
  <c r="J546" i="5"/>
  <c r="M546" i="5"/>
  <c r="N546" i="5"/>
  <c r="A547" i="5"/>
  <c r="B547" i="5"/>
  <c r="C547" i="5"/>
  <c r="D547" i="5"/>
  <c r="E547" i="5"/>
  <c r="F547" i="5"/>
  <c r="G547" i="5"/>
  <c r="H547" i="5"/>
  <c r="I547" i="5"/>
  <c r="J547" i="5"/>
  <c r="M547" i="5"/>
  <c r="N547" i="5"/>
  <c r="A548" i="5"/>
  <c r="B548" i="5"/>
  <c r="C548" i="5"/>
  <c r="D548" i="5"/>
  <c r="E548" i="5"/>
  <c r="F548" i="5"/>
  <c r="G548" i="5"/>
  <c r="H548" i="5"/>
  <c r="I548" i="5"/>
  <c r="J548" i="5"/>
  <c r="M548" i="5"/>
  <c r="N548" i="5"/>
  <c r="A549" i="5"/>
  <c r="B549" i="5"/>
  <c r="C549" i="5"/>
  <c r="D549" i="5"/>
  <c r="E549" i="5"/>
  <c r="F549" i="5"/>
  <c r="G549" i="5"/>
  <c r="H549" i="5"/>
  <c r="I549" i="5"/>
  <c r="J549" i="5"/>
  <c r="M549" i="5"/>
  <c r="N549" i="5"/>
  <c r="A550" i="5"/>
  <c r="B550" i="5"/>
  <c r="C550" i="5"/>
  <c r="D550" i="5"/>
  <c r="E550" i="5"/>
  <c r="F550" i="5"/>
  <c r="G550" i="5"/>
  <c r="H550" i="5"/>
  <c r="I550" i="5"/>
  <c r="J550" i="5"/>
  <c r="M550" i="5"/>
  <c r="N550" i="5"/>
  <c r="A551" i="5"/>
  <c r="B551" i="5"/>
  <c r="C551" i="5"/>
  <c r="D551" i="5"/>
  <c r="E551" i="5"/>
  <c r="F551" i="5"/>
  <c r="G551" i="5"/>
  <c r="H551" i="5"/>
  <c r="I551" i="5"/>
  <c r="J551" i="5"/>
  <c r="M551" i="5"/>
  <c r="N551" i="5"/>
  <c r="A552" i="5"/>
  <c r="B552" i="5"/>
  <c r="C552" i="5"/>
  <c r="D552" i="5"/>
  <c r="E552" i="5"/>
  <c r="F552" i="5"/>
  <c r="G552" i="5"/>
  <c r="H552" i="5"/>
  <c r="I552" i="5"/>
  <c r="J552" i="5"/>
  <c r="M552" i="5"/>
  <c r="N552" i="5"/>
  <c r="A553" i="5"/>
  <c r="B553" i="5"/>
  <c r="C553" i="5"/>
  <c r="D553" i="5"/>
  <c r="E553" i="5"/>
  <c r="F553" i="5"/>
  <c r="G553" i="5"/>
  <c r="H553" i="5"/>
  <c r="I553" i="5"/>
  <c r="J553" i="5"/>
  <c r="M553" i="5"/>
  <c r="N553" i="5"/>
  <c r="A554" i="5"/>
  <c r="B554" i="5"/>
  <c r="C554" i="5"/>
  <c r="D554" i="5"/>
  <c r="E554" i="5"/>
  <c r="F554" i="5"/>
  <c r="G554" i="5"/>
  <c r="H554" i="5"/>
  <c r="I554" i="5"/>
  <c r="J554" i="5"/>
  <c r="M554" i="5"/>
  <c r="N554" i="5"/>
  <c r="A555" i="5"/>
  <c r="B555" i="5"/>
  <c r="C555" i="5"/>
  <c r="D555" i="5"/>
  <c r="E555" i="5"/>
  <c r="F555" i="5"/>
  <c r="G555" i="5"/>
  <c r="H555" i="5"/>
  <c r="I555" i="5"/>
  <c r="J555" i="5"/>
  <c r="M555" i="5"/>
  <c r="N555" i="5"/>
  <c r="A556" i="5"/>
  <c r="B556" i="5"/>
  <c r="C556" i="5"/>
  <c r="D556" i="5"/>
  <c r="E556" i="5"/>
  <c r="F556" i="5"/>
  <c r="G556" i="5"/>
  <c r="H556" i="5"/>
  <c r="I556" i="5"/>
  <c r="J556" i="5"/>
  <c r="M556" i="5"/>
  <c r="N556" i="5"/>
  <c r="A557" i="5"/>
  <c r="B557" i="5"/>
  <c r="C557" i="5"/>
  <c r="D557" i="5"/>
  <c r="E557" i="5"/>
  <c r="F557" i="5"/>
  <c r="G557" i="5"/>
  <c r="H557" i="5"/>
  <c r="I557" i="5"/>
  <c r="J557" i="5"/>
  <c r="M557" i="5"/>
  <c r="N557" i="5"/>
  <c r="A558" i="5"/>
  <c r="B558" i="5"/>
  <c r="C558" i="5"/>
  <c r="D558" i="5"/>
  <c r="E558" i="5"/>
  <c r="F558" i="5"/>
  <c r="G558" i="5"/>
  <c r="H558" i="5"/>
  <c r="I558" i="5"/>
  <c r="J558" i="5"/>
  <c r="M558" i="5"/>
  <c r="N558" i="5"/>
  <c r="A559" i="5"/>
  <c r="B559" i="5"/>
  <c r="C559" i="5"/>
  <c r="D559" i="5"/>
  <c r="E559" i="5"/>
  <c r="F559" i="5"/>
  <c r="G559" i="5"/>
  <c r="H559" i="5"/>
  <c r="I559" i="5"/>
  <c r="J559" i="5"/>
  <c r="M559" i="5"/>
  <c r="N559" i="5"/>
  <c r="A560" i="5"/>
  <c r="B560" i="5"/>
  <c r="C560" i="5"/>
  <c r="D560" i="5"/>
  <c r="E560" i="5"/>
  <c r="F560" i="5"/>
  <c r="G560" i="5"/>
  <c r="H560" i="5"/>
  <c r="I560" i="5"/>
  <c r="J560" i="5"/>
  <c r="M560" i="5"/>
  <c r="N560" i="5"/>
  <c r="A561" i="5"/>
  <c r="B561" i="5"/>
  <c r="C561" i="5"/>
  <c r="D561" i="5"/>
  <c r="E561" i="5"/>
  <c r="F561" i="5"/>
  <c r="G561" i="5"/>
  <c r="H561" i="5"/>
  <c r="I561" i="5"/>
  <c r="J561" i="5"/>
  <c r="M561" i="5"/>
  <c r="N561" i="5"/>
  <c r="A562" i="5"/>
  <c r="B562" i="5"/>
  <c r="C562" i="5"/>
  <c r="D562" i="5"/>
  <c r="E562" i="5"/>
  <c r="F562" i="5"/>
  <c r="G562" i="5"/>
  <c r="H562" i="5"/>
  <c r="I562" i="5"/>
  <c r="J562" i="5"/>
  <c r="M562" i="5"/>
  <c r="N562" i="5"/>
  <c r="A563" i="5"/>
  <c r="B563" i="5"/>
  <c r="C563" i="5"/>
  <c r="D563" i="5"/>
  <c r="E563" i="5"/>
  <c r="F563" i="5"/>
  <c r="G563" i="5"/>
  <c r="H563" i="5"/>
  <c r="I563" i="5"/>
  <c r="J563" i="5"/>
  <c r="M563" i="5"/>
  <c r="N563" i="5"/>
  <c r="A564" i="5"/>
  <c r="B564" i="5"/>
  <c r="C564" i="5"/>
  <c r="D564" i="5"/>
  <c r="E564" i="5"/>
  <c r="F564" i="5"/>
  <c r="G564" i="5"/>
  <c r="H564" i="5"/>
  <c r="I564" i="5"/>
  <c r="J564" i="5"/>
  <c r="M564" i="5"/>
  <c r="N564" i="5"/>
  <c r="A565" i="5"/>
  <c r="B565" i="5"/>
  <c r="C565" i="5"/>
  <c r="D565" i="5"/>
  <c r="E565" i="5"/>
  <c r="F565" i="5"/>
  <c r="G565" i="5"/>
  <c r="H565" i="5"/>
  <c r="I565" i="5"/>
  <c r="J565" i="5"/>
  <c r="M565" i="5"/>
  <c r="N565" i="5"/>
  <c r="A566" i="5"/>
  <c r="B566" i="5"/>
  <c r="C566" i="5"/>
  <c r="D566" i="5"/>
  <c r="E566" i="5"/>
  <c r="F566" i="5"/>
  <c r="G566" i="5"/>
  <c r="H566" i="5"/>
  <c r="I566" i="5"/>
  <c r="J566" i="5"/>
  <c r="M566" i="5"/>
  <c r="N566" i="5"/>
  <c r="A567" i="5"/>
  <c r="B567" i="5"/>
  <c r="C567" i="5"/>
  <c r="D567" i="5"/>
  <c r="E567" i="5"/>
  <c r="F567" i="5"/>
  <c r="G567" i="5"/>
  <c r="H567" i="5"/>
  <c r="I567" i="5"/>
  <c r="J567" i="5"/>
  <c r="M567" i="5"/>
  <c r="N567" i="5"/>
  <c r="A568" i="5"/>
  <c r="B568" i="5"/>
  <c r="C568" i="5"/>
  <c r="D568" i="5"/>
  <c r="E568" i="5"/>
  <c r="F568" i="5"/>
  <c r="G568" i="5"/>
  <c r="H568" i="5"/>
  <c r="I568" i="5"/>
  <c r="J568" i="5"/>
  <c r="M568" i="5"/>
  <c r="N568" i="5"/>
  <c r="A569" i="5"/>
  <c r="B569" i="5"/>
  <c r="C569" i="5"/>
  <c r="D569" i="5"/>
  <c r="E569" i="5"/>
  <c r="F569" i="5"/>
  <c r="G569" i="5"/>
  <c r="H569" i="5"/>
  <c r="I569" i="5"/>
  <c r="J569" i="5"/>
  <c r="M569" i="5"/>
  <c r="N569" i="5"/>
  <c r="A570" i="5"/>
  <c r="B570" i="5"/>
  <c r="C570" i="5"/>
  <c r="D570" i="5"/>
  <c r="E570" i="5"/>
  <c r="F570" i="5"/>
  <c r="G570" i="5"/>
  <c r="H570" i="5"/>
  <c r="I570" i="5"/>
  <c r="J570" i="5"/>
  <c r="M570" i="5"/>
  <c r="N570" i="5"/>
  <c r="A571" i="5"/>
  <c r="B571" i="5"/>
  <c r="C571" i="5"/>
  <c r="D571" i="5"/>
  <c r="E571" i="5"/>
  <c r="F571" i="5"/>
  <c r="G571" i="5"/>
  <c r="H571" i="5"/>
  <c r="I571" i="5"/>
  <c r="J571" i="5"/>
  <c r="M571" i="5"/>
  <c r="N571" i="5"/>
  <c r="A572" i="5"/>
  <c r="B572" i="5"/>
  <c r="C572" i="5"/>
  <c r="D572" i="5"/>
  <c r="E572" i="5"/>
  <c r="F572" i="5"/>
  <c r="G572" i="5"/>
  <c r="H572" i="5"/>
  <c r="I572" i="5"/>
  <c r="J572" i="5"/>
  <c r="M572" i="5"/>
  <c r="N572" i="5"/>
  <c r="A573" i="5"/>
  <c r="B573" i="5"/>
  <c r="C573" i="5"/>
  <c r="D573" i="5"/>
  <c r="E573" i="5"/>
  <c r="F573" i="5"/>
  <c r="G573" i="5"/>
  <c r="H573" i="5"/>
  <c r="I573" i="5"/>
  <c r="J573" i="5"/>
  <c r="M573" i="5"/>
  <c r="N573" i="5"/>
  <c r="A574" i="5"/>
  <c r="B574" i="5"/>
  <c r="C574" i="5"/>
  <c r="D574" i="5"/>
  <c r="E574" i="5"/>
  <c r="F574" i="5"/>
  <c r="G574" i="5"/>
  <c r="H574" i="5"/>
  <c r="I574" i="5"/>
  <c r="J574" i="5"/>
  <c r="M574" i="5"/>
  <c r="N574" i="5"/>
  <c r="A575" i="5"/>
  <c r="B575" i="5"/>
  <c r="C575" i="5"/>
  <c r="D575" i="5"/>
  <c r="E575" i="5"/>
  <c r="F575" i="5"/>
  <c r="G575" i="5"/>
  <c r="H575" i="5"/>
  <c r="I575" i="5"/>
  <c r="J575" i="5"/>
  <c r="M575" i="5"/>
  <c r="N575" i="5"/>
  <c r="A576" i="5"/>
  <c r="B576" i="5"/>
  <c r="C576" i="5"/>
  <c r="D576" i="5"/>
  <c r="E576" i="5"/>
  <c r="F576" i="5"/>
  <c r="G576" i="5"/>
  <c r="H576" i="5"/>
  <c r="I576" i="5"/>
  <c r="J576" i="5"/>
  <c r="M576" i="5"/>
  <c r="N576" i="5"/>
  <c r="A577" i="5"/>
  <c r="B577" i="5"/>
  <c r="C577" i="5"/>
  <c r="D577" i="5"/>
  <c r="E577" i="5"/>
  <c r="F577" i="5"/>
  <c r="G577" i="5"/>
  <c r="H577" i="5"/>
  <c r="I577" i="5"/>
  <c r="J577" i="5"/>
  <c r="M577" i="5"/>
  <c r="N577" i="5"/>
  <c r="A578" i="5"/>
  <c r="B578" i="5"/>
  <c r="C578" i="5"/>
  <c r="D578" i="5"/>
  <c r="E578" i="5"/>
  <c r="F578" i="5"/>
  <c r="G578" i="5"/>
  <c r="H578" i="5"/>
  <c r="I578" i="5"/>
  <c r="J578" i="5"/>
  <c r="M578" i="5"/>
  <c r="N578" i="5"/>
  <c r="A579" i="5"/>
  <c r="B579" i="5"/>
  <c r="C579" i="5"/>
  <c r="D579" i="5"/>
  <c r="E579" i="5"/>
  <c r="F579" i="5"/>
  <c r="G579" i="5"/>
  <c r="H579" i="5"/>
  <c r="I579" i="5"/>
  <c r="J579" i="5"/>
  <c r="M579" i="5"/>
  <c r="N579" i="5"/>
  <c r="A580" i="5"/>
  <c r="B580" i="5"/>
  <c r="C580" i="5"/>
  <c r="D580" i="5"/>
  <c r="E580" i="5"/>
  <c r="F580" i="5"/>
  <c r="G580" i="5"/>
  <c r="H580" i="5"/>
  <c r="I580" i="5"/>
  <c r="J580" i="5"/>
  <c r="M580" i="5"/>
  <c r="N580" i="5"/>
  <c r="A581" i="5"/>
  <c r="B581" i="5"/>
  <c r="C581" i="5"/>
  <c r="D581" i="5"/>
  <c r="E581" i="5"/>
  <c r="F581" i="5"/>
  <c r="G581" i="5"/>
  <c r="H581" i="5"/>
  <c r="I581" i="5"/>
  <c r="J581" i="5"/>
  <c r="M581" i="5"/>
  <c r="N581" i="5"/>
  <c r="A582" i="5"/>
  <c r="B582" i="5"/>
  <c r="C582" i="5"/>
  <c r="D582" i="5"/>
  <c r="E582" i="5"/>
  <c r="F582" i="5"/>
  <c r="G582" i="5"/>
  <c r="H582" i="5"/>
  <c r="I582" i="5"/>
  <c r="J582" i="5"/>
  <c r="M582" i="5"/>
  <c r="N582" i="5"/>
  <c r="A583" i="5"/>
  <c r="B583" i="5"/>
  <c r="C583" i="5"/>
  <c r="D583" i="5"/>
  <c r="E583" i="5"/>
  <c r="F583" i="5"/>
  <c r="G583" i="5"/>
  <c r="H583" i="5"/>
  <c r="I583" i="5"/>
  <c r="J583" i="5"/>
  <c r="M583" i="5"/>
  <c r="N583" i="5"/>
  <c r="A584" i="5"/>
  <c r="B584" i="5"/>
  <c r="C584" i="5"/>
  <c r="D584" i="5"/>
  <c r="E584" i="5"/>
  <c r="F584" i="5"/>
  <c r="G584" i="5"/>
  <c r="H584" i="5"/>
  <c r="I584" i="5"/>
  <c r="J584" i="5"/>
  <c r="M584" i="5"/>
  <c r="N584" i="5"/>
  <c r="A585" i="5"/>
  <c r="B585" i="5"/>
  <c r="C585" i="5"/>
  <c r="D585" i="5"/>
  <c r="E585" i="5"/>
  <c r="F585" i="5"/>
  <c r="G585" i="5"/>
  <c r="H585" i="5"/>
  <c r="I585" i="5"/>
  <c r="J585" i="5"/>
  <c r="M585" i="5"/>
  <c r="N585" i="5"/>
  <c r="A586" i="5"/>
  <c r="B586" i="5"/>
  <c r="C586" i="5"/>
  <c r="D586" i="5"/>
  <c r="E586" i="5"/>
  <c r="F586" i="5"/>
  <c r="G586" i="5"/>
  <c r="H586" i="5"/>
  <c r="I586" i="5"/>
  <c r="J586" i="5"/>
  <c r="M586" i="5"/>
  <c r="N586" i="5"/>
  <c r="A587" i="5"/>
  <c r="B587" i="5"/>
  <c r="C587" i="5"/>
  <c r="D587" i="5"/>
  <c r="E587" i="5"/>
  <c r="F587" i="5"/>
  <c r="G587" i="5"/>
  <c r="H587" i="5"/>
  <c r="I587" i="5"/>
  <c r="J587" i="5"/>
  <c r="M587" i="5"/>
  <c r="N587" i="5"/>
  <c r="A588" i="5"/>
  <c r="B588" i="5"/>
  <c r="C588" i="5"/>
  <c r="D588" i="5"/>
  <c r="E588" i="5"/>
  <c r="F588" i="5"/>
  <c r="G588" i="5"/>
  <c r="H588" i="5"/>
  <c r="I588" i="5"/>
  <c r="J588" i="5"/>
  <c r="M588" i="5"/>
  <c r="N588" i="5"/>
  <c r="A589" i="5"/>
  <c r="B589" i="5"/>
  <c r="C589" i="5"/>
  <c r="D589" i="5"/>
  <c r="E589" i="5"/>
  <c r="F589" i="5"/>
  <c r="G589" i="5"/>
  <c r="H589" i="5"/>
  <c r="I589" i="5"/>
  <c r="J589" i="5"/>
  <c r="M589" i="5"/>
  <c r="N589" i="5"/>
  <c r="A590" i="5"/>
  <c r="B590" i="5"/>
  <c r="C590" i="5"/>
  <c r="D590" i="5"/>
  <c r="E590" i="5"/>
  <c r="F590" i="5"/>
  <c r="G590" i="5"/>
  <c r="H590" i="5"/>
  <c r="I590" i="5"/>
  <c r="J590" i="5"/>
  <c r="M590" i="5"/>
  <c r="N590" i="5"/>
  <c r="A591" i="5"/>
  <c r="B591" i="5"/>
  <c r="C591" i="5"/>
  <c r="D591" i="5"/>
  <c r="E591" i="5"/>
  <c r="F591" i="5"/>
  <c r="G591" i="5"/>
  <c r="H591" i="5"/>
  <c r="I591" i="5"/>
  <c r="J591" i="5"/>
  <c r="M591" i="5"/>
  <c r="N591" i="5"/>
  <c r="A592" i="5"/>
  <c r="B592" i="5"/>
  <c r="C592" i="5"/>
  <c r="D592" i="5"/>
  <c r="E592" i="5"/>
  <c r="F592" i="5"/>
  <c r="G592" i="5"/>
  <c r="H592" i="5"/>
  <c r="I592" i="5"/>
  <c r="J592" i="5"/>
  <c r="M592" i="5"/>
  <c r="N592" i="5"/>
  <c r="A593" i="5"/>
  <c r="B593" i="5"/>
  <c r="C593" i="5"/>
  <c r="D593" i="5"/>
  <c r="E593" i="5"/>
  <c r="F593" i="5"/>
  <c r="G593" i="5"/>
  <c r="H593" i="5"/>
  <c r="I593" i="5"/>
  <c r="J593" i="5"/>
  <c r="M593" i="5"/>
  <c r="N593" i="5"/>
  <c r="A594" i="5"/>
  <c r="B594" i="5"/>
  <c r="C594" i="5"/>
  <c r="D594" i="5"/>
  <c r="E594" i="5"/>
  <c r="F594" i="5"/>
  <c r="G594" i="5"/>
  <c r="H594" i="5"/>
  <c r="I594" i="5"/>
  <c r="J594" i="5"/>
  <c r="M594" i="5"/>
  <c r="N594" i="5"/>
  <c r="A595" i="5"/>
  <c r="B595" i="5"/>
  <c r="C595" i="5"/>
  <c r="D595" i="5"/>
  <c r="E595" i="5"/>
  <c r="F595" i="5"/>
  <c r="G595" i="5"/>
  <c r="H595" i="5"/>
  <c r="I595" i="5"/>
  <c r="J595" i="5"/>
  <c r="M595" i="5"/>
  <c r="N595" i="5"/>
  <c r="A596" i="5"/>
  <c r="B596" i="5"/>
  <c r="C596" i="5"/>
  <c r="D596" i="5"/>
  <c r="E596" i="5"/>
  <c r="F596" i="5"/>
  <c r="G596" i="5"/>
  <c r="H596" i="5"/>
  <c r="I596" i="5"/>
  <c r="J596" i="5"/>
  <c r="M596" i="5"/>
  <c r="N596" i="5"/>
  <c r="A597" i="5"/>
  <c r="B597" i="5"/>
  <c r="C597" i="5"/>
  <c r="D597" i="5"/>
  <c r="E597" i="5"/>
  <c r="F597" i="5"/>
  <c r="G597" i="5"/>
  <c r="H597" i="5"/>
  <c r="I597" i="5"/>
  <c r="J597" i="5"/>
  <c r="M597" i="5"/>
  <c r="N597" i="5"/>
  <c r="A598" i="5"/>
  <c r="B598" i="5"/>
  <c r="C598" i="5"/>
  <c r="D598" i="5"/>
  <c r="E598" i="5"/>
  <c r="F598" i="5"/>
  <c r="G598" i="5"/>
  <c r="H598" i="5"/>
  <c r="I598" i="5"/>
  <c r="J598" i="5"/>
  <c r="M598" i="5"/>
  <c r="N598" i="5"/>
  <c r="A599" i="5"/>
  <c r="B599" i="5"/>
  <c r="C599" i="5"/>
  <c r="D599" i="5"/>
  <c r="E599" i="5"/>
  <c r="F599" i="5"/>
  <c r="G599" i="5"/>
  <c r="H599" i="5"/>
  <c r="I599" i="5"/>
  <c r="J599" i="5"/>
  <c r="M599" i="5"/>
  <c r="N599" i="5"/>
  <c r="A600" i="5"/>
  <c r="B600" i="5"/>
  <c r="C600" i="5"/>
  <c r="D600" i="5"/>
  <c r="E600" i="5"/>
  <c r="F600" i="5"/>
  <c r="G600" i="5"/>
  <c r="H600" i="5"/>
  <c r="I600" i="5"/>
  <c r="J600" i="5"/>
  <c r="M600" i="5"/>
  <c r="N600" i="5"/>
  <c r="A601" i="5"/>
  <c r="B601" i="5"/>
  <c r="C601" i="5"/>
  <c r="D601" i="5"/>
  <c r="E601" i="5"/>
  <c r="F601" i="5"/>
  <c r="G601" i="5"/>
  <c r="H601" i="5"/>
  <c r="I601" i="5"/>
  <c r="J601" i="5"/>
  <c r="M601" i="5"/>
  <c r="N601" i="5"/>
  <c r="A602" i="5"/>
  <c r="B602" i="5"/>
  <c r="C602" i="5"/>
  <c r="D602" i="5"/>
  <c r="E602" i="5"/>
  <c r="F602" i="5"/>
  <c r="G602" i="5"/>
  <c r="H602" i="5"/>
  <c r="I602" i="5"/>
  <c r="J602" i="5"/>
  <c r="M602" i="5"/>
  <c r="N602" i="5"/>
  <c r="A603" i="5"/>
  <c r="B603" i="5"/>
  <c r="C603" i="5"/>
  <c r="D603" i="5"/>
  <c r="E603" i="5"/>
  <c r="F603" i="5"/>
  <c r="G603" i="5"/>
  <c r="H603" i="5"/>
  <c r="I603" i="5"/>
  <c r="J603" i="5"/>
  <c r="M603" i="5"/>
  <c r="N603" i="5"/>
  <c r="A604" i="5"/>
  <c r="B604" i="5"/>
  <c r="C604" i="5"/>
  <c r="D604" i="5"/>
  <c r="E604" i="5"/>
  <c r="F604" i="5"/>
  <c r="G604" i="5"/>
  <c r="H604" i="5"/>
  <c r="I604" i="5"/>
  <c r="J604" i="5"/>
  <c r="M604" i="5"/>
  <c r="N604" i="5"/>
  <c r="A605" i="5"/>
  <c r="B605" i="5"/>
  <c r="C605" i="5"/>
  <c r="D605" i="5"/>
  <c r="E605" i="5"/>
  <c r="F605" i="5"/>
  <c r="G605" i="5"/>
  <c r="H605" i="5"/>
  <c r="I605" i="5"/>
  <c r="J605" i="5"/>
  <c r="M605" i="5"/>
  <c r="N605" i="5"/>
  <c r="A606" i="5"/>
  <c r="B606" i="5"/>
  <c r="C606" i="5"/>
  <c r="D606" i="5"/>
  <c r="E606" i="5"/>
  <c r="F606" i="5"/>
  <c r="G606" i="5"/>
  <c r="H606" i="5"/>
  <c r="I606" i="5"/>
  <c r="J606" i="5"/>
  <c r="M606" i="5"/>
  <c r="N606" i="5"/>
  <c r="A607" i="5"/>
  <c r="B607" i="5"/>
  <c r="C607" i="5"/>
  <c r="D607" i="5"/>
  <c r="E607" i="5"/>
  <c r="F607" i="5"/>
  <c r="G607" i="5"/>
  <c r="H607" i="5"/>
  <c r="I607" i="5"/>
  <c r="J607" i="5"/>
  <c r="M607" i="5"/>
  <c r="N607" i="5"/>
  <c r="A608" i="5"/>
  <c r="B608" i="5"/>
  <c r="C608" i="5"/>
  <c r="D608" i="5"/>
  <c r="E608" i="5"/>
  <c r="F608" i="5"/>
  <c r="G608" i="5"/>
  <c r="H608" i="5"/>
  <c r="I608" i="5"/>
  <c r="J608" i="5"/>
  <c r="M608" i="5"/>
  <c r="N608" i="5"/>
  <c r="A609" i="5"/>
  <c r="B609" i="5"/>
  <c r="C609" i="5"/>
  <c r="D609" i="5"/>
  <c r="E609" i="5"/>
  <c r="F609" i="5"/>
  <c r="G609" i="5"/>
  <c r="H609" i="5"/>
  <c r="I609" i="5"/>
  <c r="J609" i="5"/>
  <c r="M609" i="5"/>
  <c r="N609" i="5"/>
  <c r="A610" i="5"/>
  <c r="B610" i="5"/>
  <c r="C610" i="5"/>
  <c r="D610" i="5"/>
  <c r="E610" i="5"/>
  <c r="F610" i="5"/>
  <c r="G610" i="5"/>
  <c r="H610" i="5"/>
  <c r="I610" i="5"/>
  <c r="J610" i="5"/>
  <c r="M610" i="5"/>
  <c r="N610" i="5"/>
  <c r="A611" i="5"/>
  <c r="B611" i="5"/>
  <c r="C611" i="5"/>
  <c r="D611" i="5"/>
  <c r="E611" i="5"/>
  <c r="F611" i="5"/>
  <c r="G611" i="5"/>
  <c r="H611" i="5"/>
  <c r="I611" i="5"/>
  <c r="J611" i="5"/>
  <c r="M611" i="5"/>
  <c r="N611" i="5"/>
  <c r="A612" i="5"/>
  <c r="B612" i="5"/>
  <c r="C612" i="5"/>
  <c r="D612" i="5"/>
  <c r="E612" i="5"/>
  <c r="F612" i="5"/>
  <c r="G612" i="5"/>
  <c r="H612" i="5"/>
  <c r="I612" i="5"/>
  <c r="J612" i="5"/>
  <c r="M612" i="5"/>
  <c r="N612" i="5"/>
  <c r="A613" i="5"/>
  <c r="B613" i="5"/>
  <c r="C613" i="5"/>
  <c r="D613" i="5"/>
  <c r="E613" i="5"/>
  <c r="F613" i="5"/>
  <c r="G613" i="5"/>
  <c r="H613" i="5"/>
  <c r="I613" i="5"/>
  <c r="J613" i="5"/>
  <c r="M613" i="5"/>
  <c r="N613" i="5"/>
  <c r="A614" i="5"/>
  <c r="B614" i="5"/>
  <c r="C614" i="5"/>
  <c r="D614" i="5"/>
  <c r="E614" i="5"/>
  <c r="F614" i="5"/>
  <c r="G614" i="5"/>
  <c r="H614" i="5"/>
  <c r="I614" i="5"/>
  <c r="J614" i="5"/>
  <c r="M614" i="5"/>
  <c r="N614" i="5"/>
  <c r="A615" i="5"/>
  <c r="B615" i="5"/>
  <c r="C615" i="5"/>
  <c r="D615" i="5"/>
  <c r="E615" i="5"/>
  <c r="F615" i="5"/>
  <c r="G615" i="5"/>
  <c r="H615" i="5"/>
  <c r="I615" i="5"/>
  <c r="J615" i="5"/>
  <c r="M615" i="5"/>
  <c r="N615" i="5"/>
  <c r="A616" i="5"/>
  <c r="B616" i="5"/>
  <c r="C616" i="5"/>
  <c r="D616" i="5"/>
  <c r="E616" i="5"/>
  <c r="F616" i="5"/>
  <c r="G616" i="5"/>
  <c r="H616" i="5"/>
  <c r="I616" i="5"/>
  <c r="J616" i="5"/>
  <c r="M616" i="5"/>
  <c r="N616" i="5"/>
  <c r="A617" i="5"/>
  <c r="B617" i="5"/>
  <c r="C617" i="5"/>
  <c r="D617" i="5"/>
  <c r="E617" i="5"/>
  <c r="F617" i="5"/>
  <c r="G617" i="5"/>
  <c r="H617" i="5"/>
  <c r="I617" i="5"/>
  <c r="J617" i="5"/>
  <c r="M617" i="5"/>
  <c r="N617" i="5"/>
  <c r="A618" i="5"/>
  <c r="B618" i="5"/>
  <c r="C618" i="5"/>
  <c r="D618" i="5"/>
  <c r="E618" i="5"/>
  <c r="F618" i="5"/>
  <c r="G618" i="5"/>
  <c r="H618" i="5"/>
  <c r="I618" i="5"/>
  <c r="J618" i="5"/>
  <c r="M618" i="5"/>
  <c r="N618" i="5"/>
  <c r="A619" i="5"/>
  <c r="B619" i="5"/>
  <c r="C619" i="5"/>
  <c r="D619" i="5"/>
  <c r="E619" i="5"/>
  <c r="F619" i="5"/>
  <c r="G619" i="5"/>
  <c r="H619" i="5"/>
  <c r="I619" i="5"/>
  <c r="J619" i="5"/>
  <c r="M619" i="5"/>
  <c r="N619" i="5"/>
  <c r="A620" i="5"/>
  <c r="B620" i="5"/>
  <c r="C620" i="5"/>
  <c r="D620" i="5"/>
  <c r="E620" i="5"/>
  <c r="F620" i="5"/>
  <c r="G620" i="5"/>
  <c r="H620" i="5"/>
  <c r="I620" i="5"/>
  <c r="J620" i="5"/>
  <c r="M620" i="5"/>
  <c r="N620" i="5"/>
  <c r="A621" i="5"/>
  <c r="B621" i="5"/>
  <c r="C621" i="5"/>
  <c r="D621" i="5"/>
  <c r="E621" i="5"/>
  <c r="F621" i="5"/>
  <c r="G621" i="5"/>
  <c r="H621" i="5"/>
  <c r="I621" i="5"/>
  <c r="J621" i="5"/>
  <c r="M621" i="5"/>
  <c r="N621" i="5"/>
  <c r="A622" i="5"/>
  <c r="B622" i="5"/>
  <c r="C622" i="5"/>
  <c r="D622" i="5"/>
  <c r="E622" i="5"/>
  <c r="F622" i="5"/>
  <c r="G622" i="5"/>
  <c r="H622" i="5"/>
  <c r="I622" i="5"/>
  <c r="J622" i="5"/>
  <c r="M622" i="5"/>
  <c r="N622" i="5"/>
  <c r="A623" i="5"/>
  <c r="B623" i="5"/>
  <c r="C623" i="5"/>
  <c r="D623" i="5"/>
  <c r="E623" i="5"/>
  <c r="F623" i="5"/>
  <c r="G623" i="5"/>
  <c r="H623" i="5"/>
  <c r="I623" i="5"/>
  <c r="J623" i="5"/>
  <c r="M623" i="5"/>
  <c r="N623" i="5"/>
  <c r="A624" i="5"/>
  <c r="B624" i="5"/>
  <c r="C624" i="5"/>
  <c r="D624" i="5"/>
  <c r="E624" i="5"/>
  <c r="F624" i="5"/>
  <c r="G624" i="5"/>
  <c r="H624" i="5"/>
  <c r="I624" i="5"/>
  <c r="J624" i="5"/>
  <c r="M624" i="5"/>
  <c r="N624" i="5"/>
  <c r="A625" i="5"/>
  <c r="B625" i="5"/>
  <c r="C625" i="5"/>
  <c r="D625" i="5"/>
  <c r="E625" i="5"/>
  <c r="F625" i="5"/>
  <c r="G625" i="5"/>
  <c r="H625" i="5"/>
  <c r="I625" i="5"/>
  <c r="J625" i="5"/>
  <c r="M625" i="5"/>
  <c r="N625" i="5"/>
  <c r="A626" i="5"/>
  <c r="B626" i="5"/>
  <c r="C626" i="5"/>
  <c r="D626" i="5"/>
  <c r="E626" i="5"/>
  <c r="F626" i="5"/>
  <c r="G626" i="5"/>
  <c r="H626" i="5"/>
  <c r="I626" i="5"/>
  <c r="J626" i="5"/>
  <c r="M626" i="5"/>
  <c r="N626" i="5"/>
  <c r="A627" i="5"/>
  <c r="B627" i="5"/>
  <c r="C627" i="5"/>
  <c r="D627" i="5"/>
  <c r="E627" i="5"/>
  <c r="F627" i="5"/>
  <c r="G627" i="5"/>
  <c r="H627" i="5"/>
  <c r="I627" i="5"/>
  <c r="J627" i="5"/>
  <c r="M627" i="5"/>
  <c r="N627" i="5"/>
  <c r="A628" i="5"/>
  <c r="B628" i="5"/>
  <c r="C628" i="5"/>
  <c r="D628" i="5"/>
  <c r="E628" i="5"/>
  <c r="F628" i="5"/>
  <c r="G628" i="5"/>
  <c r="H628" i="5"/>
  <c r="I628" i="5"/>
  <c r="J628" i="5"/>
  <c r="M628" i="5"/>
  <c r="N628" i="5"/>
  <c r="A629" i="5"/>
  <c r="B629" i="5"/>
  <c r="C629" i="5"/>
  <c r="D629" i="5"/>
  <c r="E629" i="5"/>
  <c r="F629" i="5"/>
  <c r="G629" i="5"/>
  <c r="H629" i="5"/>
  <c r="I629" i="5"/>
  <c r="J629" i="5"/>
  <c r="M629" i="5"/>
  <c r="N629" i="5"/>
  <c r="A630" i="5"/>
  <c r="B630" i="5"/>
  <c r="C630" i="5"/>
  <c r="D630" i="5"/>
  <c r="E630" i="5"/>
  <c r="F630" i="5"/>
  <c r="G630" i="5"/>
  <c r="H630" i="5"/>
  <c r="I630" i="5"/>
  <c r="J630" i="5"/>
  <c r="M630" i="5"/>
  <c r="N630" i="5"/>
  <c r="A631" i="5"/>
  <c r="B631" i="5"/>
  <c r="C631" i="5"/>
  <c r="D631" i="5"/>
  <c r="E631" i="5"/>
  <c r="F631" i="5"/>
  <c r="G631" i="5"/>
  <c r="H631" i="5"/>
  <c r="I631" i="5"/>
  <c r="J631" i="5"/>
  <c r="M631" i="5"/>
  <c r="N631" i="5"/>
  <c r="A632" i="5"/>
  <c r="B632" i="5"/>
  <c r="C632" i="5"/>
  <c r="D632" i="5"/>
  <c r="E632" i="5"/>
  <c r="F632" i="5"/>
  <c r="G632" i="5"/>
  <c r="H632" i="5"/>
  <c r="I632" i="5"/>
  <c r="J632" i="5"/>
  <c r="M632" i="5"/>
  <c r="N632" i="5"/>
  <c r="A633" i="5"/>
  <c r="B633" i="5"/>
  <c r="C633" i="5"/>
  <c r="D633" i="5"/>
  <c r="E633" i="5"/>
  <c r="F633" i="5"/>
  <c r="G633" i="5"/>
  <c r="H633" i="5"/>
  <c r="I633" i="5"/>
  <c r="J633" i="5"/>
  <c r="M633" i="5"/>
  <c r="N633" i="5"/>
  <c r="A634" i="5"/>
  <c r="B634" i="5"/>
  <c r="C634" i="5"/>
  <c r="D634" i="5"/>
  <c r="E634" i="5"/>
  <c r="F634" i="5"/>
  <c r="G634" i="5"/>
  <c r="H634" i="5"/>
  <c r="I634" i="5"/>
  <c r="J634" i="5"/>
  <c r="M634" i="5"/>
  <c r="N634" i="5"/>
  <c r="A635" i="5"/>
  <c r="B635" i="5"/>
  <c r="C635" i="5"/>
  <c r="D635" i="5"/>
  <c r="E635" i="5"/>
  <c r="F635" i="5"/>
  <c r="G635" i="5"/>
  <c r="H635" i="5"/>
  <c r="I635" i="5"/>
  <c r="J635" i="5"/>
  <c r="M635" i="5"/>
  <c r="N635" i="5"/>
  <c r="A636" i="5"/>
  <c r="B636" i="5"/>
  <c r="C636" i="5"/>
  <c r="D636" i="5"/>
  <c r="E636" i="5"/>
  <c r="F636" i="5"/>
  <c r="G636" i="5"/>
  <c r="H636" i="5"/>
  <c r="I636" i="5"/>
  <c r="J636" i="5"/>
  <c r="M636" i="5"/>
  <c r="N636" i="5"/>
  <c r="A637" i="5"/>
  <c r="B637" i="5"/>
  <c r="C637" i="5"/>
  <c r="D637" i="5"/>
  <c r="E637" i="5"/>
  <c r="F637" i="5"/>
  <c r="G637" i="5"/>
  <c r="H637" i="5"/>
  <c r="I637" i="5"/>
  <c r="J637" i="5"/>
  <c r="M637" i="5"/>
  <c r="N637" i="5"/>
  <c r="A638" i="5"/>
  <c r="B638" i="5"/>
  <c r="C638" i="5"/>
  <c r="D638" i="5"/>
  <c r="E638" i="5"/>
  <c r="F638" i="5"/>
  <c r="G638" i="5"/>
  <c r="H638" i="5"/>
  <c r="I638" i="5"/>
  <c r="J638" i="5"/>
  <c r="M638" i="5"/>
  <c r="N638" i="5"/>
  <c r="A639" i="5"/>
  <c r="B639" i="5"/>
  <c r="C639" i="5"/>
  <c r="D639" i="5"/>
  <c r="E639" i="5"/>
  <c r="F639" i="5"/>
  <c r="G639" i="5"/>
  <c r="H639" i="5"/>
  <c r="I639" i="5"/>
  <c r="J639" i="5"/>
  <c r="M639" i="5"/>
  <c r="N639" i="5"/>
  <c r="A640" i="5"/>
  <c r="B640" i="5"/>
  <c r="C640" i="5"/>
  <c r="D640" i="5"/>
  <c r="E640" i="5"/>
  <c r="F640" i="5"/>
  <c r="G640" i="5"/>
  <c r="H640" i="5"/>
  <c r="I640" i="5"/>
  <c r="J640" i="5"/>
  <c r="M640" i="5"/>
  <c r="N640" i="5"/>
  <c r="A641" i="5"/>
  <c r="B641" i="5"/>
  <c r="C641" i="5"/>
  <c r="D641" i="5"/>
  <c r="E641" i="5"/>
  <c r="F641" i="5"/>
  <c r="G641" i="5"/>
  <c r="H641" i="5"/>
  <c r="I641" i="5"/>
  <c r="J641" i="5"/>
  <c r="M641" i="5"/>
  <c r="N641" i="5"/>
  <c r="A642" i="5"/>
  <c r="B642" i="5"/>
  <c r="C642" i="5"/>
  <c r="D642" i="5"/>
  <c r="E642" i="5"/>
  <c r="F642" i="5"/>
  <c r="G642" i="5"/>
  <c r="H642" i="5"/>
  <c r="I642" i="5"/>
  <c r="J642" i="5"/>
  <c r="M642" i="5"/>
  <c r="N642" i="5"/>
  <c r="A643" i="5"/>
  <c r="B643" i="5"/>
  <c r="C643" i="5"/>
  <c r="D643" i="5"/>
  <c r="E643" i="5"/>
  <c r="F643" i="5"/>
  <c r="G643" i="5"/>
  <c r="H643" i="5"/>
  <c r="I643" i="5"/>
  <c r="J643" i="5"/>
  <c r="M643" i="5"/>
  <c r="N643" i="5"/>
  <c r="A644" i="5"/>
  <c r="B644" i="5"/>
  <c r="C644" i="5"/>
  <c r="D644" i="5"/>
  <c r="E644" i="5"/>
  <c r="F644" i="5"/>
  <c r="G644" i="5"/>
  <c r="H644" i="5"/>
  <c r="I644" i="5"/>
  <c r="J644" i="5"/>
  <c r="M644" i="5"/>
  <c r="N644" i="5"/>
  <c r="A645" i="5"/>
  <c r="B645" i="5"/>
  <c r="C645" i="5"/>
  <c r="D645" i="5"/>
  <c r="E645" i="5"/>
  <c r="F645" i="5"/>
  <c r="G645" i="5"/>
  <c r="H645" i="5"/>
  <c r="I645" i="5"/>
  <c r="J645" i="5"/>
  <c r="M645" i="5"/>
  <c r="N645" i="5"/>
  <c r="A646" i="5"/>
  <c r="B646" i="5"/>
  <c r="C646" i="5"/>
  <c r="D646" i="5"/>
  <c r="E646" i="5"/>
  <c r="F646" i="5"/>
  <c r="G646" i="5"/>
  <c r="H646" i="5"/>
  <c r="I646" i="5"/>
  <c r="J646" i="5"/>
  <c r="M646" i="5"/>
  <c r="N646" i="5"/>
  <c r="A647" i="5"/>
  <c r="B647" i="5"/>
  <c r="C647" i="5"/>
  <c r="D647" i="5"/>
  <c r="E647" i="5"/>
  <c r="F647" i="5"/>
  <c r="G647" i="5"/>
  <c r="H647" i="5"/>
  <c r="I647" i="5"/>
  <c r="J647" i="5"/>
  <c r="M647" i="5"/>
  <c r="N647" i="5"/>
  <c r="A648" i="5"/>
  <c r="B648" i="5"/>
  <c r="C648" i="5"/>
  <c r="D648" i="5"/>
  <c r="E648" i="5"/>
  <c r="F648" i="5"/>
  <c r="G648" i="5"/>
  <c r="H648" i="5"/>
  <c r="I648" i="5"/>
  <c r="J648" i="5"/>
  <c r="M648" i="5"/>
  <c r="N648" i="5"/>
  <c r="A649" i="5"/>
  <c r="B649" i="5"/>
  <c r="C649" i="5"/>
  <c r="D649" i="5"/>
  <c r="E649" i="5"/>
  <c r="F649" i="5"/>
  <c r="G649" i="5"/>
  <c r="H649" i="5"/>
  <c r="I649" i="5"/>
  <c r="J649" i="5"/>
  <c r="M649" i="5"/>
  <c r="N649" i="5"/>
  <c r="A650" i="5"/>
  <c r="B650" i="5"/>
  <c r="C650" i="5"/>
  <c r="D650" i="5"/>
  <c r="E650" i="5"/>
  <c r="F650" i="5"/>
  <c r="G650" i="5"/>
  <c r="H650" i="5"/>
  <c r="I650" i="5"/>
  <c r="J650" i="5"/>
  <c r="M650" i="5"/>
  <c r="N650" i="5"/>
  <c r="A651" i="5"/>
  <c r="B651" i="5"/>
  <c r="C651" i="5"/>
  <c r="D651" i="5"/>
  <c r="E651" i="5"/>
  <c r="F651" i="5"/>
  <c r="G651" i="5"/>
  <c r="H651" i="5"/>
  <c r="I651" i="5"/>
  <c r="J651" i="5"/>
  <c r="M651" i="5"/>
  <c r="N651" i="5"/>
  <c r="A652" i="5"/>
  <c r="B652" i="5"/>
  <c r="C652" i="5"/>
  <c r="D652" i="5"/>
  <c r="E652" i="5"/>
  <c r="F652" i="5"/>
  <c r="G652" i="5"/>
  <c r="H652" i="5"/>
  <c r="I652" i="5"/>
  <c r="J652" i="5"/>
  <c r="M652" i="5"/>
  <c r="N652" i="5"/>
  <c r="A653" i="5"/>
  <c r="B653" i="5"/>
  <c r="C653" i="5"/>
  <c r="D653" i="5"/>
  <c r="E653" i="5"/>
  <c r="F653" i="5"/>
  <c r="G653" i="5"/>
  <c r="H653" i="5"/>
  <c r="I653" i="5"/>
  <c r="J653" i="5"/>
  <c r="M653" i="5"/>
  <c r="N653" i="5"/>
  <c r="A654" i="5"/>
  <c r="B654" i="5"/>
  <c r="C654" i="5"/>
  <c r="D654" i="5"/>
  <c r="E654" i="5"/>
  <c r="F654" i="5"/>
  <c r="G654" i="5"/>
  <c r="H654" i="5"/>
  <c r="I654" i="5"/>
  <c r="J654" i="5"/>
  <c r="M654" i="5"/>
  <c r="N654" i="5"/>
  <c r="A655" i="5"/>
  <c r="B655" i="5"/>
  <c r="C655" i="5"/>
  <c r="D655" i="5"/>
  <c r="E655" i="5"/>
  <c r="F655" i="5"/>
  <c r="G655" i="5"/>
  <c r="H655" i="5"/>
  <c r="I655" i="5"/>
  <c r="J655" i="5"/>
  <c r="M655" i="5"/>
  <c r="N655" i="5"/>
  <c r="A656" i="5"/>
  <c r="B656" i="5"/>
  <c r="C656" i="5"/>
  <c r="D656" i="5"/>
  <c r="E656" i="5"/>
  <c r="F656" i="5"/>
  <c r="G656" i="5"/>
  <c r="H656" i="5"/>
  <c r="I656" i="5"/>
  <c r="J656" i="5"/>
  <c r="M656" i="5"/>
  <c r="N656" i="5"/>
  <c r="A657" i="5"/>
  <c r="B657" i="5"/>
  <c r="C657" i="5"/>
  <c r="D657" i="5"/>
  <c r="E657" i="5"/>
  <c r="F657" i="5"/>
  <c r="G657" i="5"/>
  <c r="H657" i="5"/>
  <c r="I657" i="5"/>
  <c r="J657" i="5"/>
  <c r="M657" i="5"/>
  <c r="N657" i="5"/>
  <c r="A658" i="5"/>
  <c r="B658" i="5"/>
  <c r="C658" i="5"/>
  <c r="D658" i="5"/>
  <c r="E658" i="5"/>
  <c r="F658" i="5"/>
  <c r="G658" i="5"/>
  <c r="H658" i="5"/>
  <c r="I658" i="5"/>
  <c r="J658" i="5"/>
  <c r="M658" i="5"/>
  <c r="N658" i="5"/>
  <c r="A659" i="5"/>
  <c r="B659" i="5"/>
  <c r="C659" i="5"/>
  <c r="D659" i="5"/>
  <c r="E659" i="5"/>
  <c r="F659" i="5"/>
  <c r="G659" i="5"/>
  <c r="H659" i="5"/>
  <c r="I659" i="5"/>
  <c r="J659" i="5"/>
  <c r="M659" i="5"/>
  <c r="N659" i="5"/>
  <c r="A660" i="5"/>
  <c r="B660" i="5"/>
  <c r="C660" i="5"/>
  <c r="D660" i="5"/>
  <c r="E660" i="5"/>
  <c r="F660" i="5"/>
  <c r="G660" i="5"/>
  <c r="H660" i="5"/>
  <c r="I660" i="5"/>
  <c r="J660" i="5"/>
  <c r="M660" i="5"/>
  <c r="N660" i="5"/>
  <c r="A661" i="5"/>
  <c r="B661" i="5"/>
  <c r="C661" i="5"/>
  <c r="D661" i="5"/>
  <c r="E661" i="5"/>
  <c r="F661" i="5"/>
  <c r="G661" i="5"/>
  <c r="H661" i="5"/>
  <c r="I661" i="5"/>
  <c r="J661" i="5"/>
  <c r="M661" i="5"/>
  <c r="N661" i="5"/>
  <c r="A662" i="5"/>
  <c r="B662" i="5"/>
  <c r="C662" i="5"/>
  <c r="D662" i="5"/>
  <c r="E662" i="5"/>
  <c r="F662" i="5"/>
  <c r="G662" i="5"/>
  <c r="H662" i="5"/>
  <c r="I662" i="5"/>
  <c r="J662" i="5"/>
  <c r="M662" i="5"/>
  <c r="N662" i="5"/>
  <c r="A663" i="5"/>
  <c r="B663" i="5"/>
  <c r="C663" i="5"/>
  <c r="D663" i="5"/>
  <c r="E663" i="5"/>
  <c r="F663" i="5"/>
  <c r="G663" i="5"/>
  <c r="H663" i="5"/>
  <c r="I663" i="5"/>
  <c r="J663" i="5"/>
  <c r="M663" i="5"/>
  <c r="N663" i="5"/>
  <c r="A664" i="5"/>
  <c r="B664" i="5"/>
  <c r="C664" i="5"/>
  <c r="D664" i="5"/>
  <c r="E664" i="5"/>
  <c r="F664" i="5"/>
  <c r="G664" i="5"/>
  <c r="H664" i="5"/>
  <c r="I664" i="5"/>
  <c r="J664" i="5"/>
  <c r="M664" i="5"/>
  <c r="N664" i="5"/>
  <c r="A665" i="5"/>
  <c r="B665" i="5"/>
  <c r="C665" i="5"/>
  <c r="D665" i="5"/>
  <c r="E665" i="5"/>
  <c r="F665" i="5"/>
  <c r="G665" i="5"/>
  <c r="H665" i="5"/>
  <c r="I665" i="5"/>
  <c r="J665" i="5"/>
  <c r="M665" i="5"/>
  <c r="N665" i="5"/>
  <c r="A666" i="5"/>
  <c r="B666" i="5"/>
  <c r="C666" i="5"/>
  <c r="D666" i="5"/>
  <c r="E666" i="5"/>
  <c r="F666" i="5"/>
  <c r="G666" i="5"/>
  <c r="H666" i="5"/>
  <c r="I666" i="5"/>
  <c r="J666" i="5"/>
  <c r="M666" i="5"/>
  <c r="N666" i="5"/>
  <c r="A667" i="5"/>
  <c r="B667" i="5"/>
  <c r="C667" i="5"/>
  <c r="D667" i="5"/>
  <c r="E667" i="5"/>
  <c r="F667" i="5"/>
  <c r="G667" i="5"/>
  <c r="H667" i="5"/>
  <c r="I667" i="5"/>
  <c r="J667" i="5"/>
  <c r="M667" i="5"/>
  <c r="N667" i="5"/>
  <c r="A668" i="5"/>
  <c r="B668" i="5"/>
  <c r="C668" i="5"/>
  <c r="D668" i="5"/>
  <c r="E668" i="5"/>
  <c r="F668" i="5"/>
  <c r="G668" i="5"/>
  <c r="H668" i="5"/>
  <c r="I668" i="5"/>
  <c r="J668" i="5"/>
  <c r="M668" i="5"/>
  <c r="N668" i="5"/>
  <c r="A669" i="5"/>
  <c r="B669" i="5"/>
  <c r="C669" i="5"/>
  <c r="D669" i="5"/>
  <c r="E669" i="5"/>
  <c r="F669" i="5"/>
  <c r="G669" i="5"/>
  <c r="H669" i="5"/>
  <c r="I669" i="5"/>
  <c r="J669" i="5"/>
  <c r="M669" i="5"/>
  <c r="N669" i="5"/>
  <c r="A670" i="5"/>
  <c r="B670" i="5"/>
  <c r="C670" i="5"/>
  <c r="D670" i="5"/>
  <c r="E670" i="5"/>
  <c r="F670" i="5"/>
  <c r="G670" i="5"/>
  <c r="H670" i="5"/>
  <c r="I670" i="5"/>
  <c r="J670" i="5"/>
  <c r="M670" i="5"/>
  <c r="N670" i="5"/>
  <c r="A671" i="5"/>
  <c r="B671" i="5"/>
  <c r="C671" i="5"/>
  <c r="D671" i="5"/>
  <c r="E671" i="5"/>
  <c r="F671" i="5"/>
  <c r="G671" i="5"/>
  <c r="H671" i="5"/>
  <c r="I671" i="5"/>
  <c r="J671" i="5"/>
  <c r="M671" i="5"/>
  <c r="N671" i="5"/>
  <c r="A672" i="5"/>
  <c r="B672" i="5"/>
  <c r="C672" i="5"/>
  <c r="D672" i="5"/>
  <c r="E672" i="5"/>
  <c r="F672" i="5"/>
  <c r="G672" i="5"/>
  <c r="H672" i="5"/>
  <c r="I672" i="5"/>
  <c r="J672" i="5"/>
  <c r="M672" i="5"/>
  <c r="N672" i="5"/>
  <c r="A673" i="5"/>
  <c r="B673" i="5"/>
  <c r="C673" i="5"/>
  <c r="D673" i="5"/>
  <c r="E673" i="5"/>
  <c r="F673" i="5"/>
  <c r="G673" i="5"/>
  <c r="H673" i="5"/>
  <c r="I673" i="5"/>
  <c r="J673" i="5"/>
  <c r="M673" i="5"/>
  <c r="N673" i="5"/>
  <c r="A674" i="5"/>
  <c r="B674" i="5"/>
  <c r="C674" i="5"/>
  <c r="D674" i="5"/>
  <c r="E674" i="5"/>
  <c r="F674" i="5"/>
  <c r="G674" i="5"/>
  <c r="H674" i="5"/>
  <c r="I674" i="5"/>
  <c r="J674" i="5"/>
  <c r="M674" i="5"/>
  <c r="N674" i="5"/>
  <c r="A675" i="5"/>
  <c r="B675" i="5"/>
  <c r="C675" i="5"/>
  <c r="D675" i="5"/>
  <c r="E675" i="5"/>
  <c r="F675" i="5"/>
  <c r="G675" i="5"/>
  <c r="H675" i="5"/>
  <c r="I675" i="5"/>
  <c r="J675" i="5"/>
  <c r="M675" i="5"/>
  <c r="N675" i="5"/>
  <c r="A676" i="5"/>
  <c r="B676" i="5"/>
  <c r="C676" i="5"/>
  <c r="D676" i="5"/>
  <c r="E676" i="5"/>
  <c r="F676" i="5"/>
  <c r="G676" i="5"/>
  <c r="H676" i="5"/>
  <c r="I676" i="5"/>
  <c r="J676" i="5"/>
  <c r="M676" i="5"/>
  <c r="N676" i="5"/>
  <c r="A677" i="5"/>
  <c r="B677" i="5"/>
  <c r="C677" i="5"/>
  <c r="D677" i="5"/>
  <c r="E677" i="5"/>
  <c r="F677" i="5"/>
  <c r="G677" i="5"/>
  <c r="H677" i="5"/>
  <c r="I677" i="5"/>
  <c r="J677" i="5"/>
  <c r="M677" i="5"/>
  <c r="N677" i="5"/>
  <c r="A678" i="5"/>
  <c r="B678" i="5"/>
  <c r="C678" i="5"/>
  <c r="D678" i="5"/>
  <c r="E678" i="5"/>
  <c r="F678" i="5"/>
  <c r="G678" i="5"/>
  <c r="H678" i="5"/>
  <c r="I678" i="5"/>
  <c r="J678" i="5"/>
  <c r="M678" i="5"/>
  <c r="N678" i="5"/>
  <c r="A679" i="5"/>
  <c r="B679" i="5"/>
  <c r="C679" i="5"/>
  <c r="D679" i="5"/>
  <c r="E679" i="5"/>
  <c r="F679" i="5"/>
  <c r="G679" i="5"/>
  <c r="H679" i="5"/>
  <c r="I679" i="5"/>
  <c r="J679" i="5"/>
  <c r="M679" i="5"/>
  <c r="N679" i="5"/>
  <c r="A680" i="5"/>
  <c r="B680" i="5"/>
  <c r="C680" i="5"/>
  <c r="D680" i="5"/>
  <c r="E680" i="5"/>
  <c r="F680" i="5"/>
  <c r="G680" i="5"/>
  <c r="H680" i="5"/>
  <c r="I680" i="5"/>
  <c r="J680" i="5"/>
  <c r="M680" i="5"/>
  <c r="N680" i="5"/>
  <c r="A681" i="5"/>
  <c r="B681" i="5"/>
  <c r="C681" i="5"/>
  <c r="D681" i="5"/>
  <c r="E681" i="5"/>
  <c r="F681" i="5"/>
  <c r="G681" i="5"/>
  <c r="H681" i="5"/>
  <c r="I681" i="5"/>
  <c r="J681" i="5"/>
  <c r="M681" i="5"/>
  <c r="N681" i="5"/>
  <c r="A682" i="5"/>
  <c r="B682" i="5"/>
  <c r="C682" i="5"/>
  <c r="D682" i="5"/>
  <c r="E682" i="5"/>
  <c r="F682" i="5"/>
  <c r="G682" i="5"/>
  <c r="H682" i="5"/>
  <c r="I682" i="5"/>
  <c r="J682" i="5"/>
  <c r="M682" i="5"/>
  <c r="N682" i="5"/>
  <c r="A683" i="5"/>
  <c r="B683" i="5"/>
  <c r="C683" i="5"/>
  <c r="D683" i="5"/>
  <c r="E683" i="5"/>
  <c r="F683" i="5"/>
  <c r="G683" i="5"/>
  <c r="H683" i="5"/>
  <c r="I683" i="5"/>
  <c r="J683" i="5"/>
  <c r="M683" i="5"/>
  <c r="N683" i="5"/>
  <c r="A684" i="5"/>
  <c r="B684" i="5"/>
  <c r="C684" i="5"/>
  <c r="D684" i="5"/>
  <c r="E684" i="5"/>
  <c r="F684" i="5"/>
  <c r="G684" i="5"/>
  <c r="H684" i="5"/>
  <c r="I684" i="5"/>
  <c r="J684" i="5"/>
  <c r="M684" i="5"/>
  <c r="N684" i="5"/>
  <c r="A685" i="5"/>
  <c r="B685" i="5"/>
  <c r="C685" i="5"/>
  <c r="D685" i="5"/>
  <c r="E685" i="5"/>
  <c r="F685" i="5"/>
  <c r="G685" i="5"/>
  <c r="H685" i="5"/>
  <c r="I685" i="5"/>
  <c r="J685" i="5"/>
  <c r="M685" i="5"/>
  <c r="N685" i="5"/>
  <c r="A686" i="5"/>
  <c r="B686" i="5"/>
  <c r="C686" i="5"/>
  <c r="D686" i="5"/>
  <c r="E686" i="5"/>
  <c r="F686" i="5"/>
  <c r="G686" i="5"/>
  <c r="H686" i="5"/>
  <c r="I686" i="5"/>
  <c r="J686" i="5"/>
  <c r="M686" i="5"/>
  <c r="N686" i="5"/>
  <c r="A687" i="5"/>
  <c r="B687" i="5"/>
  <c r="C687" i="5"/>
  <c r="D687" i="5"/>
  <c r="E687" i="5"/>
  <c r="F687" i="5"/>
  <c r="G687" i="5"/>
  <c r="H687" i="5"/>
  <c r="I687" i="5"/>
  <c r="J687" i="5"/>
  <c r="M687" i="5"/>
  <c r="N687" i="5"/>
  <c r="A688" i="5"/>
  <c r="B688" i="5"/>
  <c r="C688" i="5"/>
  <c r="D688" i="5"/>
  <c r="E688" i="5"/>
  <c r="F688" i="5"/>
  <c r="G688" i="5"/>
  <c r="H688" i="5"/>
  <c r="I688" i="5"/>
  <c r="J688" i="5"/>
  <c r="M688" i="5"/>
  <c r="N688" i="5"/>
  <c r="A689" i="5"/>
  <c r="B689" i="5"/>
  <c r="C689" i="5"/>
  <c r="D689" i="5"/>
  <c r="E689" i="5"/>
  <c r="F689" i="5"/>
  <c r="G689" i="5"/>
  <c r="H689" i="5"/>
  <c r="I689" i="5"/>
  <c r="J689" i="5"/>
  <c r="M689" i="5"/>
  <c r="N689" i="5"/>
  <c r="A690" i="5"/>
  <c r="B690" i="5"/>
  <c r="C690" i="5"/>
  <c r="D690" i="5"/>
  <c r="E690" i="5"/>
  <c r="F690" i="5"/>
  <c r="G690" i="5"/>
  <c r="H690" i="5"/>
  <c r="I690" i="5"/>
  <c r="J690" i="5"/>
  <c r="M690" i="5"/>
  <c r="N690" i="5"/>
  <c r="A691" i="5"/>
  <c r="B691" i="5"/>
  <c r="C691" i="5"/>
  <c r="D691" i="5"/>
  <c r="E691" i="5"/>
  <c r="F691" i="5"/>
  <c r="G691" i="5"/>
  <c r="H691" i="5"/>
  <c r="I691" i="5"/>
  <c r="J691" i="5"/>
  <c r="M691" i="5"/>
  <c r="N691" i="5"/>
  <c r="A692" i="5"/>
  <c r="B692" i="5"/>
  <c r="C692" i="5"/>
  <c r="D692" i="5"/>
  <c r="E692" i="5"/>
  <c r="F692" i="5"/>
  <c r="G692" i="5"/>
  <c r="H692" i="5"/>
  <c r="I692" i="5"/>
  <c r="J692" i="5"/>
  <c r="M692" i="5"/>
  <c r="N692" i="5"/>
  <c r="A693" i="5"/>
  <c r="B693" i="5"/>
  <c r="C693" i="5"/>
  <c r="D693" i="5"/>
  <c r="E693" i="5"/>
  <c r="F693" i="5"/>
  <c r="G693" i="5"/>
  <c r="H693" i="5"/>
  <c r="I693" i="5"/>
  <c r="J693" i="5"/>
  <c r="M693" i="5"/>
  <c r="N693" i="5"/>
  <c r="A694" i="5"/>
  <c r="B694" i="5"/>
  <c r="C694" i="5"/>
  <c r="D694" i="5"/>
  <c r="E694" i="5"/>
  <c r="F694" i="5"/>
  <c r="G694" i="5"/>
  <c r="H694" i="5"/>
  <c r="I694" i="5"/>
  <c r="J694" i="5"/>
  <c r="M694" i="5"/>
  <c r="N694" i="5"/>
  <c r="A695" i="5"/>
  <c r="B695" i="5"/>
  <c r="C695" i="5"/>
  <c r="D695" i="5"/>
  <c r="E695" i="5"/>
  <c r="F695" i="5"/>
  <c r="G695" i="5"/>
  <c r="H695" i="5"/>
  <c r="I695" i="5"/>
  <c r="J695" i="5"/>
  <c r="M695" i="5"/>
  <c r="N695" i="5"/>
  <c r="A696" i="5"/>
  <c r="B696" i="5"/>
  <c r="C696" i="5"/>
  <c r="D696" i="5"/>
  <c r="E696" i="5"/>
  <c r="F696" i="5"/>
  <c r="G696" i="5"/>
  <c r="H696" i="5"/>
  <c r="I696" i="5"/>
  <c r="J696" i="5"/>
  <c r="M696" i="5"/>
  <c r="N696" i="5"/>
  <c r="A697" i="5"/>
  <c r="B697" i="5"/>
  <c r="C697" i="5"/>
  <c r="D697" i="5"/>
  <c r="E697" i="5"/>
  <c r="F697" i="5"/>
  <c r="G697" i="5"/>
  <c r="H697" i="5"/>
  <c r="I697" i="5"/>
  <c r="J697" i="5"/>
  <c r="M697" i="5"/>
  <c r="N697" i="5"/>
  <c r="A698" i="5"/>
  <c r="B698" i="5"/>
  <c r="C698" i="5"/>
  <c r="D698" i="5"/>
  <c r="E698" i="5"/>
  <c r="F698" i="5"/>
  <c r="G698" i="5"/>
  <c r="H698" i="5"/>
  <c r="I698" i="5"/>
  <c r="J698" i="5"/>
  <c r="M698" i="5"/>
  <c r="N698" i="5"/>
  <c r="A699" i="5"/>
  <c r="B699" i="5"/>
  <c r="C699" i="5"/>
  <c r="D699" i="5"/>
  <c r="E699" i="5"/>
  <c r="F699" i="5"/>
  <c r="G699" i="5"/>
  <c r="H699" i="5"/>
  <c r="I699" i="5"/>
  <c r="J699" i="5"/>
  <c r="M699" i="5"/>
  <c r="N699" i="5"/>
  <c r="A700" i="5"/>
  <c r="B700" i="5"/>
  <c r="C700" i="5"/>
  <c r="D700" i="5"/>
  <c r="E700" i="5"/>
  <c r="F700" i="5"/>
  <c r="G700" i="5"/>
  <c r="H700" i="5"/>
  <c r="I700" i="5"/>
  <c r="J700" i="5"/>
  <c r="M700" i="5"/>
  <c r="N700" i="5"/>
  <c r="A701" i="5"/>
  <c r="B701" i="5"/>
  <c r="C701" i="5"/>
  <c r="D701" i="5"/>
  <c r="E701" i="5"/>
  <c r="F701" i="5"/>
  <c r="G701" i="5"/>
  <c r="H701" i="5"/>
  <c r="I701" i="5"/>
  <c r="J701" i="5"/>
  <c r="M701" i="5"/>
  <c r="N701" i="5"/>
  <c r="A702" i="5"/>
  <c r="B702" i="5"/>
  <c r="C702" i="5"/>
  <c r="D702" i="5"/>
  <c r="E702" i="5"/>
  <c r="F702" i="5"/>
  <c r="G702" i="5"/>
  <c r="H702" i="5"/>
  <c r="I702" i="5"/>
  <c r="J702" i="5"/>
  <c r="M702" i="5"/>
  <c r="N702" i="5"/>
  <c r="A703" i="5"/>
  <c r="B703" i="5"/>
  <c r="C703" i="5"/>
  <c r="D703" i="5"/>
  <c r="E703" i="5"/>
  <c r="F703" i="5"/>
  <c r="G703" i="5"/>
  <c r="H703" i="5"/>
  <c r="I703" i="5"/>
  <c r="J703" i="5"/>
  <c r="M703" i="5"/>
  <c r="N703" i="5"/>
  <c r="A704" i="5"/>
  <c r="B704" i="5"/>
  <c r="C704" i="5"/>
  <c r="D704" i="5"/>
  <c r="E704" i="5"/>
  <c r="F704" i="5"/>
  <c r="G704" i="5"/>
  <c r="H704" i="5"/>
  <c r="I704" i="5"/>
  <c r="J704" i="5"/>
  <c r="M704" i="5"/>
  <c r="N704" i="5"/>
  <c r="A705" i="5"/>
  <c r="B705" i="5"/>
  <c r="C705" i="5"/>
  <c r="D705" i="5"/>
  <c r="E705" i="5"/>
  <c r="F705" i="5"/>
  <c r="G705" i="5"/>
  <c r="H705" i="5"/>
  <c r="I705" i="5"/>
  <c r="J705" i="5"/>
  <c r="M705" i="5"/>
  <c r="N705" i="5"/>
  <c r="A706" i="5"/>
  <c r="B706" i="5"/>
  <c r="C706" i="5"/>
  <c r="D706" i="5"/>
  <c r="E706" i="5"/>
  <c r="F706" i="5"/>
  <c r="G706" i="5"/>
  <c r="H706" i="5"/>
  <c r="I706" i="5"/>
  <c r="J706" i="5"/>
  <c r="M706" i="5"/>
  <c r="N706" i="5"/>
  <c r="A707" i="5"/>
  <c r="B707" i="5"/>
  <c r="C707" i="5"/>
  <c r="D707" i="5"/>
  <c r="E707" i="5"/>
  <c r="F707" i="5"/>
  <c r="G707" i="5"/>
  <c r="H707" i="5"/>
  <c r="I707" i="5"/>
  <c r="J707" i="5"/>
  <c r="M707" i="5"/>
  <c r="N707" i="5"/>
  <c r="A708" i="5"/>
  <c r="B708" i="5"/>
  <c r="C708" i="5"/>
  <c r="D708" i="5"/>
  <c r="E708" i="5"/>
  <c r="F708" i="5"/>
  <c r="G708" i="5"/>
  <c r="H708" i="5"/>
  <c r="I708" i="5"/>
  <c r="J708" i="5"/>
  <c r="M708" i="5"/>
  <c r="N708" i="5"/>
  <c r="A709" i="5"/>
  <c r="B709" i="5"/>
  <c r="C709" i="5"/>
  <c r="D709" i="5"/>
  <c r="E709" i="5"/>
  <c r="F709" i="5"/>
  <c r="G709" i="5"/>
  <c r="H709" i="5"/>
  <c r="I709" i="5"/>
  <c r="J709" i="5"/>
  <c r="M709" i="5"/>
  <c r="N709" i="5"/>
  <c r="A710" i="5"/>
  <c r="B710" i="5"/>
  <c r="C710" i="5"/>
  <c r="D710" i="5"/>
  <c r="E710" i="5"/>
  <c r="F710" i="5"/>
  <c r="G710" i="5"/>
  <c r="H710" i="5"/>
  <c r="I710" i="5"/>
  <c r="J710" i="5"/>
  <c r="M710" i="5"/>
  <c r="N710" i="5"/>
  <c r="A711" i="5"/>
  <c r="B711" i="5"/>
  <c r="C711" i="5"/>
  <c r="D711" i="5"/>
  <c r="E711" i="5"/>
  <c r="F711" i="5"/>
  <c r="G711" i="5"/>
  <c r="H711" i="5"/>
  <c r="I711" i="5"/>
  <c r="J711" i="5"/>
  <c r="M711" i="5"/>
  <c r="N711" i="5"/>
  <c r="A712" i="5"/>
  <c r="B712" i="5"/>
  <c r="C712" i="5"/>
  <c r="D712" i="5"/>
  <c r="E712" i="5"/>
  <c r="F712" i="5"/>
  <c r="G712" i="5"/>
  <c r="H712" i="5"/>
  <c r="I712" i="5"/>
  <c r="J712" i="5"/>
  <c r="M712" i="5"/>
  <c r="N712" i="5"/>
  <c r="A713" i="5"/>
  <c r="B713" i="5"/>
  <c r="C713" i="5"/>
  <c r="D713" i="5"/>
  <c r="E713" i="5"/>
  <c r="F713" i="5"/>
  <c r="G713" i="5"/>
  <c r="H713" i="5"/>
  <c r="I713" i="5"/>
  <c r="J713" i="5"/>
  <c r="M713" i="5"/>
  <c r="N713" i="5"/>
  <c r="A714" i="5"/>
  <c r="B714" i="5"/>
  <c r="C714" i="5"/>
  <c r="D714" i="5"/>
  <c r="E714" i="5"/>
  <c r="F714" i="5"/>
  <c r="G714" i="5"/>
  <c r="H714" i="5"/>
  <c r="I714" i="5"/>
  <c r="J714" i="5"/>
  <c r="M714" i="5"/>
  <c r="N714" i="5"/>
  <c r="A715" i="5"/>
  <c r="B715" i="5"/>
  <c r="C715" i="5"/>
  <c r="D715" i="5"/>
  <c r="E715" i="5"/>
  <c r="F715" i="5"/>
  <c r="G715" i="5"/>
  <c r="H715" i="5"/>
  <c r="I715" i="5"/>
  <c r="J715" i="5"/>
  <c r="M715" i="5"/>
  <c r="N715" i="5"/>
  <c r="A716" i="5"/>
  <c r="B716" i="5"/>
  <c r="C716" i="5"/>
  <c r="D716" i="5"/>
  <c r="E716" i="5"/>
  <c r="F716" i="5"/>
  <c r="G716" i="5"/>
  <c r="H716" i="5"/>
  <c r="I716" i="5"/>
  <c r="J716" i="5"/>
  <c r="M716" i="5"/>
  <c r="N716" i="5"/>
  <c r="A717" i="5"/>
  <c r="B717" i="5"/>
  <c r="C717" i="5"/>
  <c r="D717" i="5"/>
  <c r="E717" i="5"/>
  <c r="F717" i="5"/>
  <c r="G717" i="5"/>
  <c r="H717" i="5"/>
  <c r="I717" i="5"/>
  <c r="J717" i="5"/>
  <c r="M717" i="5"/>
  <c r="N717" i="5"/>
  <c r="A718" i="5"/>
  <c r="B718" i="5"/>
  <c r="C718" i="5"/>
  <c r="D718" i="5"/>
  <c r="E718" i="5"/>
  <c r="F718" i="5"/>
  <c r="G718" i="5"/>
  <c r="H718" i="5"/>
  <c r="I718" i="5"/>
  <c r="J718" i="5"/>
  <c r="M718" i="5"/>
  <c r="N718" i="5"/>
  <c r="A719" i="5"/>
  <c r="B719" i="5"/>
  <c r="C719" i="5"/>
  <c r="D719" i="5"/>
  <c r="E719" i="5"/>
  <c r="F719" i="5"/>
  <c r="G719" i="5"/>
  <c r="H719" i="5"/>
  <c r="I719" i="5"/>
  <c r="J719" i="5"/>
  <c r="M719" i="5"/>
  <c r="N719" i="5"/>
  <c r="A720" i="5"/>
  <c r="B720" i="5"/>
  <c r="C720" i="5"/>
  <c r="D720" i="5"/>
  <c r="E720" i="5"/>
  <c r="F720" i="5"/>
  <c r="G720" i="5"/>
  <c r="H720" i="5"/>
  <c r="I720" i="5"/>
  <c r="J720" i="5"/>
  <c r="M720" i="5"/>
  <c r="N720" i="5"/>
  <c r="A721" i="5"/>
  <c r="B721" i="5"/>
  <c r="C721" i="5"/>
  <c r="D721" i="5"/>
  <c r="E721" i="5"/>
  <c r="F721" i="5"/>
  <c r="G721" i="5"/>
  <c r="H721" i="5"/>
  <c r="I721" i="5"/>
  <c r="J721" i="5"/>
  <c r="M721" i="5"/>
  <c r="N721" i="5"/>
  <c r="A722" i="5"/>
  <c r="B722" i="5"/>
  <c r="C722" i="5"/>
  <c r="D722" i="5"/>
  <c r="E722" i="5"/>
  <c r="F722" i="5"/>
  <c r="G722" i="5"/>
  <c r="H722" i="5"/>
  <c r="I722" i="5"/>
  <c r="J722" i="5"/>
  <c r="M722" i="5"/>
  <c r="N722" i="5"/>
  <c r="A723" i="5"/>
  <c r="B723" i="5"/>
  <c r="C723" i="5"/>
  <c r="D723" i="5"/>
  <c r="E723" i="5"/>
  <c r="F723" i="5"/>
  <c r="G723" i="5"/>
  <c r="H723" i="5"/>
  <c r="I723" i="5"/>
  <c r="J723" i="5"/>
  <c r="M723" i="5"/>
  <c r="N723" i="5"/>
  <c r="A724" i="5"/>
  <c r="B724" i="5"/>
  <c r="C724" i="5"/>
  <c r="D724" i="5"/>
  <c r="E724" i="5"/>
  <c r="F724" i="5"/>
  <c r="G724" i="5"/>
  <c r="H724" i="5"/>
  <c r="I724" i="5"/>
  <c r="J724" i="5"/>
  <c r="M724" i="5"/>
  <c r="N724" i="5"/>
  <c r="A725" i="5"/>
  <c r="B725" i="5"/>
  <c r="C725" i="5"/>
  <c r="D725" i="5"/>
  <c r="E725" i="5"/>
  <c r="F725" i="5"/>
  <c r="G725" i="5"/>
  <c r="H725" i="5"/>
  <c r="I725" i="5"/>
  <c r="J725" i="5"/>
  <c r="M725" i="5"/>
  <c r="N725" i="5"/>
  <c r="A726" i="5"/>
  <c r="B726" i="5"/>
  <c r="C726" i="5"/>
  <c r="D726" i="5"/>
  <c r="E726" i="5"/>
  <c r="F726" i="5"/>
  <c r="G726" i="5"/>
  <c r="H726" i="5"/>
  <c r="I726" i="5"/>
  <c r="J726" i="5"/>
  <c r="M726" i="5"/>
  <c r="N726" i="5"/>
  <c r="A727" i="5"/>
  <c r="B727" i="5"/>
  <c r="C727" i="5"/>
  <c r="D727" i="5"/>
  <c r="E727" i="5"/>
  <c r="F727" i="5"/>
  <c r="G727" i="5"/>
  <c r="H727" i="5"/>
  <c r="I727" i="5"/>
  <c r="J727" i="5"/>
  <c r="M727" i="5"/>
  <c r="N727" i="5"/>
  <c r="A728" i="5"/>
  <c r="B728" i="5"/>
  <c r="C728" i="5"/>
  <c r="D728" i="5"/>
  <c r="E728" i="5"/>
  <c r="F728" i="5"/>
  <c r="G728" i="5"/>
  <c r="H728" i="5"/>
  <c r="I728" i="5"/>
  <c r="J728" i="5"/>
  <c r="M728" i="5"/>
  <c r="N728" i="5"/>
  <c r="A729" i="5"/>
  <c r="B729" i="5"/>
  <c r="C729" i="5"/>
  <c r="D729" i="5"/>
  <c r="E729" i="5"/>
  <c r="F729" i="5"/>
  <c r="G729" i="5"/>
  <c r="H729" i="5"/>
  <c r="I729" i="5"/>
  <c r="J729" i="5"/>
  <c r="M729" i="5"/>
  <c r="N729" i="5"/>
  <c r="A730" i="5"/>
  <c r="B730" i="5"/>
  <c r="C730" i="5"/>
  <c r="D730" i="5"/>
  <c r="E730" i="5"/>
  <c r="F730" i="5"/>
  <c r="G730" i="5"/>
  <c r="H730" i="5"/>
  <c r="I730" i="5"/>
  <c r="J730" i="5"/>
  <c r="M730" i="5"/>
  <c r="N730" i="5"/>
  <c r="A731" i="5"/>
  <c r="B731" i="5"/>
  <c r="C731" i="5"/>
  <c r="D731" i="5"/>
  <c r="E731" i="5"/>
  <c r="F731" i="5"/>
  <c r="G731" i="5"/>
  <c r="H731" i="5"/>
  <c r="I731" i="5"/>
  <c r="J731" i="5"/>
  <c r="M731" i="5"/>
  <c r="N731" i="5"/>
  <c r="A732" i="5"/>
  <c r="B732" i="5"/>
  <c r="C732" i="5"/>
  <c r="D732" i="5"/>
  <c r="E732" i="5"/>
  <c r="F732" i="5"/>
  <c r="G732" i="5"/>
  <c r="H732" i="5"/>
  <c r="I732" i="5"/>
  <c r="J732" i="5"/>
  <c r="M732" i="5"/>
  <c r="N732" i="5"/>
  <c r="A733" i="5"/>
  <c r="B733" i="5"/>
  <c r="C733" i="5"/>
  <c r="D733" i="5"/>
  <c r="E733" i="5"/>
  <c r="F733" i="5"/>
  <c r="G733" i="5"/>
  <c r="H733" i="5"/>
  <c r="I733" i="5"/>
  <c r="J733" i="5"/>
  <c r="M733" i="5"/>
  <c r="N733" i="5"/>
  <c r="A734" i="5"/>
  <c r="B734" i="5"/>
  <c r="C734" i="5"/>
  <c r="D734" i="5"/>
  <c r="E734" i="5"/>
  <c r="F734" i="5"/>
  <c r="G734" i="5"/>
  <c r="H734" i="5"/>
  <c r="I734" i="5"/>
  <c r="J734" i="5"/>
  <c r="M734" i="5"/>
  <c r="N734" i="5"/>
  <c r="A735" i="5"/>
  <c r="B735" i="5"/>
  <c r="C735" i="5"/>
  <c r="D735" i="5"/>
  <c r="E735" i="5"/>
  <c r="F735" i="5"/>
  <c r="G735" i="5"/>
  <c r="H735" i="5"/>
  <c r="I735" i="5"/>
  <c r="J735" i="5"/>
  <c r="M735" i="5"/>
  <c r="N735" i="5"/>
  <c r="A736" i="5"/>
  <c r="B736" i="5"/>
  <c r="C736" i="5"/>
  <c r="D736" i="5"/>
  <c r="E736" i="5"/>
  <c r="F736" i="5"/>
  <c r="G736" i="5"/>
  <c r="H736" i="5"/>
  <c r="I736" i="5"/>
  <c r="J736" i="5"/>
  <c r="M736" i="5"/>
  <c r="N736" i="5"/>
  <c r="A737" i="5"/>
  <c r="B737" i="5"/>
  <c r="C737" i="5"/>
  <c r="D737" i="5"/>
  <c r="E737" i="5"/>
  <c r="F737" i="5"/>
  <c r="G737" i="5"/>
  <c r="H737" i="5"/>
  <c r="I737" i="5"/>
  <c r="J737" i="5"/>
  <c r="M737" i="5"/>
  <c r="N737" i="5"/>
  <c r="A738" i="5"/>
  <c r="B738" i="5"/>
  <c r="C738" i="5"/>
  <c r="D738" i="5"/>
  <c r="E738" i="5"/>
  <c r="F738" i="5"/>
  <c r="G738" i="5"/>
  <c r="H738" i="5"/>
  <c r="I738" i="5"/>
  <c r="J738" i="5"/>
  <c r="M738" i="5"/>
  <c r="N738" i="5"/>
  <c r="A739" i="5"/>
  <c r="B739" i="5"/>
  <c r="C739" i="5"/>
  <c r="D739" i="5"/>
  <c r="E739" i="5"/>
  <c r="F739" i="5"/>
  <c r="G739" i="5"/>
  <c r="H739" i="5"/>
  <c r="I739" i="5"/>
  <c r="J739" i="5"/>
  <c r="M739" i="5"/>
  <c r="N739" i="5"/>
  <c r="A740" i="5"/>
  <c r="B740" i="5"/>
  <c r="C740" i="5"/>
  <c r="D740" i="5"/>
  <c r="E740" i="5"/>
  <c r="F740" i="5"/>
  <c r="G740" i="5"/>
  <c r="H740" i="5"/>
  <c r="I740" i="5"/>
  <c r="J740" i="5"/>
  <c r="M740" i="5"/>
  <c r="N740" i="5"/>
  <c r="A741" i="5"/>
  <c r="B741" i="5"/>
  <c r="C741" i="5"/>
  <c r="D741" i="5"/>
  <c r="E741" i="5"/>
  <c r="F741" i="5"/>
  <c r="G741" i="5"/>
  <c r="H741" i="5"/>
  <c r="I741" i="5"/>
  <c r="J741" i="5"/>
  <c r="M741" i="5"/>
  <c r="N741" i="5"/>
  <c r="A742" i="5"/>
  <c r="B742" i="5"/>
  <c r="C742" i="5"/>
  <c r="D742" i="5"/>
  <c r="E742" i="5"/>
  <c r="F742" i="5"/>
  <c r="G742" i="5"/>
  <c r="H742" i="5"/>
  <c r="I742" i="5"/>
  <c r="J742" i="5"/>
  <c r="M742" i="5"/>
  <c r="N742" i="5"/>
  <c r="A743" i="5"/>
  <c r="B743" i="5"/>
  <c r="C743" i="5"/>
  <c r="D743" i="5"/>
  <c r="E743" i="5"/>
  <c r="F743" i="5"/>
  <c r="G743" i="5"/>
  <c r="H743" i="5"/>
  <c r="I743" i="5"/>
  <c r="J743" i="5"/>
  <c r="M743" i="5"/>
  <c r="N743" i="5"/>
  <c r="A744" i="5"/>
  <c r="B744" i="5"/>
  <c r="C744" i="5"/>
  <c r="D744" i="5"/>
  <c r="E744" i="5"/>
  <c r="F744" i="5"/>
  <c r="G744" i="5"/>
  <c r="H744" i="5"/>
  <c r="I744" i="5"/>
  <c r="J744" i="5"/>
  <c r="M744" i="5"/>
  <c r="N744" i="5"/>
  <c r="A745" i="5"/>
  <c r="B745" i="5"/>
  <c r="C745" i="5"/>
  <c r="D745" i="5"/>
  <c r="E745" i="5"/>
  <c r="F745" i="5"/>
  <c r="G745" i="5"/>
  <c r="H745" i="5"/>
  <c r="I745" i="5"/>
  <c r="J745" i="5"/>
  <c r="M745" i="5"/>
  <c r="N745" i="5"/>
  <c r="A746" i="5"/>
  <c r="B746" i="5"/>
  <c r="C746" i="5"/>
  <c r="D746" i="5"/>
  <c r="E746" i="5"/>
  <c r="F746" i="5"/>
  <c r="G746" i="5"/>
  <c r="H746" i="5"/>
  <c r="I746" i="5"/>
  <c r="J746" i="5"/>
  <c r="M746" i="5"/>
  <c r="N746" i="5"/>
  <c r="A747" i="5"/>
  <c r="B747" i="5"/>
  <c r="C747" i="5"/>
  <c r="D747" i="5"/>
  <c r="E747" i="5"/>
  <c r="F747" i="5"/>
  <c r="G747" i="5"/>
  <c r="H747" i="5"/>
  <c r="I747" i="5"/>
  <c r="J747" i="5"/>
  <c r="M747" i="5"/>
  <c r="N747" i="5"/>
  <c r="A748" i="5"/>
  <c r="B748" i="5"/>
  <c r="C748" i="5"/>
  <c r="D748" i="5"/>
  <c r="E748" i="5"/>
  <c r="F748" i="5"/>
  <c r="G748" i="5"/>
  <c r="H748" i="5"/>
  <c r="I748" i="5"/>
  <c r="J748" i="5"/>
  <c r="M748" i="5"/>
  <c r="N748" i="5"/>
  <c r="A749" i="5"/>
  <c r="B749" i="5"/>
  <c r="C749" i="5"/>
  <c r="D749" i="5"/>
  <c r="E749" i="5"/>
  <c r="F749" i="5"/>
  <c r="G749" i="5"/>
  <c r="H749" i="5"/>
  <c r="I749" i="5"/>
  <c r="J749" i="5"/>
  <c r="M749" i="5"/>
  <c r="N749" i="5"/>
  <c r="A750" i="5"/>
  <c r="B750" i="5"/>
  <c r="C750" i="5"/>
  <c r="D750" i="5"/>
  <c r="E750" i="5"/>
  <c r="F750" i="5"/>
  <c r="G750" i="5"/>
  <c r="H750" i="5"/>
  <c r="I750" i="5"/>
  <c r="J750" i="5"/>
  <c r="M750" i="5"/>
  <c r="N750" i="5"/>
  <c r="A751" i="5"/>
  <c r="B751" i="5"/>
  <c r="C751" i="5"/>
  <c r="D751" i="5"/>
  <c r="E751" i="5"/>
  <c r="F751" i="5"/>
  <c r="G751" i="5"/>
  <c r="H751" i="5"/>
  <c r="I751" i="5"/>
  <c r="J751" i="5"/>
  <c r="M751" i="5"/>
  <c r="N751" i="5"/>
  <c r="A752" i="5"/>
  <c r="B752" i="5"/>
  <c r="C752" i="5"/>
  <c r="D752" i="5"/>
  <c r="E752" i="5"/>
  <c r="F752" i="5"/>
  <c r="G752" i="5"/>
  <c r="H752" i="5"/>
  <c r="I752" i="5"/>
  <c r="J752" i="5"/>
  <c r="M752" i="5"/>
  <c r="N752" i="5"/>
  <c r="A753" i="5"/>
  <c r="B753" i="5"/>
  <c r="C753" i="5"/>
  <c r="D753" i="5"/>
  <c r="E753" i="5"/>
  <c r="F753" i="5"/>
  <c r="G753" i="5"/>
  <c r="H753" i="5"/>
  <c r="I753" i="5"/>
  <c r="J753" i="5"/>
  <c r="M753" i="5"/>
  <c r="N753" i="5"/>
  <c r="A754" i="5"/>
  <c r="B754" i="5"/>
  <c r="C754" i="5"/>
  <c r="D754" i="5"/>
  <c r="E754" i="5"/>
  <c r="F754" i="5"/>
  <c r="G754" i="5"/>
  <c r="H754" i="5"/>
  <c r="I754" i="5"/>
  <c r="J754" i="5"/>
  <c r="M754" i="5"/>
  <c r="N754" i="5"/>
  <c r="A755" i="5"/>
  <c r="B755" i="5"/>
  <c r="C755" i="5"/>
  <c r="D755" i="5"/>
  <c r="E755" i="5"/>
  <c r="F755" i="5"/>
  <c r="G755" i="5"/>
  <c r="H755" i="5"/>
  <c r="I755" i="5"/>
  <c r="J755" i="5"/>
  <c r="M755" i="5"/>
  <c r="N755" i="5"/>
  <c r="A756" i="5"/>
  <c r="B756" i="5"/>
  <c r="C756" i="5"/>
  <c r="D756" i="5"/>
  <c r="E756" i="5"/>
  <c r="F756" i="5"/>
  <c r="G756" i="5"/>
  <c r="H756" i="5"/>
  <c r="I756" i="5"/>
  <c r="J756" i="5"/>
  <c r="M756" i="5"/>
  <c r="N756" i="5"/>
  <c r="A757" i="5"/>
  <c r="B757" i="5"/>
  <c r="C757" i="5"/>
  <c r="D757" i="5"/>
  <c r="E757" i="5"/>
  <c r="F757" i="5"/>
  <c r="G757" i="5"/>
  <c r="H757" i="5"/>
  <c r="I757" i="5"/>
  <c r="J757" i="5"/>
  <c r="M757" i="5"/>
  <c r="N757" i="5"/>
  <c r="A758" i="5"/>
  <c r="B758" i="5"/>
  <c r="C758" i="5"/>
  <c r="D758" i="5"/>
  <c r="E758" i="5"/>
  <c r="F758" i="5"/>
  <c r="G758" i="5"/>
  <c r="H758" i="5"/>
  <c r="I758" i="5"/>
  <c r="J758" i="5"/>
  <c r="M758" i="5"/>
  <c r="N758" i="5"/>
  <c r="A759" i="5"/>
  <c r="B759" i="5"/>
  <c r="C759" i="5"/>
  <c r="D759" i="5"/>
  <c r="E759" i="5"/>
  <c r="F759" i="5"/>
  <c r="G759" i="5"/>
  <c r="H759" i="5"/>
  <c r="I759" i="5"/>
  <c r="J759" i="5"/>
  <c r="M759" i="5"/>
  <c r="N759" i="5"/>
  <c r="A760" i="5"/>
  <c r="B760" i="5"/>
  <c r="C760" i="5"/>
  <c r="D760" i="5"/>
  <c r="E760" i="5"/>
  <c r="F760" i="5"/>
  <c r="G760" i="5"/>
  <c r="H760" i="5"/>
  <c r="I760" i="5"/>
  <c r="J760" i="5"/>
  <c r="M760" i="5"/>
  <c r="N760" i="5"/>
  <c r="A761" i="5"/>
  <c r="B761" i="5"/>
  <c r="C761" i="5"/>
  <c r="D761" i="5"/>
  <c r="E761" i="5"/>
  <c r="F761" i="5"/>
  <c r="G761" i="5"/>
  <c r="H761" i="5"/>
  <c r="I761" i="5"/>
  <c r="J761" i="5"/>
  <c r="M761" i="5"/>
  <c r="N761" i="5"/>
  <c r="A762" i="5"/>
  <c r="B762" i="5"/>
  <c r="C762" i="5"/>
  <c r="D762" i="5"/>
  <c r="E762" i="5"/>
  <c r="F762" i="5"/>
  <c r="G762" i="5"/>
  <c r="H762" i="5"/>
  <c r="I762" i="5"/>
  <c r="J762" i="5"/>
  <c r="M762" i="5"/>
  <c r="N762" i="5"/>
  <c r="A763" i="5"/>
  <c r="B763" i="5"/>
  <c r="C763" i="5"/>
  <c r="D763" i="5"/>
  <c r="E763" i="5"/>
  <c r="F763" i="5"/>
  <c r="G763" i="5"/>
  <c r="H763" i="5"/>
  <c r="I763" i="5"/>
  <c r="J763" i="5"/>
  <c r="M763" i="5"/>
  <c r="N763" i="5"/>
  <c r="A764" i="5"/>
  <c r="B764" i="5"/>
  <c r="C764" i="5"/>
  <c r="D764" i="5"/>
  <c r="E764" i="5"/>
  <c r="F764" i="5"/>
  <c r="G764" i="5"/>
  <c r="H764" i="5"/>
  <c r="I764" i="5"/>
  <c r="J764" i="5"/>
  <c r="M764" i="5"/>
  <c r="N764" i="5"/>
  <c r="A765" i="5"/>
  <c r="B765" i="5"/>
  <c r="C765" i="5"/>
  <c r="D765" i="5"/>
  <c r="E765" i="5"/>
  <c r="F765" i="5"/>
  <c r="G765" i="5"/>
  <c r="H765" i="5"/>
  <c r="I765" i="5"/>
  <c r="J765" i="5"/>
  <c r="M765" i="5"/>
  <c r="N765" i="5"/>
  <c r="A766" i="5"/>
  <c r="B766" i="5"/>
  <c r="C766" i="5"/>
  <c r="D766" i="5"/>
  <c r="E766" i="5"/>
  <c r="F766" i="5"/>
  <c r="G766" i="5"/>
  <c r="H766" i="5"/>
  <c r="I766" i="5"/>
  <c r="J766" i="5"/>
  <c r="M766" i="5"/>
  <c r="N766" i="5"/>
  <c r="A767" i="5"/>
  <c r="B767" i="5"/>
  <c r="C767" i="5"/>
  <c r="D767" i="5"/>
  <c r="E767" i="5"/>
  <c r="F767" i="5"/>
  <c r="G767" i="5"/>
  <c r="H767" i="5"/>
  <c r="I767" i="5"/>
  <c r="J767" i="5"/>
  <c r="M767" i="5"/>
  <c r="N767" i="5"/>
  <c r="A768" i="5"/>
  <c r="B768" i="5"/>
  <c r="C768" i="5"/>
  <c r="D768" i="5"/>
  <c r="E768" i="5"/>
  <c r="F768" i="5"/>
  <c r="G768" i="5"/>
  <c r="H768" i="5"/>
  <c r="I768" i="5"/>
  <c r="J768" i="5"/>
  <c r="M768" i="5"/>
  <c r="N768" i="5"/>
  <c r="A769" i="5"/>
  <c r="B769" i="5"/>
  <c r="C769" i="5"/>
  <c r="D769" i="5"/>
  <c r="E769" i="5"/>
  <c r="F769" i="5"/>
  <c r="G769" i="5"/>
  <c r="H769" i="5"/>
  <c r="I769" i="5"/>
  <c r="J769" i="5"/>
  <c r="M769" i="5"/>
  <c r="N769" i="5"/>
  <c r="A770" i="5"/>
  <c r="B770" i="5"/>
  <c r="C770" i="5"/>
  <c r="D770" i="5"/>
  <c r="E770" i="5"/>
  <c r="F770" i="5"/>
  <c r="G770" i="5"/>
  <c r="H770" i="5"/>
  <c r="I770" i="5"/>
  <c r="J770" i="5"/>
  <c r="M770" i="5"/>
  <c r="N770" i="5"/>
  <c r="A771" i="5"/>
  <c r="B771" i="5"/>
  <c r="C771" i="5"/>
  <c r="D771" i="5"/>
  <c r="E771" i="5"/>
  <c r="F771" i="5"/>
  <c r="G771" i="5"/>
  <c r="H771" i="5"/>
  <c r="I771" i="5"/>
  <c r="J771" i="5"/>
  <c r="M771" i="5"/>
  <c r="N771" i="5"/>
  <c r="A772" i="5"/>
  <c r="B772" i="5"/>
  <c r="C772" i="5"/>
  <c r="D772" i="5"/>
  <c r="E772" i="5"/>
  <c r="F772" i="5"/>
  <c r="G772" i="5"/>
  <c r="H772" i="5"/>
  <c r="I772" i="5"/>
  <c r="J772" i="5"/>
  <c r="M772" i="5"/>
  <c r="N772" i="5"/>
  <c r="A773" i="5"/>
  <c r="B773" i="5"/>
  <c r="C773" i="5"/>
  <c r="D773" i="5"/>
  <c r="E773" i="5"/>
  <c r="F773" i="5"/>
  <c r="G773" i="5"/>
  <c r="H773" i="5"/>
  <c r="I773" i="5"/>
  <c r="J773" i="5"/>
  <c r="M773" i="5"/>
  <c r="N773" i="5"/>
  <c r="A774" i="5"/>
  <c r="B774" i="5"/>
  <c r="C774" i="5"/>
  <c r="D774" i="5"/>
  <c r="E774" i="5"/>
  <c r="F774" i="5"/>
  <c r="G774" i="5"/>
  <c r="H774" i="5"/>
  <c r="I774" i="5"/>
  <c r="J774" i="5"/>
  <c r="M774" i="5"/>
  <c r="N774" i="5"/>
  <c r="A775" i="5"/>
  <c r="B775" i="5"/>
  <c r="C775" i="5"/>
  <c r="D775" i="5"/>
  <c r="E775" i="5"/>
  <c r="F775" i="5"/>
  <c r="G775" i="5"/>
  <c r="H775" i="5"/>
  <c r="I775" i="5"/>
  <c r="J775" i="5"/>
  <c r="M775" i="5"/>
  <c r="N775" i="5"/>
  <c r="A776" i="5"/>
  <c r="B776" i="5"/>
  <c r="C776" i="5"/>
  <c r="D776" i="5"/>
  <c r="E776" i="5"/>
  <c r="F776" i="5"/>
  <c r="G776" i="5"/>
  <c r="H776" i="5"/>
  <c r="I776" i="5"/>
  <c r="J776" i="5"/>
  <c r="M776" i="5"/>
  <c r="N776" i="5"/>
  <c r="A777" i="5"/>
  <c r="B777" i="5"/>
  <c r="C777" i="5"/>
  <c r="D777" i="5"/>
  <c r="E777" i="5"/>
  <c r="F777" i="5"/>
  <c r="G777" i="5"/>
  <c r="H777" i="5"/>
  <c r="I777" i="5"/>
  <c r="J777" i="5"/>
  <c r="M777" i="5"/>
  <c r="N777" i="5"/>
  <c r="A778" i="5"/>
  <c r="B778" i="5"/>
  <c r="C778" i="5"/>
  <c r="D778" i="5"/>
  <c r="E778" i="5"/>
  <c r="F778" i="5"/>
  <c r="G778" i="5"/>
  <c r="H778" i="5"/>
  <c r="I778" i="5"/>
  <c r="J778" i="5"/>
  <c r="M778" i="5"/>
  <c r="N778" i="5"/>
  <c r="A779" i="5"/>
  <c r="B779" i="5"/>
  <c r="C779" i="5"/>
  <c r="D779" i="5"/>
  <c r="E779" i="5"/>
  <c r="F779" i="5"/>
  <c r="G779" i="5"/>
  <c r="H779" i="5"/>
  <c r="I779" i="5"/>
  <c r="J779" i="5"/>
  <c r="M779" i="5"/>
  <c r="N779" i="5"/>
  <c r="A780" i="5"/>
  <c r="B780" i="5"/>
  <c r="C780" i="5"/>
  <c r="D780" i="5"/>
  <c r="E780" i="5"/>
  <c r="F780" i="5"/>
  <c r="G780" i="5"/>
  <c r="H780" i="5"/>
  <c r="I780" i="5"/>
  <c r="J780" i="5"/>
  <c r="M780" i="5"/>
  <c r="N780" i="5"/>
  <c r="A781" i="5"/>
  <c r="B781" i="5"/>
  <c r="C781" i="5"/>
  <c r="D781" i="5"/>
  <c r="E781" i="5"/>
  <c r="F781" i="5"/>
  <c r="G781" i="5"/>
  <c r="H781" i="5"/>
  <c r="I781" i="5"/>
  <c r="J781" i="5"/>
  <c r="M781" i="5"/>
  <c r="N781" i="5"/>
  <c r="A782" i="5"/>
  <c r="B782" i="5"/>
  <c r="C782" i="5"/>
  <c r="D782" i="5"/>
  <c r="E782" i="5"/>
  <c r="F782" i="5"/>
  <c r="G782" i="5"/>
  <c r="H782" i="5"/>
  <c r="I782" i="5"/>
  <c r="J782" i="5"/>
  <c r="M782" i="5"/>
  <c r="N782" i="5"/>
  <c r="A783" i="5"/>
  <c r="B783" i="5"/>
  <c r="C783" i="5"/>
  <c r="D783" i="5"/>
  <c r="E783" i="5"/>
  <c r="F783" i="5"/>
  <c r="G783" i="5"/>
  <c r="H783" i="5"/>
  <c r="I783" i="5"/>
  <c r="J783" i="5"/>
  <c r="M783" i="5"/>
  <c r="N783" i="5"/>
  <c r="A784" i="5"/>
  <c r="B784" i="5"/>
  <c r="C784" i="5"/>
  <c r="D784" i="5"/>
  <c r="E784" i="5"/>
  <c r="F784" i="5"/>
  <c r="G784" i="5"/>
  <c r="H784" i="5"/>
  <c r="I784" i="5"/>
  <c r="J784" i="5"/>
  <c r="M784" i="5"/>
  <c r="N784" i="5"/>
  <c r="A785" i="5"/>
  <c r="B785" i="5"/>
  <c r="C785" i="5"/>
  <c r="D785" i="5"/>
  <c r="E785" i="5"/>
  <c r="F785" i="5"/>
  <c r="G785" i="5"/>
  <c r="H785" i="5"/>
  <c r="I785" i="5"/>
  <c r="J785" i="5"/>
  <c r="M785" i="5"/>
  <c r="N785" i="5"/>
  <c r="A786" i="5"/>
  <c r="B786" i="5"/>
  <c r="C786" i="5"/>
  <c r="D786" i="5"/>
  <c r="E786" i="5"/>
  <c r="F786" i="5"/>
  <c r="G786" i="5"/>
  <c r="H786" i="5"/>
  <c r="I786" i="5"/>
  <c r="J786" i="5"/>
  <c r="M786" i="5"/>
  <c r="N786" i="5"/>
  <c r="A787" i="5"/>
  <c r="B787" i="5"/>
  <c r="C787" i="5"/>
  <c r="D787" i="5"/>
  <c r="E787" i="5"/>
  <c r="F787" i="5"/>
  <c r="G787" i="5"/>
  <c r="H787" i="5"/>
  <c r="I787" i="5"/>
  <c r="J787" i="5"/>
  <c r="M787" i="5"/>
  <c r="N787" i="5"/>
  <c r="A788" i="5"/>
  <c r="B788" i="5"/>
  <c r="C788" i="5"/>
  <c r="D788" i="5"/>
  <c r="E788" i="5"/>
  <c r="F788" i="5"/>
  <c r="G788" i="5"/>
  <c r="H788" i="5"/>
  <c r="I788" i="5"/>
  <c r="J788" i="5"/>
  <c r="M788" i="5"/>
  <c r="N788" i="5"/>
  <c r="A789" i="5"/>
  <c r="B789" i="5"/>
  <c r="C789" i="5"/>
  <c r="D789" i="5"/>
  <c r="E789" i="5"/>
  <c r="F789" i="5"/>
  <c r="G789" i="5"/>
  <c r="H789" i="5"/>
  <c r="I789" i="5"/>
  <c r="J789" i="5"/>
  <c r="M789" i="5"/>
  <c r="N789" i="5"/>
  <c r="A790" i="5"/>
  <c r="B790" i="5"/>
  <c r="C790" i="5"/>
  <c r="D790" i="5"/>
  <c r="E790" i="5"/>
  <c r="F790" i="5"/>
  <c r="G790" i="5"/>
  <c r="H790" i="5"/>
  <c r="I790" i="5"/>
  <c r="J790" i="5"/>
  <c r="M790" i="5"/>
  <c r="N790" i="5"/>
  <c r="A791" i="5"/>
  <c r="B791" i="5"/>
  <c r="C791" i="5"/>
  <c r="D791" i="5"/>
  <c r="E791" i="5"/>
  <c r="F791" i="5"/>
  <c r="G791" i="5"/>
  <c r="H791" i="5"/>
  <c r="I791" i="5"/>
  <c r="J791" i="5"/>
  <c r="M791" i="5"/>
  <c r="N791" i="5"/>
  <c r="A792" i="5"/>
  <c r="B792" i="5"/>
  <c r="C792" i="5"/>
  <c r="D792" i="5"/>
  <c r="E792" i="5"/>
  <c r="F792" i="5"/>
  <c r="G792" i="5"/>
  <c r="H792" i="5"/>
  <c r="I792" i="5"/>
  <c r="J792" i="5"/>
  <c r="M792" i="5"/>
  <c r="N792" i="5"/>
  <c r="A793" i="5"/>
  <c r="B793" i="5"/>
  <c r="C793" i="5"/>
  <c r="D793" i="5"/>
  <c r="E793" i="5"/>
  <c r="F793" i="5"/>
  <c r="G793" i="5"/>
  <c r="H793" i="5"/>
  <c r="I793" i="5"/>
  <c r="J793" i="5"/>
  <c r="M793" i="5"/>
  <c r="N793" i="5"/>
  <c r="A794" i="5"/>
  <c r="B794" i="5"/>
  <c r="C794" i="5"/>
  <c r="D794" i="5"/>
  <c r="E794" i="5"/>
  <c r="F794" i="5"/>
  <c r="G794" i="5"/>
  <c r="H794" i="5"/>
  <c r="I794" i="5"/>
  <c r="J794" i="5"/>
  <c r="M794" i="5"/>
  <c r="N794" i="5"/>
  <c r="A795" i="5"/>
  <c r="B795" i="5"/>
  <c r="C795" i="5"/>
  <c r="D795" i="5"/>
  <c r="E795" i="5"/>
  <c r="F795" i="5"/>
  <c r="G795" i="5"/>
  <c r="H795" i="5"/>
  <c r="I795" i="5"/>
  <c r="J795" i="5"/>
  <c r="M795" i="5"/>
  <c r="N795" i="5"/>
  <c r="A796" i="5"/>
  <c r="B796" i="5"/>
  <c r="C796" i="5"/>
  <c r="D796" i="5"/>
  <c r="E796" i="5"/>
  <c r="F796" i="5"/>
  <c r="G796" i="5"/>
  <c r="H796" i="5"/>
  <c r="I796" i="5"/>
  <c r="J796" i="5"/>
  <c r="M796" i="5"/>
  <c r="N796" i="5"/>
  <c r="A797" i="5"/>
  <c r="B797" i="5"/>
  <c r="C797" i="5"/>
  <c r="D797" i="5"/>
  <c r="E797" i="5"/>
  <c r="F797" i="5"/>
  <c r="G797" i="5"/>
  <c r="H797" i="5"/>
  <c r="I797" i="5"/>
  <c r="J797" i="5"/>
  <c r="M797" i="5"/>
  <c r="N797" i="5"/>
  <c r="A798" i="5"/>
  <c r="B798" i="5"/>
  <c r="C798" i="5"/>
  <c r="D798" i="5"/>
  <c r="E798" i="5"/>
  <c r="F798" i="5"/>
  <c r="G798" i="5"/>
  <c r="H798" i="5"/>
  <c r="I798" i="5"/>
  <c r="J798" i="5"/>
  <c r="M798" i="5"/>
  <c r="N798" i="5"/>
  <c r="A799" i="5"/>
  <c r="B799" i="5"/>
  <c r="C799" i="5"/>
  <c r="D799" i="5"/>
  <c r="E799" i="5"/>
  <c r="F799" i="5"/>
  <c r="G799" i="5"/>
  <c r="H799" i="5"/>
  <c r="I799" i="5"/>
  <c r="J799" i="5"/>
  <c r="M799" i="5"/>
  <c r="N799" i="5"/>
  <c r="A800" i="5"/>
  <c r="B800" i="5"/>
  <c r="C800" i="5"/>
  <c r="D800" i="5"/>
  <c r="E800" i="5"/>
  <c r="F800" i="5"/>
  <c r="G800" i="5"/>
  <c r="H800" i="5"/>
  <c r="I800" i="5"/>
  <c r="J800" i="5"/>
  <c r="M800" i="5"/>
  <c r="N800" i="5"/>
  <c r="A801" i="5"/>
  <c r="B801" i="5"/>
  <c r="C801" i="5"/>
  <c r="D801" i="5"/>
  <c r="E801" i="5"/>
  <c r="F801" i="5"/>
  <c r="G801" i="5"/>
  <c r="H801" i="5"/>
  <c r="I801" i="5"/>
  <c r="J801" i="5"/>
  <c r="M801" i="5"/>
  <c r="N801" i="5"/>
  <c r="A802" i="5"/>
  <c r="B802" i="5"/>
  <c r="C802" i="5"/>
  <c r="D802" i="5"/>
  <c r="E802" i="5"/>
  <c r="F802" i="5"/>
  <c r="G802" i="5"/>
  <c r="H802" i="5"/>
  <c r="I802" i="5"/>
  <c r="J802" i="5"/>
  <c r="M802" i="5"/>
  <c r="N802" i="5"/>
  <c r="A803" i="5"/>
  <c r="B803" i="5"/>
  <c r="C803" i="5"/>
  <c r="D803" i="5"/>
  <c r="E803" i="5"/>
  <c r="F803" i="5"/>
  <c r="G803" i="5"/>
  <c r="H803" i="5"/>
  <c r="I803" i="5"/>
  <c r="J803" i="5"/>
  <c r="M803" i="5"/>
  <c r="N803" i="5"/>
  <c r="A804" i="5"/>
  <c r="B804" i="5"/>
  <c r="C804" i="5"/>
  <c r="D804" i="5"/>
  <c r="E804" i="5"/>
  <c r="F804" i="5"/>
  <c r="G804" i="5"/>
  <c r="H804" i="5"/>
  <c r="I804" i="5"/>
  <c r="J804" i="5"/>
  <c r="M804" i="5"/>
  <c r="N804" i="5"/>
  <c r="A805" i="5"/>
  <c r="B805" i="5"/>
  <c r="C805" i="5"/>
  <c r="D805" i="5"/>
  <c r="E805" i="5"/>
  <c r="F805" i="5"/>
  <c r="G805" i="5"/>
  <c r="H805" i="5"/>
  <c r="I805" i="5"/>
  <c r="J805" i="5"/>
  <c r="M805" i="5"/>
  <c r="N805" i="5"/>
  <c r="A806" i="5"/>
  <c r="B806" i="5"/>
  <c r="C806" i="5"/>
  <c r="D806" i="5"/>
  <c r="E806" i="5"/>
  <c r="F806" i="5"/>
  <c r="G806" i="5"/>
  <c r="H806" i="5"/>
  <c r="I806" i="5"/>
  <c r="J806" i="5"/>
  <c r="M806" i="5"/>
  <c r="N806" i="5"/>
  <c r="A807" i="5"/>
  <c r="B807" i="5"/>
  <c r="C807" i="5"/>
  <c r="D807" i="5"/>
  <c r="E807" i="5"/>
  <c r="F807" i="5"/>
  <c r="G807" i="5"/>
  <c r="H807" i="5"/>
  <c r="I807" i="5"/>
  <c r="J807" i="5"/>
  <c r="M807" i="5"/>
  <c r="N807" i="5"/>
  <c r="A808" i="5"/>
  <c r="B808" i="5"/>
  <c r="C808" i="5"/>
  <c r="D808" i="5"/>
  <c r="E808" i="5"/>
  <c r="F808" i="5"/>
  <c r="G808" i="5"/>
  <c r="H808" i="5"/>
  <c r="I808" i="5"/>
  <c r="J808" i="5"/>
  <c r="M808" i="5"/>
  <c r="N808" i="5"/>
  <c r="A809" i="5"/>
  <c r="B809" i="5"/>
  <c r="C809" i="5"/>
  <c r="D809" i="5"/>
  <c r="E809" i="5"/>
  <c r="F809" i="5"/>
  <c r="G809" i="5"/>
  <c r="H809" i="5"/>
  <c r="I809" i="5"/>
  <c r="J809" i="5"/>
  <c r="M809" i="5"/>
  <c r="N809" i="5"/>
  <c r="A810" i="5"/>
  <c r="B810" i="5"/>
  <c r="C810" i="5"/>
  <c r="D810" i="5"/>
  <c r="E810" i="5"/>
  <c r="F810" i="5"/>
  <c r="G810" i="5"/>
  <c r="H810" i="5"/>
  <c r="I810" i="5"/>
  <c r="J810" i="5"/>
  <c r="M810" i="5"/>
  <c r="N810" i="5"/>
  <c r="A811" i="5"/>
  <c r="B811" i="5"/>
  <c r="C811" i="5"/>
  <c r="D811" i="5"/>
  <c r="E811" i="5"/>
  <c r="F811" i="5"/>
  <c r="G811" i="5"/>
  <c r="H811" i="5"/>
  <c r="I811" i="5"/>
  <c r="J811" i="5"/>
  <c r="M811" i="5"/>
  <c r="N811" i="5"/>
  <c r="A812" i="5"/>
  <c r="B812" i="5"/>
  <c r="C812" i="5"/>
  <c r="D812" i="5"/>
  <c r="E812" i="5"/>
  <c r="F812" i="5"/>
  <c r="G812" i="5"/>
  <c r="H812" i="5"/>
  <c r="I812" i="5"/>
  <c r="J812" i="5"/>
  <c r="M812" i="5"/>
  <c r="N812" i="5"/>
  <c r="A813" i="5"/>
  <c r="B813" i="5"/>
  <c r="C813" i="5"/>
  <c r="D813" i="5"/>
  <c r="E813" i="5"/>
  <c r="F813" i="5"/>
  <c r="G813" i="5"/>
  <c r="H813" i="5"/>
  <c r="I813" i="5"/>
  <c r="J813" i="5"/>
  <c r="M813" i="5"/>
  <c r="N813" i="5"/>
  <c r="A814" i="5"/>
  <c r="B814" i="5"/>
  <c r="C814" i="5"/>
  <c r="D814" i="5"/>
  <c r="E814" i="5"/>
  <c r="F814" i="5"/>
  <c r="G814" i="5"/>
  <c r="H814" i="5"/>
  <c r="I814" i="5"/>
  <c r="J814" i="5"/>
  <c r="M814" i="5"/>
  <c r="N814" i="5"/>
  <c r="A815" i="5"/>
  <c r="B815" i="5"/>
  <c r="C815" i="5"/>
  <c r="D815" i="5"/>
  <c r="E815" i="5"/>
  <c r="F815" i="5"/>
  <c r="G815" i="5"/>
  <c r="H815" i="5"/>
  <c r="I815" i="5"/>
  <c r="J815" i="5"/>
  <c r="M815" i="5"/>
  <c r="N815" i="5"/>
  <c r="A816" i="5"/>
  <c r="B816" i="5"/>
  <c r="C816" i="5"/>
  <c r="D816" i="5"/>
  <c r="E816" i="5"/>
  <c r="F816" i="5"/>
  <c r="G816" i="5"/>
  <c r="H816" i="5"/>
  <c r="I816" i="5"/>
  <c r="J816" i="5"/>
  <c r="M816" i="5"/>
  <c r="N816" i="5"/>
  <c r="A817" i="5"/>
  <c r="B817" i="5"/>
  <c r="C817" i="5"/>
  <c r="D817" i="5"/>
  <c r="E817" i="5"/>
  <c r="F817" i="5"/>
  <c r="G817" i="5"/>
  <c r="H817" i="5"/>
  <c r="I817" i="5"/>
  <c r="J817" i="5"/>
  <c r="M817" i="5"/>
  <c r="N817" i="5"/>
  <c r="A818" i="5"/>
  <c r="B818" i="5"/>
  <c r="C818" i="5"/>
  <c r="D818" i="5"/>
  <c r="E818" i="5"/>
  <c r="F818" i="5"/>
  <c r="G818" i="5"/>
  <c r="H818" i="5"/>
  <c r="I818" i="5"/>
  <c r="J818" i="5"/>
  <c r="M818" i="5"/>
  <c r="N818" i="5"/>
  <c r="A819" i="5"/>
  <c r="B819" i="5"/>
  <c r="C819" i="5"/>
  <c r="D819" i="5"/>
  <c r="E819" i="5"/>
  <c r="F819" i="5"/>
  <c r="G819" i="5"/>
  <c r="H819" i="5"/>
  <c r="I819" i="5"/>
  <c r="J819" i="5"/>
  <c r="M819" i="5"/>
  <c r="N819" i="5"/>
  <c r="A820" i="5"/>
  <c r="B820" i="5"/>
  <c r="C820" i="5"/>
  <c r="D820" i="5"/>
  <c r="E820" i="5"/>
  <c r="F820" i="5"/>
  <c r="G820" i="5"/>
  <c r="H820" i="5"/>
  <c r="I820" i="5"/>
  <c r="J820" i="5"/>
  <c r="M820" i="5"/>
  <c r="N820" i="5"/>
  <c r="A821" i="5"/>
  <c r="B821" i="5"/>
  <c r="C821" i="5"/>
  <c r="D821" i="5"/>
  <c r="E821" i="5"/>
  <c r="F821" i="5"/>
  <c r="G821" i="5"/>
  <c r="H821" i="5"/>
  <c r="I821" i="5"/>
  <c r="J821" i="5"/>
  <c r="M821" i="5"/>
  <c r="N821" i="5"/>
  <c r="A822" i="5"/>
  <c r="B822" i="5"/>
  <c r="C822" i="5"/>
  <c r="D822" i="5"/>
  <c r="E822" i="5"/>
  <c r="F822" i="5"/>
  <c r="G822" i="5"/>
  <c r="H822" i="5"/>
  <c r="I822" i="5"/>
  <c r="J822" i="5"/>
  <c r="M822" i="5"/>
  <c r="N822" i="5"/>
  <c r="A823" i="5"/>
  <c r="B823" i="5"/>
  <c r="C823" i="5"/>
  <c r="D823" i="5"/>
  <c r="E823" i="5"/>
  <c r="F823" i="5"/>
  <c r="G823" i="5"/>
  <c r="H823" i="5"/>
  <c r="I823" i="5"/>
  <c r="J823" i="5"/>
  <c r="M823" i="5"/>
  <c r="N823" i="5"/>
  <c r="A824" i="5"/>
  <c r="B824" i="5"/>
  <c r="C824" i="5"/>
  <c r="D824" i="5"/>
  <c r="E824" i="5"/>
  <c r="F824" i="5"/>
  <c r="G824" i="5"/>
  <c r="H824" i="5"/>
  <c r="I824" i="5"/>
  <c r="J824" i="5"/>
  <c r="M824" i="5"/>
  <c r="N824" i="5"/>
  <c r="A825" i="5"/>
  <c r="B825" i="5"/>
  <c r="C825" i="5"/>
  <c r="D825" i="5"/>
  <c r="E825" i="5"/>
  <c r="F825" i="5"/>
  <c r="G825" i="5"/>
  <c r="H825" i="5"/>
  <c r="I825" i="5"/>
  <c r="J825" i="5"/>
  <c r="M825" i="5"/>
  <c r="N825" i="5"/>
  <c r="A826" i="5"/>
  <c r="B826" i="5"/>
  <c r="C826" i="5"/>
  <c r="D826" i="5"/>
  <c r="E826" i="5"/>
  <c r="F826" i="5"/>
  <c r="G826" i="5"/>
  <c r="H826" i="5"/>
  <c r="I826" i="5"/>
  <c r="J826" i="5"/>
  <c r="M826" i="5"/>
  <c r="N826" i="5"/>
  <c r="A827" i="5"/>
  <c r="B827" i="5"/>
  <c r="C827" i="5"/>
  <c r="D827" i="5"/>
  <c r="E827" i="5"/>
  <c r="F827" i="5"/>
  <c r="G827" i="5"/>
  <c r="H827" i="5"/>
  <c r="I827" i="5"/>
  <c r="J827" i="5"/>
  <c r="M827" i="5"/>
  <c r="N827" i="5"/>
  <c r="A828" i="5"/>
  <c r="B828" i="5"/>
  <c r="C828" i="5"/>
  <c r="D828" i="5"/>
  <c r="E828" i="5"/>
  <c r="F828" i="5"/>
  <c r="G828" i="5"/>
  <c r="H828" i="5"/>
  <c r="I828" i="5"/>
  <c r="J828" i="5"/>
  <c r="M828" i="5"/>
  <c r="N828" i="5"/>
  <c r="A829" i="5"/>
  <c r="B829" i="5"/>
  <c r="C829" i="5"/>
  <c r="D829" i="5"/>
  <c r="E829" i="5"/>
  <c r="F829" i="5"/>
  <c r="G829" i="5"/>
  <c r="H829" i="5"/>
  <c r="I829" i="5"/>
  <c r="J829" i="5"/>
  <c r="M829" i="5"/>
  <c r="N829" i="5"/>
  <c r="A830" i="5"/>
  <c r="B830" i="5"/>
  <c r="C830" i="5"/>
  <c r="D830" i="5"/>
  <c r="E830" i="5"/>
  <c r="F830" i="5"/>
  <c r="G830" i="5"/>
  <c r="H830" i="5"/>
  <c r="I830" i="5"/>
  <c r="J830" i="5"/>
  <c r="M830" i="5"/>
  <c r="N830" i="5"/>
  <c r="A831" i="5"/>
  <c r="B831" i="5"/>
  <c r="C831" i="5"/>
  <c r="D831" i="5"/>
  <c r="E831" i="5"/>
  <c r="F831" i="5"/>
  <c r="G831" i="5"/>
  <c r="H831" i="5"/>
  <c r="I831" i="5"/>
  <c r="J831" i="5"/>
  <c r="M831" i="5"/>
  <c r="N831" i="5"/>
  <c r="A832" i="5"/>
  <c r="B832" i="5"/>
  <c r="C832" i="5"/>
  <c r="D832" i="5"/>
  <c r="E832" i="5"/>
  <c r="F832" i="5"/>
  <c r="G832" i="5"/>
  <c r="H832" i="5"/>
  <c r="I832" i="5"/>
  <c r="J832" i="5"/>
  <c r="M832" i="5"/>
  <c r="N832" i="5"/>
  <c r="A833" i="5"/>
  <c r="B833" i="5"/>
  <c r="C833" i="5"/>
  <c r="D833" i="5"/>
  <c r="E833" i="5"/>
  <c r="F833" i="5"/>
  <c r="G833" i="5"/>
  <c r="H833" i="5"/>
  <c r="I833" i="5"/>
  <c r="J833" i="5"/>
  <c r="M833" i="5"/>
  <c r="N833" i="5"/>
  <c r="A834" i="5"/>
  <c r="B834" i="5"/>
  <c r="C834" i="5"/>
  <c r="D834" i="5"/>
  <c r="E834" i="5"/>
  <c r="F834" i="5"/>
  <c r="G834" i="5"/>
  <c r="H834" i="5"/>
  <c r="I834" i="5"/>
  <c r="J834" i="5"/>
  <c r="M834" i="5"/>
  <c r="N834" i="5"/>
  <c r="A835" i="5"/>
  <c r="B835" i="5"/>
  <c r="C835" i="5"/>
  <c r="D835" i="5"/>
  <c r="E835" i="5"/>
  <c r="F835" i="5"/>
  <c r="G835" i="5"/>
  <c r="H835" i="5"/>
  <c r="I835" i="5"/>
  <c r="J835" i="5"/>
  <c r="M835" i="5"/>
  <c r="N835" i="5"/>
  <c r="A836" i="5"/>
  <c r="B836" i="5"/>
  <c r="C836" i="5"/>
  <c r="D836" i="5"/>
  <c r="E836" i="5"/>
  <c r="F836" i="5"/>
  <c r="G836" i="5"/>
  <c r="H836" i="5"/>
  <c r="I836" i="5"/>
  <c r="J836" i="5"/>
  <c r="M836" i="5"/>
  <c r="N836" i="5"/>
  <c r="A837" i="5"/>
  <c r="B837" i="5"/>
  <c r="C837" i="5"/>
  <c r="D837" i="5"/>
  <c r="E837" i="5"/>
  <c r="F837" i="5"/>
  <c r="G837" i="5"/>
  <c r="H837" i="5"/>
  <c r="I837" i="5"/>
  <c r="J837" i="5"/>
  <c r="M837" i="5"/>
  <c r="N837" i="5"/>
  <c r="A838" i="5"/>
  <c r="B838" i="5"/>
  <c r="C838" i="5"/>
  <c r="D838" i="5"/>
  <c r="E838" i="5"/>
  <c r="F838" i="5"/>
  <c r="G838" i="5"/>
  <c r="H838" i="5"/>
  <c r="I838" i="5"/>
  <c r="J838" i="5"/>
  <c r="M838" i="5"/>
  <c r="N838" i="5"/>
  <c r="A839" i="5"/>
  <c r="B839" i="5"/>
  <c r="C839" i="5"/>
  <c r="D839" i="5"/>
  <c r="E839" i="5"/>
  <c r="F839" i="5"/>
  <c r="G839" i="5"/>
  <c r="H839" i="5"/>
  <c r="I839" i="5"/>
  <c r="J839" i="5"/>
  <c r="M839" i="5"/>
  <c r="N839" i="5"/>
  <c r="A840" i="5"/>
  <c r="B840" i="5"/>
  <c r="C840" i="5"/>
  <c r="D840" i="5"/>
  <c r="E840" i="5"/>
  <c r="F840" i="5"/>
  <c r="G840" i="5"/>
  <c r="H840" i="5"/>
  <c r="I840" i="5"/>
  <c r="J840" i="5"/>
  <c r="M840" i="5"/>
  <c r="N840" i="5"/>
  <c r="A841" i="5"/>
  <c r="B841" i="5"/>
  <c r="C841" i="5"/>
  <c r="D841" i="5"/>
  <c r="E841" i="5"/>
  <c r="F841" i="5"/>
  <c r="G841" i="5"/>
  <c r="H841" i="5"/>
  <c r="I841" i="5"/>
  <c r="J841" i="5"/>
  <c r="M841" i="5"/>
  <c r="N841" i="5"/>
  <c r="A842" i="5"/>
  <c r="B842" i="5"/>
  <c r="C842" i="5"/>
  <c r="D842" i="5"/>
  <c r="E842" i="5"/>
  <c r="F842" i="5"/>
  <c r="G842" i="5"/>
  <c r="H842" i="5"/>
  <c r="I842" i="5"/>
  <c r="J842" i="5"/>
  <c r="M842" i="5"/>
  <c r="N842" i="5"/>
  <c r="A843" i="5"/>
  <c r="B843" i="5"/>
  <c r="C843" i="5"/>
  <c r="D843" i="5"/>
  <c r="E843" i="5"/>
  <c r="F843" i="5"/>
  <c r="G843" i="5"/>
  <c r="H843" i="5"/>
  <c r="I843" i="5"/>
  <c r="J843" i="5"/>
  <c r="M843" i="5"/>
  <c r="N843" i="5"/>
  <c r="A844" i="5"/>
  <c r="B844" i="5"/>
  <c r="C844" i="5"/>
  <c r="D844" i="5"/>
  <c r="E844" i="5"/>
  <c r="F844" i="5"/>
  <c r="G844" i="5"/>
  <c r="H844" i="5"/>
  <c r="I844" i="5"/>
  <c r="J844" i="5"/>
  <c r="M844" i="5"/>
  <c r="N844" i="5"/>
  <c r="A845" i="5"/>
  <c r="B845" i="5"/>
  <c r="C845" i="5"/>
  <c r="D845" i="5"/>
  <c r="E845" i="5"/>
  <c r="F845" i="5"/>
  <c r="G845" i="5"/>
  <c r="H845" i="5"/>
  <c r="I845" i="5"/>
  <c r="J845" i="5"/>
  <c r="M845" i="5"/>
  <c r="N845" i="5"/>
  <c r="A846" i="5"/>
  <c r="B846" i="5"/>
  <c r="C846" i="5"/>
  <c r="D846" i="5"/>
  <c r="E846" i="5"/>
  <c r="F846" i="5"/>
  <c r="G846" i="5"/>
  <c r="H846" i="5"/>
  <c r="I846" i="5"/>
  <c r="J846" i="5"/>
  <c r="M846" i="5"/>
  <c r="N846" i="5"/>
  <c r="A847" i="5"/>
  <c r="B847" i="5"/>
  <c r="C847" i="5"/>
  <c r="D847" i="5"/>
  <c r="E847" i="5"/>
  <c r="F847" i="5"/>
  <c r="G847" i="5"/>
  <c r="H847" i="5"/>
  <c r="I847" i="5"/>
  <c r="J847" i="5"/>
  <c r="M847" i="5"/>
  <c r="N847" i="5"/>
  <c r="A848" i="5"/>
  <c r="B848" i="5"/>
  <c r="C848" i="5"/>
  <c r="D848" i="5"/>
  <c r="E848" i="5"/>
  <c r="F848" i="5"/>
  <c r="G848" i="5"/>
  <c r="H848" i="5"/>
  <c r="I848" i="5"/>
  <c r="J848" i="5"/>
  <c r="M848" i="5"/>
  <c r="N848" i="5"/>
  <c r="A849" i="5"/>
  <c r="B849" i="5"/>
  <c r="C849" i="5"/>
  <c r="D849" i="5"/>
  <c r="E849" i="5"/>
  <c r="F849" i="5"/>
  <c r="G849" i="5"/>
  <c r="H849" i="5"/>
  <c r="I849" i="5"/>
  <c r="J849" i="5"/>
  <c r="M849" i="5"/>
  <c r="N849" i="5"/>
  <c r="A850" i="5"/>
  <c r="B850" i="5"/>
  <c r="C850" i="5"/>
  <c r="D850" i="5"/>
  <c r="E850" i="5"/>
  <c r="F850" i="5"/>
  <c r="G850" i="5"/>
  <c r="H850" i="5"/>
  <c r="I850" i="5"/>
  <c r="J850" i="5"/>
  <c r="M850" i="5"/>
  <c r="N850" i="5"/>
  <c r="A851" i="5"/>
  <c r="B851" i="5"/>
  <c r="C851" i="5"/>
  <c r="D851" i="5"/>
  <c r="E851" i="5"/>
  <c r="F851" i="5"/>
  <c r="G851" i="5"/>
  <c r="H851" i="5"/>
  <c r="I851" i="5"/>
  <c r="J851" i="5"/>
  <c r="M851" i="5"/>
  <c r="N851" i="5"/>
  <c r="A852" i="5"/>
  <c r="B852" i="5"/>
  <c r="C852" i="5"/>
  <c r="D852" i="5"/>
  <c r="E852" i="5"/>
  <c r="F852" i="5"/>
  <c r="G852" i="5"/>
  <c r="H852" i="5"/>
  <c r="I852" i="5"/>
  <c r="J852" i="5"/>
  <c r="M852" i="5"/>
  <c r="N852" i="5"/>
  <c r="A853" i="5"/>
  <c r="B853" i="5"/>
  <c r="C853" i="5"/>
  <c r="D853" i="5"/>
  <c r="E853" i="5"/>
  <c r="F853" i="5"/>
  <c r="G853" i="5"/>
  <c r="H853" i="5"/>
  <c r="I853" i="5"/>
  <c r="J853" i="5"/>
  <c r="M853" i="5"/>
  <c r="N853" i="5"/>
  <c r="A854" i="5"/>
  <c r="B854" i="5"/>
  <c r="C854" i="5"/>
  <c r="D854" i="5"/>
  <c r="E854" i="5"/>
  <c r="F854" i="5"/>
  <c r="G854" i="5"/>
  <c r="H854" i="5"/>
  <c r="I854" i="5"/>
  <c r="J854" i="5"/>
  <c r="M854" i="5"/>
  <c r="N854" i="5"/>
  <c r="A855" i="5"/>
  <c r="B855" i="5"/>
  <c r="C855" i="5"/>
  <c r="D855" i="5"/>
  <c r="E855" i="5"/>
  <c r="F855" i="5"/>
  <c r="G855" i="5"/>
  <c r="H855" i="5"/>
  <c r="I855" i="5"/>
  <c r="J855" i="5"/>
  <c r="M855" i="5"/>
  <c r="N855" i="5"/>
  <c r="A856" i="5"/>
  <c r="B856" i="5"/>
  <c r="C856" i="5"/>
  <c r="D856" i="5"/>
  <c r="E856" i="5"/>
  <c r="F856" i="5"/>
  <c r="G856" i="5"/>
  <c r="H856" i="5"/>
  <c r="I856" i="5"/>
  <c r="J856" i="5"/>
  <c r="M856" i="5"/>
  <c r="N856" i="5"/>
  <c r="A857" i="5"/>
  <c r="B857" i="5"/>
  <c r="C857" i="5"/>
  <c r="D857" i="5"/>
  <c r="E857" i="5"/>
  <c r="F857" i="5"/>
  <c r="G857" i="5"/>
  <c r="H857" i="5"/>
  <c r="I857" i="5"/>
  <c r="J857" i="5"/>
  <c r="M857" i="5"/>
  <c r="N857" i="5"/>
  <c r="A858" i="5"/>
  <c r="B858" i="5"/>
  <c r="C858" i="5"/>
  <c r="D858" i="5"/>
  <c r="E858" i="5"/>
  <c r="F858" i="5"/>
  <c r="G858" i="5"/>
  <c r="H858" i="5"/>
  <c r="I858" i="5"/>
  <c r="J858" i="5"/>
  <c r="M858" i="5"/>
  <c r="N858" i="5"/>
  <c r="A859" i="5"/>
  <c r="B859" i="5"/>
  <c r="C859" i="5"/>
  <c r="D859" i="5"/>
  <c r="E859" i="5"/>
  <c r="F859" i="5"/>
  <c r="G859" i="5"/>
  <c r="H859" i="5"/>
  <c r="I859" i="5"/>
  <c r="J859" i="5"/>
  <c r="M859" i="5"/>
  <c r="N859" i="5"/>
  <c r="A860" i="5"/>
  <c r="B860" i="5"/>
  <c r="C860" i="5"/>
  <c r="D860" i="5"/>
  <c r="E860" i="5"/>
  <c r="F860" i="5"/>
  <c r="G860" i="5"/>
  <c r="H860" i="5"/>
  <c r="I860" i="5"/>
  <c r="J860" i="5"/>
  <c r="M860" i="5"/>
  <c r="N860" i="5"/>
  <c r="A861" i="5"/>
  <c r="B861" i="5"/>
  <c r="C861" i="5"/>
  <c r="D861" i="5"/>
  <c r="E861" i="5"/>
  <c r="F861" i="5"/>
  <c r="G861" i="5"/>
  <c r="H861" i="5"/>
  <c r="I861" i="5"/>
  <c r="J861" i="5"/>
  <c r="M861" i="5"/>
  <c r="N861" i="5"/>
  <c r="A862" i="5"/>
  <c r="B862" i="5"/>
  <c r="C862" i="5"/>
  <c r="D862" i="5"/>
  <c r="E862" i="5"/>
  <c r="F862" i="5"/>
  <c r="G862" i="5"/>
  <c r="H862" i="5"/>
  <c r="I862" i="5"/>
  <c r="J862" i="5"/>
  <c r="M862" i="5"/>
  <c r="N862" i="5"/>
  <c r="A863" i="5"/>
  <c r="B863" i="5"/>
  <c r="C863" i="5"/>
  <c r="D863" i="5"/>
  <c r="E863" i="5"/>
  <c r="F863" i="5"/>
  <c r="G863" i="5"/>
  <c r="H863" i="5"/>
  <c r="I863" i="5"/>
  <c r="J863" i="5"/>
  <c r="M863" i="5"/>
  <c r="N863" i="5"/>
  <c r="A864" i="5"/>
  <c r="B864" i="5"/>
  <c r="C864" i="5"/>
  <c r="D864" i="5"/>
  <c r="E864" i="5"/>
  <c r="F864" i="5"/>
  <c r="G864" i="5"/>
  <c r="H864" i="5"/>
  <c r="I864" i="5"/>
  <c r="J864" i="5"/>
  <c r="M864" i="5"/>
  <c r="N864" i="5"/>
  <c r="A865" i="5"/>
  <c r="B865" i="5"/>
  <c r="C865" i="5"/>
  <c r="D865" i="5"/>
  <c r="E865" i="5"/>
  <c r="F865" i="5"/>
  <c r="G865" i="5"/>
  <c r="H865" i="5"/>
  <c r="I865" i="5"/>
  <c r="J865" i="5"/>
  <c r="M865" i="5"/>
  <c r="N865" i="5"/>
  <c r="A866" i="5"/>
  <c r="B866" i="5"/>
  <c r="C866" i="5"/>
  <c r="D866" i="5"/>
  <c r="E866" i="5"/>
  <c r="F866" i="5"/>
  <c r="G866" i="5"/>
  <c r="H866" i="5"/>
  <c r="I866" i="5"/>
  <c r="J866" i="5"/>
  <c r="M866" i="5"/>
  <c r="N866" i="5"/>
  <c r="A867" i="5"/>
  <c r="B867" i="5"/>
  <c r="C867" i="5"/>
  <c r="D867" i="5"/>
  <c r="E867" i="5"/>
  <c r="F867" i="5"/>
  <c r="G867" i="5"/>
  <c r="H867" i="5"/>
  <c r="I867" i="5"/>
  <c r="J867" i="5"/>
  <c r="M867" i="5"/>
  <c r="N867" i="5"/>
  <c r="A868" i="5"/>
  <c r="B868" i="5"/>
  <c r="C868" i="5"/>
  <c r="D868" i="5"/>
  <c r="E868" i="5"/>
  <c r="F868" i="5"/>
  <c r="G868" i="5"/>
  <c r="H868" i="5"/>
  <c r="I868" i="5"/>
  <c r="J868" i="5"/>
  <c r="M868" i="5"/>
  <c r="N868" i="5"/>
  <c r="A869" i="5"/>
  <c r="B869" i="5"/>
  <c r="C869" i="5"/>
  <c r="D869" i="5"/>
  <c r="E869" i="5"/>
  <c r="F869" i="5"/>
  <c r="G869" i="5"/>
  <c r="H869" i="5"/>
  <c r="I869" i="5"/>
  <c r="J869" i="5"/>
  <c r="M869" i="5"/>
  <c r="N869" i="5"/>
  <c r="A870" i="5"/>
  <c r="B870" i="5"/>
  <c r="C870" i="5"/>
  <c r="D870" i="5"/>
  <c r="E870" i="5"/>
  <c r="F870" i="5"/>
  <c r="G870" i="5"/>
  <c r="H870" i="5"/>
  <c r="I870" i="5"/>
  <c r="J870" i="5"/>
  <c r="M870" i="5"/>
  <c r="N870" i="5"/>
  <c r="A871" i="5"/>
  <c r="B871" i="5"/>
  <c r="C871" i="5"/>
  <c r="D871" i="5"/>
  <c r="E871" i="5"/>
  <c r="F871" i="5"/>
  <c r="G871" i="5"/>
  <c r="H871" i="5"/>
  <c r="I871" i="5"/>
  <c r="J871" i="5"/>
  <c r="M871" i="5"/>
  <c r="N871" i="5"/>
  <c r="A872" i="5"/>
  <c r="B872" i="5"/>
  <c r="C872" i="5"/>
  <c r="D872" i="5"/>
  <c r="E872" i="5"/>
  <c r="F872" i="5"/>
  <c r="G872" i="5"/>
  <c r="H872" i="5"/>
  <c r="I872" i="5"/>
  <c r="J872" i="5"/>
  <c r="M872" i="5"/>
  <c r="N872" i="5"/>
  <c r="A873" i="5"/>
  <c r="B873" i="5"/>
  <c r="C873" i="5"/>
  <c r="D873" i="5"/>
  <c r="E873" i="5"/>
  <c r="F873" i="5"/>
  <c r="G873" i="5"/>
  <c r="H873" i="5"/>
  <c r="I873" i="5"/>
  <c r="J873" i="5"/>
  <c r="M873" i="5"/>
  <c r="N873" i="5"/>
  <c r="A874" i="5"/>
  <c r="B874" i="5"/>
  <c r="C874" i="5"/>
  <c r="D874" i="5"/>
  <c r="E874" i="5"/>
  <c r="F874" i="5"/>
  <c r="G874" i="5"/>
  <c r="H874" i="5"/>
  <c r="I874" i="5"/>
  <c r="J874" i="5"/>
  <c r="M874" i="5"/>
  <c r="N874" i="5"/>
  <c r="A875" i="5"/>
  <c r="B875" i="5"/>
  <c r="C875" i="5"/>
  <c r="D875" i="5"/>
  <c r="E875" i="5"/>
  <c r="F875" i="5"/>
  <c r="G875" i="5"/>
  <c r="H875" i="5"/>
  <c r="I875" i="5"/>
  <c r="J875" i="5"/>
  <c r="M875" i="5"/>
  <c r="N875" i="5"/>
  <c r="A876" i="5"/>
  <c r="B876" i="5"/>
  <c r="C876" i="5"/>
  <c r="D876" i="5"/>
  <c r="E876" i="5"/>
  <c r="F876" i="5"/>
  <c r="G876" i="5"/>
  <c r="H876" i="5"/>
  <c r="I876" i="5"/>
  <c r="J876" i="5"/>
  <c r="M876" i="5"/>
  <c r="N876" i="5"/>
  <c r="A877" i="5"/>
  <c r="B877" i="5"/>
  <c r="C877" i="5"/>
  <c r="D877" i="5"/>
  <c r="E877" i="5"/>
  <c r="F877" i="5"/>
  <c r="G877" i="5"/>
  <c r="H877" i="5"/>
  <c r="I877" i="5"/>
  <c r="J877" i="5"/>
  <c r="M877" i="5"/>
  <c r="N877" i="5"/>
  <c r="A878" i="5"/>
  <c r="B878" i="5"/>
  <c r="C878" i="5"/>
  <c r="D878" i="5"/>
  <c r="E878" i="5"/>
  <c r="F878" i="5"/>
  <c r="G878" i="5"/>
  <c r="H878" i="5"/>
  <c r="I878" i="5"/>
  <c r="J878" i="5"/>
  <c r="M878" i="5"/>
  <c r="N878" i="5"/>
  <c r="A879" i="5"/>
  <c r="B879" i="5"/>
  <c r="C879" i="5"/>
  <c r="D879" i="5"/>
  <c r="E879" i="5"/>
  <c r="F879" i="5"/>
  <c r="G879" i="5"/>
  <c r="H879" i="5"/>
  <c r="I879" i="5"/>
  <c r="J879" i="5"/>
  <c r="M879" i="5"/>
  <c r="N879" i="5"/>
  <c r="A880" i="5"/>
  <c r="B880" i="5"/>
  <c r="C880" i="5"/>
  <c r="D880" i="5"/>
  <c r="E880" i="5"/>
  <c r="F880" i="5"/>
  <c r="G880" i="5"/>
  <c r="H880" i="5"/>
  <c r="I880" i="5"/>
  <c r="J880" i="5"/>
  <c r="M880" i="5"/>
  <c r="N880" i="5"/>
  <c r="A881" i="5"/>
  <c r="B881" i="5"/>
  <c r="C881" i="5"/>
  <c r="D881" i="5"/>
  <c r="E881" i="5"/>
  <c r="F881" i="5"/>
  <c r="G881" i="5"/>
  <c r="H881" i="5"/>
  <c r="I881" i="5"/>
  <c r="J881" i="5"/>
  <c r="M881" i="5"/>
  <c r="N881" i="5"/>
  <c r="A882" i="5"/>
  <c r="B882" i="5"/>
  <c r="C882" i="5"/>
  <c r="D882" i="5"/>
  <c r="E882" i="5"/>
  <c r="F882" i="5"/>
  <c r="G882" i="5"/>
  <c r="H882" i="5"/>
  <c r="I882" i="5"/>
  <c r="J882" i="5"/>
  <c r="M882" i="5"/>
  <c r="N882" i="5"/>
  <c r="A883" i="5"/>
  <c r="B883" i="5"/>
  <c r="C883" i="5"/>
  <c r="D883" i="5"/>
  <c r="E883" i="5"/>
  <c r="F883" i="5"/>
  <c r="G883" i="5"/>
  <c r="H883" i="5"/>
  <c r="I883" i="5"/>
  <c r="J883" i="5"/>
  <c r="M883" i="5"/>
  <c r="N883" i="5"/>
  <c r="A884" i="5"/>
  <c r="B884" i="5"/>
  <c r="C884" i="5"/>
  <c r="D884" i="5"/>
  <c r="E884" i="5"/>
  <c r="F884" i="5"/>
  <c r="G884" i="5"/>
  <c r="H884" i="5"/>
  <c r="I884" i="5"/>
  <c r="J884" i="5"/>
  <c r="M884" i="5"/>
  <c r="N884" i="5"/>
  <c r="A885" i="5"/>
  <c r="B885" i="5"/>
  <c r="C885" i="5"/>
  <c r="D885" i="5"/>
  <c r="E885" i="5"/>
  <c r="F885" i="5"/>
  <c r="G885" i="5"/>
  <c r="H885" i="5"/>
  <c r="I885" i="5"/>
  <c r="J885" i="5"/>
  <c r="M885" i="5"/>
  <c r="N885" i="5"/>
  <c r="A886" i="5"/>
  <c r="B886" i="5"/>
  <c r="C886" i="5"/>
  <c r="D886" i="5"/>
  <c r="E886" i="5"/>
  <c r="F886" i="5"/>
  <c r="G886" i="5"/>
  <c r="H886" i="5"/>
  <c r="I886" i="5"/>
  <c r="J886" i="5"/>
  <c r="M886" i="5"/>
  <c r="N886" i="5"/>
  <c r="A887" i="5"/>
  <c r="B887" i="5"/>
  <c r="C887" i="5"/>
  <c r="D887" i="5"/>
  <c r="E887" i="5"/>
  <c r="F887" i="5"/>
  <c r="G887" i="5"/>
  <c r="H887" i="5"/>
  <c r="I887" i="5"/>
  <c r="J887" i="5"/>
  <c r="M887" i="5"/>
  <c r="N887" i="5"/>
  <c r="A888" i="5"/>
  <c r="B888" i="5"/>
  <c r="C888" i="5"/>
  <c r="D888" i="5"/>
  <c r="E888" i="5"/>
  <c r="F888" i="5"/>
  <c r="G888" i="5"/>
  <c r="H888" i="5"/>
  <c r="I888" i="5"/>
  <c r="J888" i="5"/>
  <c r="M888" i="5"/>
  <c r="N888" i="5"/>
  <c r="A889" i="5"/>
  <c r="B889" i="5"/>
  <c r="C889" i="5"/>
  <c r="D889" i="5"/>
  <c r="E889" i="5"/>
  <c r="F889" i="5"/>
  <c r="G889" i="5"/>
  <c r="H889" i="5"/>
  <c r="I889" i="5"/>
  <c r="J889" i="5"/>
  <c r="M889" i="5"/>
  <c r="N889" i="5"/>
  <c r="A890" i="5"/>
  <c r="B890" i="5"/>
  <c r="C890" i="5"/>
  <c r="D890" i="5"/>
  <c r="E890" i="5"/>
  <c r="F890" i="5"/>
  <c r="G890" i="5"/>
  <c r="H890" i="5"/>
  <c r="I890" i="5"/>
  <c r="J890" i="5"/>
  <c r="M890" i="5"/>
  <c r="N890" i="5"/>
  <c r="A891" i="5"/>
  <c r="B891" i="5"/>
  <c r="C891" i="5"/>
  <c r="D891" i="5"/>
  <c r="E891" i="5"/>
  <c r="F891" i="5"/>
  <c r="G891" i="5"/>
  <c r="H891" i="5"/>
  <c r="I891" i="5"/>
  <c r="J891" i="5"/>
  <c r="M891" i="5"/>
  <c r="N891" i="5"/>
  <c r="A892" i="5"/>
  <c r="B892" i="5"/>
  <c r="C892" i="5"/>
  <c r="D892" i="5"/>
  <c r="E892" i="5"/>
  <c r="F892" i="5"/>
  <c r="G892" i="5"/>
  <c r="H892" i="5"/>
  <c r="I892" i="5"/>
  <c r="J892" i="5"/>
  <c r="M892" i="5"/>
  <c r="N892" i="5"/>
  <c r="A893" i="5"/>
  <c r="B893" i="5"/>
  <c r="C893" i="5"/>
  <c r="D893" i="5"/>
  <c r="E893" i="5"/>
  <c r="F893" i="5"/>
  <c r="G893" i="5"/>
  <c r="H893" i="5"/>
  <c r="I893" i="5"/>
  <c r="J893" i="5"/>
  <c r="M893" i="5"/>
  <c r="N893" i="5"/>
  <c r="A894" i="5"/>
  <c r="B894" i="5"/>
  <c r="C894" i="5"/>
  <c r="D894" i="5"/>
  <c r="E894" i="5"/>
  <c r="F894" i="5"/>
  <c r="G894" i="5"/>
  <c r="H894" i="5"/>
  <c r="I894" i="5"/>
  <c r="J894" i="5"/>
  <c r="M894" i="5"/>
  <c r="N894" i="5"/>
  <c r="A895" i="5"/>
  <c r="B895" i="5"/>
  <c r="C895" i="5"/>
  <c r="D895" i="5"/>
  <c r="E895" i="5"/>
  <c r="F895" i="5"/>
  <c r="G895" i="5"/>
  <c r="H895" i="5"/>
  <c r="I895" i="5"/>
  <c r="J895" i="5"/>
  <c r="M895" i="5"/>
  <c r="N895" i="5"/>
  <c r="A896" i="5"/>
  <c r="B896" i="5"/>
  <c r="C896" i="5"/>
  <c r="D896" i="5"/>
  <c r="E896" i="5"/>
  <c r="F896" i="5"/>
  <c r="G896" i="5"/>
  <c r="H896" i="5"/>
  <c r="I896" i="5"/>
  <c r="J896" i="5"/>
  <c r="M896" i="5"/>
  <c r="N896" i="5"/>
  <c r="A897" i="5"/>
  <c r="B897" i="5"/>
  <c r="C897" i="5"/>
  <c r="D897" i="5"/>
  <c r="E897" i="5"/>
  <c r="F897" i="5"/>
  <c r="G897" i="5"/>
  <c r="H897" i="5"/>
  <c r="I897" i="5"/>
  <c r="J897" i="5"/>
  <c r="M897" i="5"/>
  <c r="N897" i="5"/>
  <c r="A898" i="5"/>
  <c r="B898" i="5"/>
  <c r="C898" i="5"/>
  <c r="D898" i="5"/>
  <c r="E898" i="5"/>
  <c r="F898" i="5"/>
  <c r="G898" i="5"/>
  <c r="H898" i="5"/>
  <c r="I898" i="5"/>
  <c r="J898" i="5"/>
  <c r="M898" i="5"/>
  <c r="N898" i="5"/>
  <c r="A899" i="5"/>
  <c r="B899" i="5"/>
  <c r="C899" i="5"/>
  <c r="D899" i="5"/>
  <c r="E899" i="5"/>
  <c r="F899" i="5"/>
  <c r="G899" i="5"/>
  <c r="H899" i="5"/>
  <c r="I899" i="5"/>
  <c r="J899" i="5"/>
  <c r="M899" i="5"/>
  <c r="N899" i="5"/>
  <c r="A900" i="5"/>
  <c r="B900" i="5"/>
  <c r="C900" i="5"/>
  <c r="D900" i="5"/>
  <c r="E900" i="5"/>
  <c r="F900" i="5"/>
  <c r="G900" i="5"/>
  <c r="H900" i="5"/>
  <c r="I900" i="5"/>
  <c r="J900" i="5"/>
  <c r="M900" i="5"/>
  <c r="N900" i="5"/>
  <c r="A901" i="5"/>
  <c r="B901" i="5"/>
  <c r="C901" i="5"/>
  <c r="D901" i="5"/>
  <c r="E901" i="5"/>
  <c r="F901" i="5"/>
  <c r="G901" i="5"/>
  <c r="H901" i="5"/>
  <c r="I901" i="5"/>
  <c r="J901" i="5"/>
  <c r="M901" i="5"/>
  <c r="N901" i="5"/>
  <c r="A902" i="5"/>
  <c r="B902" i="5"/>
  <c r="C902" i="5"/>
  <c r="D902" i="5"/>
  <c r="E902" i="5"/>
  <c r="F902" i="5"/>
  <c r="G902" i="5"/>
  <c r="H902" i="5"/>
  <c r="I902" i="5"/>
  <c r="J902" i="5"/>
  <c r="M902" i="5"/>
  <c r="N902" i="5"/>
  <c r="A903" i="5"/>
  <c r="B903" i="5"/>
  <c r="C903" i="5"/>
  <c r="D903" i="5"/>
  <c r="E903" i="5"/>
  <c r="F903" i="5"/>
  <c r="G903" i="5"/>
  <c r="H903" i="5"/>
  <c r="I903" i="5"/>
  <c r="J903" i="5"/>
  <c r="M903" i="5"/>
  <c r="N903" i="5"/>
  <c r="A904" i="5"/>
  <c r="B904" i="5"/>
  <c r="C904" i="5"/>
  <c r="D904" i="5"/>
  <c r="E904" i="5"/>
  <c r="F904" i="5"/>
  <c r="G904" i="5"/>
  <c r="H904" i="5"/>
  <c r="I904" i="5"/>
  <c r="J904" i="5"/>
  <c r="M904" i="5"/>
  <c r="N904" i="5"/>
  <c r="A905" i="5"/>
  <c r="B905" i="5"/>
  <c r="C905" i="5"/>
  <c r="D905" i="5"/>
  <c r="E905" i="5"/>
  <c r="F905" i="5"/>
  <c r="G905" i="5"/>
  <c r="H905" i="5"/>
  <c r="I905" i="5"/>
  <c r="J905" i="5"/>
  <c r="M905" i="5"/>
  <c r="N905" i="5"/>
  <c r="A906" i="5"/>
  <c r="B906" i="5"/>
  <c r="C906" i="5"/>
  <c r="D906" i="5"/>
  <c r="E906" i="5"/>
  <c r="F906" i="5"/>
  <c r="G906" i="5"/>
  <c r="H906" i="5"/>
  <c r="I906" i="5"/>
  <c r="J906" i="5"/>
  <c r="M906" i="5"/>
  <c r="N906" i="5"/>
  <c r="A907" i="5"/>
  <c r="B907" i="5"/>
  <c r="C907" i="5"/>
  <c r="D907" i="5"/>
  <c r="E907" i="5"/>
  <c r="F907" i="5"/>
  <c r="G907" i="5"/>
  <c r="H907" i="5"/>
  <c r="I907" i="5"/>
  <c r="J907" i="5"/>
  <c r="M907" i="5"/>
  <c r="N907" i="5"/>
  <c r="A908" i="5"/>
  <c r="B908" i="5"/>
  <c r="C908" i="5"/>
  <c r="D908" i="5"/>
  <c r="E908" i="5"/>
  <c r="F908" i="5"/>
  <c r="G908" i="5"/>
  <c r="H908" i="5"/>
  <c r="I908" i="5"/>
  <c r="J908" i="5"/>
  <c r="M908" i="5"/>
  <c r="N908" i="5"/>
  <c r="A909" i="5"/>
  <c r="B909" i="5"/>
  <c r="C909" i="5"/>
  <c r="D909" i="5"/>
  <c r="E909" i="5"/>
  <c r="F909" i="5"/>
  <c r="G909" i="5"/>
  <c r="H909" i="5"/>
  <c r="I909" i="5"/>
  <c r="J909" i="5"/>
  <c r="M909" i="5"/>
  <c r="N909" i="5"/>
  <c r="A910" i="5"/>
  <c r="B910" i="5"/>
  <c r="C910" i="5"/>
  <c r="D910" i="5"/>
  <c r="E910" i="5"/>
  <c r="F910" i="5"/>
  <c r="G910" i="5"/>
  <c r="H910" i="5"/>
  <c r="I910" i="5"/>
  <c r="J910" i="5"/>
  <c r="M910" i="5"/>
  <c r="N910" i="5"/>
  <c r="A911" i="5"/>
  <c r="B911" i="5"/>
  <c r="C911" i="5"/>
  <c r="D911" i="5"/>
  <c r="E911" i="5"/>
  <c r="F911" i="5"/>
  <c r="G911" i="5"/>
  <c r="H911" i="5"/>
  <c r="I911" i="5"/>
  <c r="J911" i="5"/>
  <c r="M911" i="5"/>
  <c r="N911" i="5"/>
  <c r="A912" i="5"/>
  <c r="B912" i="5"/>
  <c r="C912" i="5"/>
  <c r="D912" i="5"/>
  <c r="E912" i="5"/>
  <c r="F912" i="5"/>
  <c r="G912" i="5"/>
  <c r="H912" i="5"/>
  <c r="I912" i="5"/>
  <c r="J912" i="5"/>
  <c r="M912" i="5"/>
  <c r="N912" i="5"/>
  <c r="A913" i="5"/>
  <c r="B913" i="5"/>
  <c r="C913" i="5"/>
  <c r="D913" i="5"/>
  <c r="E913" i="5"/>
  <c r="F913" i="5"/>
  <c r="G913" i="5"/>
  <c r="H913" i="5"/>
  <c r="I913" i="5"/>
  <c r="J913" i="5"/>
  <c r="M913" i="5"/>
  <c r="N913" i="5"/>
  <c r="A914" i="5"/>
  <c r="B914" i="5"/>
  <c r="C914" i="5"/>
  <c r="D914" i="5"/>
  <c r="E914" i="5"/>
  <c r="F914" i="5"/>
  <c r="G914" i="5"/>
  <c r="H914" i="5"/>
  <c r="I914" i="5"/>
  <c r="J914" i="5"/>
  <c r="M914" i="5"/>
  <c r="N914" i="5"/>
  <c r="A915" i="5"/>
  <c r="B915" i="5"/>
  <c r="C915" i="5"/>
  <c r="D915" i="5"/>
  <c r="E915" i="5"/>
  <c r="F915" i="5"/>
  <c r="G915" i="5"/>
  <c r="H915" i="5"/>
  <c r="I915" i="5"/>
  <c r="J915" i="5"/>
  <c r="M915" i="5"/>
  <c r="N915" i="5"/>
  <c r="A916" i="5"/>
  <c r="B916" i="5"/>
  <c r="C916" i="5"/>
  <c r="D916" i="5"/>
  <c r="E916" i="5"/>
  <c r="F916" i="5"/>
  <c r="G916" i="5"/>
  <c r="H916" i="5"/>
  <c r="I916" i="5"/>
  <c r="J916" i="5"/>
  <c r="M916" i="5"/>
  <c r="N916" i="5"/>
  <c r="A917" i="5"/>
  <c r="B917" i="5"/>
  <c r="C917" i="5"/>
  <c r="D917" i="5"/>
  <c r="E917" i="5"/>
  <c r="F917" i="5"/>
  <c r="G917" i="5"/>
  <c r="H917" i="5"/>
  <c r="I917" i="5"/>
  <c r="J917" i="5"/>
  <c r="M917" i="5"/>
  <c r="N917" i="5"/>
  <c r="A918" i="5"/>
  <c r="B918" i="5"/>
  <c r="C918" i="5"/>
  <c r="D918" i="5"/>
  <c r="E918" i="5"/>
  <c r="F918" i="5"/>
  <c r="G918" i="5"/>
  <c r="H918" i="5"/>
  <c r="I918" i="5"/>
  <c r="J918" i="5"/>
  <c r="M918" i="5"/>
  <c r="N918" i="5"/>
  <c r="A919" i="5"/>
  <c r="B919" i="5"/>
  <c r="C919" i="5"/>
  <c r="D919" i="5"/>
  <c r="E919" i="5"/>
  <c r="F919" i="5"/>
  <c r="G919" i="5"/>
  <c r="H919" i="5"/>
  <c r="I919" i="5"/>
  <c r="J919" i="5"/>
  <c r="M919" i="5"/>
  <c r="N919" i="5"/>
  <c r="A920" i="5"/>
  <c r="B920" i="5"/>
  <c r="C920" i="5"/>
  <c r="D920" i="5"/>
  <c r="E920" i="5"/>
  <c r="F920" i="5"/>
  <c r="G920" i="5"/>
  <c r="H920" i="5"/>
  <c r="I920" i="5"/>
  <c r="J920" i="5"/>
  <c r="M920" i="5"/>
  <c r="N920" i="5"/>
  <c r="A921" i="5"/>
  <c r="B921" i="5"/>
  <c r="C921" i="5"/>
  <c r="D921" i="5"/>
  <c r="E921" i="5"/>
  <c r="F921" i="5"/>
  <c r="G921" i="5"/>
  <c r="H921" i="5"/>
  <c r="I921" i="5"/>
  <c r="J921" i="5"/>
  <c r="M921" i="5"/>
  <c r="N921" i="5"/>
  <c r="A922" i="5"/>
  <c r="B922" i="5"/>
  <c r="C922" i="5"/>
  <c r="D922" i="5"/>
  <c r="E922" i="5"/>
  <c r="F922" i="5"/>
  <c r="G922" i="5"/>
  <c r="H922" i="5"/>
  <c r="I922" i="5"/>
  <c r="J922" i="5"/>
  <c r="M922" i="5"/>
  <c r="N922" i="5"/>
  <c r="A923" i="5"/>
  <c r="B923" i="5"/>
  <c r="C923" i="5"/>
  <c r="D923" i="5"/>
  <c r="E923" i="5"/>
  <c r="F923" i="5"/>
  <c r="G923" i="5"/>
  <c r="H923" i="5"/>
  <c r="I923" i="5"/>
  <c r="J923" i="5"/>
  <c r="M923" i="5"/>
  <c r="N923" i="5"/>
  <c r="A924" i="5"/>
  <c r="B924" i="5"/>
  <c r="C924" i="5"/>
  <c r="D924" i="5"/>
  <c r="E924" i="5"/>
  <c r="F924" i="5"/>
  <c r="G924" i="5"/>
  <c r="H924" i="5"/>
  <c r="I924" i="5"/>
  <c r="J924" i="5"/>
  <c r="M924" i="5"/>
  <c r="N924" i="5"/>
  <c r="A925" i="5"/>
  <c r="B925" i="5"/>
  <c r="C925" i="5"/>
  <c r="D925" i="5"/>
  <c r="E925" i="5"/>
  <c r="F925" i="5"/>
  <c r="G925" i="5"/>
  <c r="H925" i="5"/>
  <c r="I925" i="5"/>
  <c r="J925" i="5"/>
  <c r="M925" i="5"/>
  <c r="N925" i="5"/>
  <c r="A926" i="5"/>
  <c r="B926" i="5"/>
  <c r="C926" i="5"/>
  <c r="D926" i="5"/>
  <c r="E926" i="5"/>
  <c r="F926" i="5"/>
  <c r="G926" i="5"/>
  <c r="H926" i="5"/>
  <c r="I926" i="5"/>
  <c r="J926" i="5"/>
  <c r="M926" i="5"/>
  <c r="N926" i="5"/>
  <c r="A927" i="5"/>
  <c r="B927" i="5"/>
  <c r="C927" i="5"/>
  <c r="D927" i="5"/>
  <c r="E927" i="5"/>
  <c r="F927" i="5"/>
  <c r="G927" i="5"/>
  <c r="H927" i="5"/>
  <c r="I927" i="5"/>
  <c r="J927" i="5"/>
  <c r="M927" i="5"/>
  <c r="N927" i="5"/>
  <c r="A928" i="5"/>
  <c r="B928" i="5"/>
  <c r="C928" i="5"/>
  <c r="D928" i="5"/>
  <c r="E928" i="5"/>
  <c r="F928" i="5"/>
  <c r="G928" i="5"/>
  <c r="H928" i="5"/>
  <c r="I928" i="5"/>
  <c r="J928" i="5"/>
  <c r="M928" i="5"/>
  <c r="N928" i="5"/>
  <c r="A929" i="5"/>
  <c r="B929" i="5"/>
  <c r="C929" i="5"/>
  <c r="D929" i="5"/>
  <c r="E929" i="5"/>
  <c r="F929" i="5"/>
  <c r="G929" i="5"/>
  <c r="H929" i="5"/>
  <c r="I929" i="5"/>
  <c r="J929" i="5"/>
  <c r="M929" i="5"/>
  <c r="N929" i="5"/>
  <c r="A930" i="5"/>
  <c r="B930" i="5"/>
  <c r="C930" i="5"/>
  <c r="D930" i="5"/>
  <c r="E930" i="5"/>
  <c r="F930" i="5"/>
  <c r="G930" i="5"/>
  <c r="H930" i="5"/>
  <c r="I930" i="5"/>
  <c r="J930" i="5"/>
  <c r="M930" i="5"/>
  <c r="N930" i="5"/>
  <c r="A931" i="5"/>
  <c r="B931" i="5"/>
  <c r="C931" i="5"/>
  <c r="D931" i="5"/>
  <c r="E931" i="5"/>
  <c r="F931" i="5"/>
  <c r="G931" i="5"/>
  <c r="H931" i="5"/>
  <c r="I931" i="5"/>
  <c r="J931" i="5"/>
  <c r="M931" i="5"/>
  <c r="N931" i="5"/>
  <c r="A932" i="5"/>
  <c r="B932" i="5"/>
  <c r="C932" i="5"/>
  <c r="D932" i="5"/>
  <c r="E932" i="5"/>
  <c r="F932" i="5"/>
  <c r="G932" i="5"/>
  <c r="H932" i="5"/>
  <c r="I932" i="5"/>
  <c r="J932" i="5"/>
  <c r="M932" i="5"/>
  <c r="N932" i="5"/>
  <c r="A933" i="5"/>
  <c r="B933" i="5"/>
  <c r="C933" i="5"/>
  <c r="D933" i="5"/>
  <c r="E933" i="5"/>
  <c r="F933" i="5"/>
  <c r="G933" i="5"/>
  <c r="H933" i="5"/>
  <c r="I933" i="5"/>
  <c r="J933" i="5"/>
  <c r="M933" i="5"/>
  <c r="N933" i="5"/>
  <c r="A934" i="5"/>
  <c r="B934" i="5"/>
  <c r="C934" i="5"/>
  <c r="D934" i="5"/>
  <c r="E934" i="5"/>
  <c r="F934" i="5"/>
  <c r="G934" i="5"/>
  <c r="H934" i="5"/>
  <c r="I934" i="5"/>
  <c r="J934" i="5"/>
  <c r="M934" i="5"/>
  <c r="N934" i="5"/>
  <c r="A935" i="5"/>
  <c r="B935" i="5"/>
  <c r="C935" i="5"/>
  <c r="D935" i="5"/>
  <c r="E935" i="5"/>
  <c r="F935" i="5"/>
  <c r="G935" i="5"/>
  <c r="H935" i="5"/>
  <c r="I935" i="5"/>
  <c r="J935" i="5"/>
  <c r="M935" i="5"/>
  <c r="N935" i="5"/>
  <c r="A936" i="5"/>
  <c r="B936" i="5"/>
  <c r="C936" i="5"/>
  <c r="D936" i="5"/>
  <c r="E936" i="5"/>
  <c r="F936" i="5"/>
  <c r="G936" i="5"/>
  <c r="H936" i="5"/>
  <c r="I936" i="5"/>
  <c r="J936" i="5"/>
  <c r="M936" i="5"/>
  <c r="N936" i="5"/>
  <c r="A937" i="5"/>
  <c r="B937" i="5"/>
  <c r="C937" i="5"/>
  <c r="D937" i="5"/>
  <c r="E937" i="5"/>
  <c r="F937" i="5"/>
  <c r="G937" i="5"/>
  <c r="H937" i="5"/>
  <c r="I937" i="5"/>
  <c r="J937" i="5"/>
  <c r="M937" i="5"/>
  <c r="N937" i="5"/>
  <c r="A938" i="5"/>
  <c r="B938" i="5"/>
  <c r="C938" i="5"/>
  <c r="D938" i="5"/>
  <c r="E938" i="5"/>
  <c r="F938" i="5"/>
  <c r="G938" i="5"/>
  <c r="H938" i="5"/>
  <c r="I938" i="5"/>
  <c r="J938" i="5"/>
  <c r="M938" i="5"/>
  <c r="N938" i="5"/>
  <c r="A939" i="5"/>
  <c r="B939" i="5"/>
  <c r="C939" i="5"/>
  <c r="D939" i="5"/>
  <c r="E939" i="5"/>
  <c r="F939" i="5"/>
  <c r="G939" i="5"/>
  <c r="H939" i="5"/>
  <c r="I939" i="5"/>
  <c r="J939" i="5"/>
  <c r="M939" i="5"/>
  <c r="N939" i="5"/>
  <c r="A940" i="5"/>
  <c r="B940" i="5"/>
  <c r="C940" i="5"/>
  <c r="D940" i="5"/>
  <c r="E940" i="5"/>
  <c r="F940" i="5"/>
  <c r="G940" i="5"/>
  <c r="H940" i="5"/>
  <c r="I940" i="5"/>
  <c r="J940" i="5"/>
  <c r="M940" i="5"/>
  <c r="N940" i="5"/>
  <c r="A941" i="5"/>
  <c r="B941" i="5"/>
  <c r="C941" i="5"/>
  <c r="D941" i="5"/>
  <c r="E941" i="5"/>
  <c r="F941" i="5"/>
  <c r="G941" i="5"/>
  <c r="H941" i="5"/>
  <c r="I941" i="5"/>
  <c r="J941" i="5"/>
  <c r="M941" i="5"/>
  <c r="N941" i="5"/>
  <c r="A942" i="5"/>
  <c r="B942" i="5"/>
  <c r="C942" i="5"/>
  <c r="D942" i="5"/>
  <c r="E942" i="5"/>
  <c r="F942" i="5"/>
  <c r="G942" i="5"/>
  <c r="H942" i="5"/>
  <c r="I942" i="5"/>
  <c r="J942" i="5"/>
  <c r="M942" i="5"/>
  <c r="N942" i="5"/>
  <c r="A943" i="5"/>
  <c r="B943" i="5"/>
  <c r="C943" i="5"/>
  <c r="D943" i="5"/>
  <c r="E943" i="5"/>
  <c r="F943" i="5"/>
  <c r="G943" i="5"/>
  <c r="H943" i="5"/>
  <c r="I943" i="5"/>
  <c r="J943" i="5"/>
  <c r="M943" i="5"/>
  <c r="N943" i="5"/>
  <c r="A944" i="5"/>
  <c r="B944" i="5"/>
  <c r="C944" i="5"/>
  <c r="D944" i="5"/>
  <c r="E944" i="5"/>
  <c r="F944" i="5"/>
  <c r="G944" i="5"/>
  <c r="H944" i="5"/>
  <c r="I944" i="5"/>
  <c r="J944" i="5"/>
  <c r="M944" i="5"/>
  <c r="N944" i="5"/>
  <c r="A945" i="5"/>
  <c r="B945" i="5"/>
  <c r="C945" i="5"/>
  <c r="D945" i="5"/>
  <c r="E945" i="5"/>
  <c r="F945" i="5"/>
  <c r="G945" i="5"/>
  <c r="H945" i="5"/>
  <c r="I945" i="5"/>
  <c r="J945" i="5"/>
  <c r="M945" i="5"/>
  <c r="N945" i="5"/>
  <c r="A946" i="5"/>
  <c r="B946" i="5"/>
  <c r="C946" i="5"/>
  <c r="D946" i="5"/>
  <c r="E946" i="5"/>
  <c r="F946" i="5"/>
  <c r="G946" i="5"/>
  <c r="H946" i="5"/>
  <c r="I946" i="5"/>
  <c r="J946" i="5"/>
  <c r="M946" i="5"/>
  <c r="N946" i="5"/>
  <c r="A947" i="5"/>
  <c r="B947" i="5"/>
  <c r="C947" i="5"/>
  <c r="D947" i="5"/>
  <c r="E947" i="5"/>
  <c r="F947" i="5"/>
  <c r="G947" i="5"/>
  <c r="H947" i="5"/>
  <c r="I947" i="5"/>
  <c r="J947" i="5"/>
  <c r="M947" i="5"/>
  <c r="N947" i="5"/>
  <c r="A948" i="5"/>
  <c r="B948" i="5"/>
  <c r="C948" i="5"/>
  <c r="D948" i="5"/>
  <c r="E948" i="5"/>
  <c r="F948" i="5"/>
  <c r="G948" i="5"/>
  <c r="H948" i="5"/>
  <c r="I948" i="5"/>
  <c r="J948" i="5"/>
  <c r="M948" i="5"/>
  <c r="N948" i="5"/>
  <c r="A949" i="5"/>
  <c r="B949" i="5"/>
  <c r="C949" i="5"/>
  <c r="D949" i="5"/>
  <c r="E949" i="5"/>
  <c r="F949" i="5"/>
  <c r="G949" i="5"/>
  <c r="H949" i="5"/>
  <c r="I949" i="5"/>
  <c r="J949" i="5"/>
  <c r="M949" i="5"/>
  <c r="N949" i="5"/>
  <c r="A950" i="5"/>
  <c r="B950" i="5"/>
  <c r="C950" i="5"/>
  <c r="D950" i="5"/>
  <c r="E950" i="5"/>
  <c r="F950" i="5"/>
  <c r="G950" i="5"/>
  <c r="H950" i="5"/>
  <c r="I950" i="5"/>
  <c r="J950" i="5"/>
  <c r="M950" i="5"/>
  <c r="N950" i="5"/>
  <c r="A951" i="5"/>
  <c r="B951" i="5"/>
  <c r="C951" i="5"/>
  <c r="D951" i="5"/>
  <c r="E951" i="5"/>
  <c r="F951" i="5"/>
  <c r="G951" i="5"/>
  <c r="H951" i="5"/>
  <c r="I951" i="5"/>
  <c r="J951" i="5"/>
  <c r="M951" i="5"/>
  <c r="N951" i="5"/>
  <c r="A952" i="5"/>
  <c r="B952" i="5"/>
  <c r="C952" i="5"/>
  <c r="D952" i="5"/>
  <c r="E952" i="5"/>
  <c r="F952" i="5"/>
  <c r="G952" i="5"/>
  <c r="H952" i="5"/>
  <c r="I952" i="5"/>
  <c r="J952" i="5"/>
  <c r="M952" i="5"/>
  <c r="N952" i="5"/>
  <c r="A953" i="5"/>
  <c r="B953" i="5"/>
  <c r="C953" i="5"/>
  <c r="D953" i="5"/>
  <c r="E953" i="5"/>
  <c r="F953" i="5"/>
  <c r="G953" i="5"/>
  <c r="H953" i="5"/>
  <c r="I953" i="5"/>
  <c r="J953" i="5"/>
  <c r="M953" i="5"/>
  <c r="N953" i="5"/>
  <c r="A954" i="5"/>
  <c r="B954" i="5"/>
  <c r="C954" i="5"/>
  <c r="D954" i="5"/>
  <c r="E954" i="5"/>
  <c r="F954" i="5"/>
  <c r="G954" i="5"/>
  <c r="H954" i="5"/>
  <c r="I954" i="5"/>
  <c r="J954" i="5"/>
  <c r="M954" i="5"/>
  <c r="N954" i="5"/>
  <c r="A955" i="5"/>
  <c r="B955" i="5"/>
  <c r="C955" i="5"/>
  <c r="D955" i="5"/>
  <c r="E955" i="5"/>
  <c r="F955" i="5"/>
  <c r="G955" i="5"/>
  <c r="H955" i="5"/>
  <c r="I955" i="5"/>
  <c r="J955" i="5"/>
  <c r="M955" i="5"/>
  <c r="N955" i="5"/>
  <c r="A956" i="5"/>
  <c r="B956" i="5"/>
  <c r="C956" i="5"/>
  <c r="D956" i="5"/>
  <c r="E956" i="5"/>
  <c r="F956" i="5"/>
  <c r="G956" i="5"/>
  <c r="H956" i="5"/>
  <c r="I956" i="5"/>
  <c r="J956" i="5"/>
  <c r="M956" i="5"/>
  <c r="N956" i="5"/>
  <c r="A957" i="5"/>
  <c r="B957" i="5"/>
  <c r="C957" i="5"/>
  <c r="D957" i="5"/>
  <c r="E957" i="5"/>
  <c r="F957" i="5"/>
  <c r="G957" i="5"/>
  <c r="H957" i="5"/>
  <c r="I957" i="5"/>
  <c r="J957" i="5"/>
  <c r="M957" i="5"/>
  <c r="N957" i="5"/>
  <c r="A958" i="5"/>
  <c r="B958" i="5"/>
  <c r="C958" i="5"/>
  <c r="D958" i="5"/>
  <c r="E958" i="5"/>
  <c r="F958" i="5"/>
  <c r="G958" i="5"/>
  <c r="H958" i="5"/>
  <c r="I958" i="5"/>
  <c r="J958" i="5"/>
  <c r="M958" i="5"/>
  <c r="N958" i="5"/>
  <c r="A959" i="5"/>
  <c r="B959" i="5"/>
  <c r="C959" i="5"/>
  <c r="D959" i="5"/>
  <c r="E959" i="5"/>
  <c r="F959" i="5"/>
  <c r="G959" i="5"/>
  <c r="H959" i="5"/>
  <c r="I959" i="5"/>
  <c r="J959" i="5"/>
  <c r="M959" i="5"/>
  <c r="N959" i="5"/>
  <c r="A960" i="5"/>
  <c r="B960" i="5"/>
  <c r="C960" i="5"/>
  <c r="D960" i="5"/>
  <c r="E960" i="5"/>
  <c r="F960" i="5"/>
  <c r="G960" i="5"/>
  <c r="H960" i="5"/>
  <c r="I960" i="5"/>
  <c r="J960" i="5"/>
  <c r="M960" i="5"/>
  <c r="N960" i="5"/>
  <c r="A961" i="5"/>
  <c r="B961" i="5"/>
  <c r="C961" i="5"/>
  <c r="D961" i="5"/>
  <c r="E961" i="5"/>
  <c r="F961" i="5"/>
  <c r="G961" i="5"/>
  <c r="H961" i="5"/>
  <c r="I961" i="5"/>
  <c r="J961" i="5"/>
  <c r="M961" i="5"/>
  <c r="N961" i="5"/>
  <c r="A962" i="5"/>
  <c r="B962" i="5"/>
  <c r="C962" i="5"/>
  <c r="D962" i="5"/>
  <c r="E962" i="5"/>
  <c r="F962" i="5"/>
  <c r="G962" i="5"/>
  <c r="H962" i="5"/>
  <c r="I962" i="5"/>
  <c r="J962" i="5"/>
  <c r="M962" i="5"/>
  <c r="N962" i="5"/>
  <c r="A963" i="5"/>
  <c r="B963" i="5"/>
  <c r="C963" i="5"/>
  <c r="D963" i="5"/>
  <c r="E963" i="5"/>
  <c r="F963" i="5"/>
  <c r="G963" i="5"/>
  <c r="H963" i="5"/>
  <c r="I963" i="5"/>
  <c r="J963" i="5"/>
  <c r="M963" i="5"/>
  <c r="N963" i="5"/>
  <c r="A964" i="5"/>
  <c r="B964" i="5"/>
  <c r="C964" i="5"/>
  <c r="D964" i="5"/>
  <c r="E964" i="5"/>
  <c r="F964" i="5"/>
  <c r="G964" i="5"/>
  <c r="H964" i="5"/>
  <c r="I964" i="5"/>
  <c r="J964" i="5"/>
  <c r="M964" i="5"/>
  <c r="N964" i="5"/>
  <c r="A965" i="5"/>
  <c r="B965" i="5"/>
  <c r="C965" i="5"/>
  <c r="D965" i="5"/>
  <c r="E965" i="5"/>
  <c r="F965" i="5"/>
  <c r="G965" i="5"/>
  <c r="H965" i="5"/>
  <c r="I965" i="5"/>
  <c r="J965" i="5"/>
  <c r="M965" i="5"/>
  <c r="N965" i="5"/>
  <c r="A966" i="5"/>
  <c r="B966" i="5"/>
  <c r="C966" i="5"/>
  <c r="D966" i="5"/>
  <c r="E966" i="5"/>
  <c r="F966" i="5"/>
  <c r="G966" i="5"/>
  <c r="H966" i="5"/>
  <c r="I966" i="5"/>
  <c r="J966" i="5"/>
  <c r="M966" i="5"/>
  <c r="N966" i="5"/>
  <c r="A967" i="5"/>
  <c r="B967" i="5"/>
  <c r="C967" i="5"/>
  <c r="D967" i="5"/>
  <c r="E967" i="5"/>
  <c r="F967" i="5"/>
  <c r="G967" i="5"/>
  <c r="H967" i="5"/>
  <c r="I967" i="5"/>
  <c r="J967" i="5"/>
  <c r="M967" i="5"/>
  <c r="N967" i="5"/>
  <c r="A968" i="5"/>
  <c r="B968" i="5"/>
  <c r="C968" i="5"/>
  <c r="D968" i="5"/>
  <c r="E968" i="5"/>
  <c r="F968" i="5"/>
  <c r="G968" i="5"/>
  <c r="H968" i="5"/>
  <c r="I968" i="5"/>
  <c r="J968" i="5"/>
  <c r="M968" i="5"/>
  <c r="N968" i="5"/>
  <c r="A969" i="5"/>
  <c r="B969" i="5"/>
  <c r="C969" i="5"/>
  <c r="D969" i="5"/>
  <c r="E969" i="5"/>
  <c r="F969" i="5"/>
  <c r="G969" i="5"/>
  <c r="H969" i="5"/>
  <c r="I969" i="5"/>
  <c r="J969" i="5"/>
  <c r="M969" i="5"/>
  <c r="N969" i="5"/>
  <c r="A970" i="5"/>
  <c r="B970" i="5"/>
  <c r="C970" i="5"/>
  <c r="D970" i="5"/>
  <c r="E970" i="5"/>
  <c r="F970" i="5"/>
  <c r="G970" i="5"/>
  <c r="H970" i="5"/>
  <c r="I970" i="5"/>
  <c r="J970" i="5"/>
  <c r="M970" i="5"/>
  <c r="N970" i="5"/>
  <c r="A971" i="5"/>
  <c r="B971" i="5"/>
  <c r="C971" i="5"/>
  <c r="D971" i="5"/>
  <c r="E971" i="5"/>
  <c r="F971" i="5"/>
  <c r="G971" i="5"/>
  <c r="H971" i="5"/>
  <c r="I971" i="5"/>
  <c r="J971" i="5"/>
  <c r="M971" i="5"/>
  <c r="N971" i="5"/>
  <c r="A972" i="5"/>
  <c r="B972" i="5"/>
  <c r="C972" i="5"/>
  <c r="D972" i="5"/>
  <c r="E972" i="5"/>
  <c r="F972" i="5"/>
  <c r="G972" i="5"/>
  <c r="H972" i="5"/>
  <c r="I972" i="5"/>
  <c r="J972" i="5"/>
  <c r="M972" i="5"/>
  <c r="N972" i="5"/>
  <c r="A973" i="5"/>
  <c r="B973" i="5"/>
  <c r="C973" i="5"/>
  <c r="D973" i="5"/>
  <c r="E973" i="5"/>
  <c r="F973" i="5"/>
  <c r="G973" i="5"/>
  <c r="H973" i="5"/>
  <c r="I973" i="5"/>
  <c r="J973" i="5"/>
  <c r="M973" i="5"/>
  <c r="N973" i="5"/>
  <c r="A974" i="5"/>
  <c r="B974" i="5"/>
  <c r="C974" i="5"/>
  <c r="D974" i="5"/>
  <c r="E974" i="5"/>
  <c r="F974" i="5"/>
  <c r="G974" i="5"/>
  <c r="H974" i="5"/>
  <c r="I974" i="5"/>
  <c r="J974" i="5"/>
  <c r="M974" i="5"/>
  <c r="N974" i="5"/>
  <c r="A975" i="5"/>
  <c r="B975" i="5"/>
  <c r="C975" i="5"/>
  <c r="D975" i="5"/>
  <c r="E975" i="5"/>
  <c r="F975" i="5"/>
  <c r="G975" i="5"/>
  <c r="H975" i="5"/>
  <c r="I975" i="5"/>
  <c r="J975" i="5"/>
  <c r="M975" i="5"/>
  <c r="N975" i="5"/>
  <c r="A976" i="5"/>
  <c r="B976" i="5"/>
  <c r="C976" i="5"/>
  <c r="D976" i="5"/>
  <c r="E976" i="5"/>
  <c r="F976" i="5"/>
  <c r="G976" i="5"/>
  <c r="H976" i="5"/>
  <c r="I976" i="5"/>
  <c r="J976" i="5"/>
  <c r="M976" i="5"/>
  <c r="N976" i="5"/>
  <c r="A977" i="5"/>
  <c r="B977" i="5"/>
  <c r="C977" i="5"/>
  <c r="D977" i="5"/>
  <c r="E977" i="5"/>
  <c r="F977" i="5"/>
  <c r="G977" i="5"/>
  <c r="H977" i="5"/>
  <c r="I977" i="5"/>
  <c r="J977" i="5"/>
  <c r="M977" i="5"/>
  <c r="N977" i="5"/>
  <c r="A978" i="5"/>
  <c r="B978" i="5"/>
  <c r="C978" i="5"/>
  <c r="D978" i="5"/>
  <c r="E978" i="5"/>
  <c r="F978" i="5"/>
  <c r="G978" i="5"/>
  <c r="H978" i="5"/>
  <c r="I978" i="5"/>
  <c r="J978" i="5"/>
  <c r="M978" i="5"/>
  <c r="N978" i="5"/>
  <c r="A979" i="5"/>
  <c r="B979" i="5"/>
  <c r="C979" i="5"/>
  <c r="D979" i="5"/>
  <c r="E979" i="5"/>
  <c r="F979" i="5"/>
  <c r="G979" i="5"/>
  <c r="H979" i="5"/>
  <c r="I979" i="5"/>
  <c r="J979" i="5"/>
  <c r="M979" i="5"/>
  <c r="N979" i="5"/>
  <c r="A980" i="5"/>
  <c r="B980" i="5"/>
  <c r="C980" i="5"/>
  <c r="D980" i="5"/>
  <c r="E980" i="5"/>
  <c r="F980" i="5"/>
  <c r="G980" i="5"/>
  <c r="H980" i="5"/>
  <c r="I980" i="5"/>
  <c r="J980" i="5"/>
  <c r="M980" i="5"/>
  <c r="N980" i="5"/>
  <c r="A981" i="5"/>
  <c r="B981" i="5"/>
  <c r="C981" i="5"/>
  <c r="D981" i="5"/>
  <c r="E981" i="5"/>
  <c r="F981" i="5"/>
  <c r="G981" i="5"/>
  <c r="H981" i="5"/>
  <c r="I981" i="5"/>
  <c r="J981" i="5"/>
  <c r="M981" i="5"/>
  <c r="N981" i="5"/>
  <c r="A982" i="5"/>
  <c r="B982" i="5"/>
  <c r="C982" i="5"/>
  <c r="D982" i="5"/>
  <c r="E982" i="5"/>
  <c r="F982" i="5"/>
  <c r="G982" i="5"/>
  <c r="H982" i="5"/>
  <c r="I982" i="5"/>
  <c r="J982" i="5"/>
  <c r="M982" i="5"/>
  <c r="N982" i="5"/>
  <c r="A983" i="5"/>
  <c r="B983" i="5"/>
  <c r="C983" i="5"/>
  <c r="D983" i="5"/>
  <c r="E983" i="5"/>
  <c r="F983" i="5"/>
  <c r="G983" i="5"/>
  <c r="H983" i="5"/>
  <c r="I983" i="5"/>
  <c r="J983" i="5"/>
  <c r="M983" i="5"/>
  <c r="N983" i="5"/>
  <c r="A984" i="5"/>
  <c r="B984" i="5"/>
  <c r="C984" i="5"/>
  <c r="D984" i="5"/>
  <c r="E984" i="5"/>
  <c r="F984" i="5"/>
  <c r="G984" i="5"/>
  <c r="H984" i="5"/>
  <c r="I984" i="5"/>
  <c r="J984" i="5"/>
  <c r="M984" i="5"/>
  <c r="N984" i="5"/>
  <c r="A985" i="5"/>
  <c r="B985" i="5"/>
  <c r="C985" i="5"/>
  <c r="D985" i="5"/>
  <c r="E985" i="5"/>
  <c r="F985" i="5"/>
  <c r="G985" i="5"/>
  <c r="H985" i="5"/>
  <c r="I985" i="5"/>
  <c r="J985" i="5"/>
  <c r="M985" i="5"/>
  <c r="N985" i="5"/>
  <c r="A986" i="5"/>
  <c r="B986" i="5"/>
  <c r="C986" i="5"/>
  <c r="D986" i="5"/>
  <c r="E986" i="5"/>
  <c r="F986" i="5"/>
  <c r="G986" i="5"/>
  <c r="H986" i="5"/>
  <c r="I986" i="5"/>
  <c r="J986" i="5"/>
  <c r="M986" i="5"/>
  <c r="N986" i="5"/>
  <c r="A987" i="5"/>
  <c r="B987" i="5"/>
  <c r="C987" i="5"/>
  <c r="D987" i="5"/>
  <c r="E987" i="5"/>
  <c r="F987" i="5"/>
  <c r="G987" i="5"/>
  <c r="H987" i="5"/>
  <c r="I987" i="5"/>
  <c r="J987" i="5"/>
  <c r="M987" i="5"/>
  <c r="N987" i="5"/>
  <c r="A988" i="5"/>
  <c r="B988" i="5"/>
  <c r="C988" i="5"/>
  <c r="D988" i="5"/>
  <c r="E988" i="5"/>
  <c r="F988" i="5"/>
  <c r="G988" i="5"/>
  <c r="H988" i="5"/>
  <c r="I988" i="5"/>
  <c r="J988" i="5"/>
  <c r="M988" i="5"/>
  <c r="N988" i="5"/>
  <c r="A989" i="5"/>
  <c r="B989" i="5"/>
  <c r="C989" i="5"/>
  <c r="D989" i="5"/>
  <c r="E989" i="5"/>
  <c r="F989" i="5"/>
  <c r="G989" i="5"/>
  <c r="H989" i="5"/>
  <c r="I989" i="5"/>
  <c r="J989" i="5"/>
  <c r="M989" i="5"/>
  <c r="N989" i="5"/>
  <c r="A990" i="5"/>
  <c r="B990" i="5"/>
  <c r="C990" i="5"/>
  <c r="D990" i="5"/>
  <c r="E990" i="5"/>
  <c r="F990" i="5"/>
  <c r="G990" i="5"/>
  <c r="H990" i="5"/>
  <c r="I990" i="5"/>
  <c r="J990" i="5"/>
  <c r="M990" i="5"/>
  <c r="N990" i="5"/>
  <c r="A991" i="5"/>
  <c r="B991" i="5"/>
  <c r="C991" i="5"/>
  <c r="D991" i="5"/>
  <c r="E991" i="5"/>
  <c r="F991" i="5"/>
  <c r="G991" i="5"/>
  <c r="H991" i="5"/>
  <c r="I991" i="5"/>
  <c r="J991" i="5"/>
  <c r="M991" i="5"/>
  <c r="N991" i="5"/>
  <c r="A992" i="5"/>
  <c r="B992" i="5"/>
  <c r="C992" i="5"/>
  <c r="D992" i="5"/>
  <c r="E992" i="5"/>
  <c r="F992" i="5"/>
  <c r="G992" i="5"/>
  <c r="H992" i="5"/>
  <c r="I992" i="5"/>
  <c r="J992" i="5"/>
  <c r="M992" i="5"/>
  <c r="N992" i="5"/>
  <c r="A993" i="5"/>
  <c r="B993" i="5"/>
  <c r="C993" i="5"/>
  <c r="D993" i="5"/>
  <c r="E993" i="5"/>
  <c r="F993" i="5"/>
  <c r="G993" i="5"/>
  <c r="H993" i="5"/>
  <c r="I993" i="5"/>
  <c r="J993" i="5"/>
  <c r="M993" i="5"/>
  <c r="N993" i="5"/>
  <c r="A994" i="5"/>
  <c r="B994" i="5"/>
  <c r="C994" i="5"/>
  <c r="D994" i="5"/>
  <c r="E994" i="5"/>
  <c r="F994" i="5"/>
  <c r="G994" i="5"/>
  <c r="H994" i="5"/>
  <c r="I994" i="5"/>
  <c r="J994" i="5"/>
  <c r="M994" i="5"/>
  <c r="N994" i="5"/>
  <c r="A995" i="5"/>
  <c r="B995" i="5"/>
  <c r="C995" i="5"/>
  <c r="D995" i="5"/>
  <c r="E995" i="5"/>
  <c r="F995" i="5"/>
  <c r="G995" i="5"/>
  <c r="H995" i="5"/>
  <c r="I995" i="5"/>
  <c r="J995" i="5"/>
  <c r="M995" i="5"/>
  <c r="N995" i="5"/>
  <c r="A996" i="5"/>
  <c r="B996" i="5"/>
  <c r="C996" i="5"/>
  <c r="D996" i="5"/>
  <c r="E996" i="5"/>
  <c r="F996" i="5"/>
  <c r="G996" i="5"/>
  <c r="H996" i="5"/>
  <c r="I996" i="5"/>
  <c r="J996" i="5"/>
  <c r="M996" i="5"/>
  <c r="N996" i="5"/>
  <c r="A997" i="5"/>
  <c r="B997" i="5"/>
  <c r="C997" i="5"/>
  <c r="D997" i="5"/>
  <c r="E997" i="5"/>
  <c r="F997" i="5"/>
  <c r="G997" i="5"/>
  <c r="H997" i="5"/>
  <c r="I997" i="5"/>
  <c r="J997" i="5"/>
  <c r="M997" i="5"/>
  <c r="N997" i="5"/>
  <c r="A998" i="5"/>
  <c r="B998" i="5"/>
  <c r="C998" i="5"/>
  <c r="D998" i="5"/>
  <c r="E998" i="5"/>
  <c r="F998" i="5"/>
  <c r="G998" i="5"/>
  <c r="H998" i="5"/>
  <c r="I998" i="5"/>
  <c r="J998" i="5"/>
  <c r="M998" i="5"/>
  <c r="N998" i="5"/>
  <c r="A999" i="5"/>
  <c r="B999" i="5"/>
  <c r="C999" i="5"/>
  <c r="D999" i="5"/>
  <c r="E999" i="5"/>
  <c r="F999" i="5"/>
  <c r="G999" i="5"/>
  <c r="H999" i="5"/>
  <c r="I999" i="5"/>
  <c r="J999" i="5"/>
  <c r="M999" i="5"/>
  <c r="N999" i="5"/>
  <c r="A1000" i="5"/>
  <c r="B1000" i="5"/>
  <c r="C1000" i="5"/>
  <c r="D1000" i="5"/>
  <c r="E1000" i="5"/>
  <c r="F1000" i="5"/>
  <c r="G1000" i="5"/>
  <c r="H1000" i="5"/>
  <c r="I1000" i="5"/>
  <c r="J1000" i="5"/>
  <c r="M1000" i="5"/>
  <c r="N1000" i="5"/>
  <c r="A1001" i="5"/>
  <c r="B1001" i="5"/>
  <c r="C1001" i="5"/>
  <c r="D1001" i="5"/>
  <c r="E1001" i="5"/>
  <c r="F1001" i="5"/>
  <c r="G1001" i="5"/>
  <c r="H1001" i="5"/>
  <c r="I1001" i="5"/>
  <c r="J1001" i="5"/>
  <c r="M1001" i="5"/>
  <c r="N1001" i="5"/>
  <c r="A1002" i="5"/>
  <c r="B1002" i="5"/>
  <c r="C1002" i="5"/>
  <c r="D1002" i="5"/>
  <c r="E1002" i="5"/>
  <c r="F1002" i="5"/>
  <c r="G1002" i="5"/>
  <c r="H1002" i="5"/>
  <c r="I1002" i="5"/>
  <c r="J1002" i="5"/>
  <c r="M1002" i="5"/>
  <c r="N1002" i="5"/>
  <c r="A1003" i="5"/>
  <c r="B1003" i="5"/>
  <c r="C1003" i="5"/>
  <c r="D1003" i="5"/>
  <c r="E1003" i="5"/>
  <c r="F1003" i="5"/>
  <c r="G1003" i="5"/>
  <c r="H1003" i="5"/>
  <c r="I1003" i="5"/>
  <c r="J1003" i="5"/>
  <c r="M1003" i="5"/>
  <c r="N1003" i="5"/>
  <c r="A1004" i="5"/>
  <c r="B1004" i="5"/>
  <c r="C1004" i="5"/>
  <c r="D1004" i="5"/>
  <c r="E1004" i="5"/>
  <c r="F1004" i="5"/>
  <c r="G1004" i="5"/>
  <c r="H1004" i="5"/>
  <c r="I1004" i="5"/>
  <c r="J1004" i="5"/>
  <c r="M1004" i="5"/>
  <c r="N1004" i="5"/>
  <c r="A1005" i="5"/>
  <c r="B1005" i="5"/>
  <c r="C1005" i="5"/>
  <c r="D1005" i="5"/>
  <c r="E1005" i="5"/>
  <c r="F1005" i="5"/>
  <c r="G1005" i="5"/>
  <c r="H1005" i="5"/>
  <c r="I1005" i="5"/>
  <c r="J1005" i="5"/>
  <c r="M1005" i="5"/>
  <c r="N1005" i="5"/>
  <c r="A1006" i="5"/>
  <c r="B1006" i="5"/>
  <c r="C1006" i="5"/>
  <c r="D1006" i="5"/>
  <c r="E1006" i="5"/>
  <c r="F1006" i="5"/>
  <c r="G1006" i="5"/>
  <c r="H1006" i="5"/>
  <c r="I1006" i="5"/>
  <c r="J1006" i="5"/>
  <c r="M1006" i="5"/>
  <c r="N1006" i="5"/>
  <c r="A1007" i="5"/>
  <c r="B1007" i="5"/>
  <c r="C1007" i="5"/>
  <c r="D1007" i="5"/>
  <c r="E1007" i="5"/>
  <c r="F1007" i="5"/>
  <c r="G1007" i="5"/>
  <c r="H1007" i="5"/>
  <c r="I1007" i="5"/>
  <c r="J1007" i="5"/>
  <c r="M1007" i="5"/>
  <c r="N1007" i="5"/>
  <c r="A1008" i="5"/>
  <c r="B1008" i="5"/>
  <c r="C1008" i="5"/>
  <c r="D1008" i="5"/>
  <c r="E1008" i="5"/>
  <c r="F1008" i="5"/>
  <c r="G1008" i="5"/>
  <c r="H1008" i="5"/>
  <c r="I1008" i="5"/>
  <c r="J1008" i="5"/>
  <c r="M1008" i="5"/>
  <c r="N1008" i="5"/>
  <c r="A1009" i="5"/>
  <c r="B1009" i="5"/>
  <c r="C1009" i="5"/>
  <c r="D1009" i="5"/>
  <c r="E1009" i="5"/>
  <c r="F1009" i="5"/>
  <c r="G1009" i="5"/>
  <c r="H1009" i="5"/>
  <c r="I1009" i="5"/>
  <c r="J1009" i="5"/>
  <c r="M1009" i="5"/>
  <c r="N1009" i="5"/>
  <c r="A1010" i="5"/>
  <c r="B1010" i="5"/>
  <c r="C1010" i="5"/>
  <c r="D1010" i="5"/>
  <c r="E1010" i="5"/>
  <c r="F1010" i="5"/>
  <c r="G1010" i="5"/>
  <c r="H1010" i="5"/>
  <c r="I1010" i="5"/>
  <c r="J1010" i="5"/>
  <c r="M1010" i="5"/>
  <c r="N1010" i="5"/>
  <c r="A1011" i="5"/>
  <c r="B1011" i="5"/>
  <c r="C1011" i="5"/>
  <c r="D1011" i="5"/>
  <c r="E1011" i="5"/>
  <c r="F1011" i="5"/>
  <c r="G1011" i="5"/>
  <c r="H1011" i="5"/>
  <c r="I1011" i="5"/>
  <c r="J1011" i="5"/>
  <c r="M1011" i="5"/>
  <c r="N1011" i="5"/>
  <c r="A1012" i="5"/>
  <c r="B1012" i="5"/>
  <c r="C1012" i="5"/>
  <c r="D1012" i="5"/>
  <c r="E1012" i="5"/>
  <c r="F1012" i="5"/>
  <c r="G1012" i="5"/>
  <c r="H1012" i="5"/>
  <c r="I1012" i="5"/>
  <c r="J1012" i="5"/>
  <c r="M1012" i="5"/>
  <c r="N1012" i="5"/>
  <c r="A1013" i="5"/>
  <c r="B1013" i="5"/>
  <c r="C1013" i="5"/>
  <c r="D1013" i="5"/>
  <c r="E1013" i="5"/>
  <c r="F1013" i="5"/>
  <c r="G1013" i="5"/>
  <c r="H1013" i="5"/>
  <c r="I1013" i="5"/>
  <c r="J1013" i="5"/>
  <c r="M1013" i="5"/>
  <c r="N1013" i="5"/>
  <c r="A1014" i="5"/>
  <c r="B1014" i="5"/>
  <c r="C1014" i="5"/>
  <c r="D1014" i="5"/>
  <c r="E1014" i="5"/>
  <c r="F1014" i="5"/>
  <c r="G1014" i="5"/>
  <c r="H1014" i="5"/>
  <c r="I1014" i="5"/>
  <c r="J1014" i="5"/>
  <c r="M1014" i="5"/>
  <c r="N1014" i="5"/>
  <c r="A1015" i="5"/>
  <c r="B1015" i="5"/>
  <c r="C1015" i="5"/>
  <c r="D1015" i="5"/>
  <c r="E1015" i="5"/>
  <c r="F1015" i="5"/>
  <c r="G1015" i="5"/>
  <c r="H1015" i="5"/>
  <c r="I1015" i="5"/>
  <c r="J1015" i="5"/>
  <c r="M1015" i="5"/>
  <c r="N1015" i="5"/>
  <c r="A1016" i="5"/>
  <c r="B1016" i="5"/>
  <c r="C1016" i="5"/>
  <c r="D1016" i="5"/>
  <c r="E1016" i="5"/>
  <c r="F1016" i="5"/>
  <c r="G1016" i="5"/>
  <c r="H1016" i="5"/>
  <c r="I1016" i="5"/>
  <c r="J1016" i="5"/>
  <c r="M1016" i="5"/>
  <c r="N1016" i="5"/>
  <c r="A1017" i="5"/>
  <c r="B1017" i="5"/>
  <c r="C1017" i="5"/>
  <c r="D1017" i="5"/>
  <c r="E1017" i="5"/>
  <c r="F1017" i="5"/>
  <c r="G1017" i="5"/>
  <c r="H1017" i="5"/>
  <c r="I1017" i="5"/>
  <c r="J1017" i="5"/>
  <c r="M1017" i="5"/>
  <c r="N1017" i="5"/>
  <c r="A1018" i="5"/>
  <c r="B1018" i="5"/>
  <c r="C1018" i="5"/>
  <c r="D1018" i="5"/>
  <c r="E1018" i="5"/>
  <c r="F1018" i="5"/>
  <c r="G1018" i="5"/>
  <c r="H1018" i="5"/>
  <c r="I1018" i="5"/>
  <c r="J1018" i="5"/>
  <c r="M1018" i="5"/>
  <c r="N1018" i="5"/>
  <c r="A1019" i="5"/>
  <c r="B1019" i="5"/>
  <c r="C1019" i="5"/>
  <c r="D1019" i="5"/>
  <c r="E1019" i="5"/>
  <c r="F1019" i="5"/>
  <c r="G1019" i="5"/>
  <c r="H1019" i="5"/>
  <c r="I1019" i="5"/>
  <c r="J1019" i="5"/>
  <c r="M1019" i="5"/>
  <c r="N1019" i="5"/>
  <c r="A1020" i="5"/>
  <c r="B1020" i="5"/>
  <c r="C1020" i="5"/>
  <c r="D1020" i="5"/>
  <c r="E1020" i="5"/>
  <c r="F1020" i="5"/>
  <c r="G1020" i="5"/>
  <c r="H1020" i="5"/>
  <c r="I1020" i="5"/>
  <c r="J1020" i="5"/>
  <c r="M1020" i="5"/>
  <c r="N1020" i="5"/>
  <c r="A1021" i="5"/>
  <c r="B1021" i="5"/>
  <c r="C1021" i="5"/>
  <c r="D1021" i="5"/>
  <c r="E1021" i="5"/>
  <c r="F1021" i="5"/>
  <c r="G1021" i="5"/>
  <c r="H1021" i="5"/>
  <c r="I1021" i="5"/>
  <c r="J1021" i="5"/>
  <c r="M1021" i="5"/>
  <c r="N1021" i="5"/>
  <c r="A1022" i="5"/>
  <c r="B1022" i="5"/>
  <c r="C1022" i="5"/>
  <c r="D1022" i="5"/>
  <c r="E1022" i="5"/>
  <c r="F1022" i="5"/>
  <c r="G1022" i="5"/>
  <c r="H1022" i="5"/>
  <c r="I1022" i="5"/>
  <c r="J1022" i="5"/>
  <c r="M1022" i="5"/>
  <c r="N1022" i="5"/>
  <c r="A1023" i="5"/>
  <c r="B1023" i="5"/>
  <c r="C1023" i="5"/>
  <c r="D1023" i="5"/>
  <c r="E1023" i="5"/>
  <c r="F1023" i="5"/>
  <c r="G1023" i="5"/>
  <c r="H1023" i="5"/>
  <c r="I1023" i="5"/>
  <c r="J1023" i="5"/>
  <c r="M1023" i="5"/>
  <c r="N1023" i="5"/>
  <c r="A1024" i="5"/>
  <c r="B1024" i="5"/>
  <c r="C1024" i="5"/>
  <c r="D1024" i="5"/>
  <c r="E1024" i="5"/>
  <c r="F1024" i="5"/>
  <c r="G1024" i="5"/>
  <c r="H1024" i="5"/>
  <c r="I1024" i="5"/>
  <c r="J1024" i="5"/>
  <c r="M1024" i="5"/>
  <c r="N1024" i="5"/>
  <c r="A1025" i="5"/>
  <c r="B1025" i="5"/>
  <c r="C1025" i="5"/>
  <c r="D1025" i="5"/>
  <c r="E1025" i="5"/>
  <c r="F1025" i="5"/>
  <c r="G1025" i="5"/>
  <c r="H1025" i="5"/>
  <c r="I1025" i="5"/>
  <c r="J1025" i="5"/>
  <c r="M1025" i="5"/>
  <c r="N1025" i="5"/>
  <c r="A1026" i="5"/>
  <c r="B1026" i="5"/>
  <c r="C1026" i="5"/>
  <c r="D1026" i="5"/>
  <c r="E1026" i="5"/>
  <c r="F1026" i="5"/>
  <c r="G1026" i="5"/>
  <c r="H1026" i="5"/>
  <c r="I1026" i="5"/>
  <c r="J1026" i="5"/>
  <c r="M1026" i="5"/>
  <c r="N1026" i="5"/>
  <c r="A1027" i="5"/>
  <c r="B1027" i="5"/>
  <c r="C1027" i="5"/>
  <c r="D1027" i="5"/>
  <c r="E1027" i="5"/>
  <c r="F1027" i="5"/>
  <c r="G1027" i="5"/>
  <c r="H1027" i="5"/>
  <c r="I1027" i="5"/>
  <c r="J1027" i="5"/>
  <c r="M1027" i="5"/>
  <c r="N1027" i="5"/>
  <c r="A1028" i="5"/>
  <c r="B1028" i="5"/>
  <c r="C1028" i="5"/>
  <c r="D1028" i="5"/>
  <c r="E1028" i="5"/>
  <c r="F1028" i="5"/>
  <c r="G1028" i="5"/>
  <c r="H1028" i="5"/>
  <c r="I1028" i="5"/>
  <c r="J1028" i="5"/>
  <c r="M1028" i="5"/>
  <c r="N1028" i="5"/>
  <c r="A1029" i="5"/>
  <c r="B1029" i="5"/>
  <c r="C1029" i="5"/>
  <c r="D1029" i="5"/>
  <c r="E1029" i="5"/>
  <c r="F1029" i="5"/>
  <c r="G1029" i="5"/>
  <c r="H1029" i="5"/>
  <c r="I1029" i="5"/>
  <c r="J1029" i="5"/>
  <c r="M1029" i="5"/>
  <c r="N1029" i="5"/>
  <c r="A1030" i="5"/>
  <c r="B1030" i="5"/>
  <c r="C1030" i="5"/>
  <c r="D1030" i="5"/>
  <c r="E1030" i="5"/>
  <c r="F1030" i="5"/>
  <c r="G1030" i="5"/>
  <c r="H1030" i="5"/>
  <c r="I1030" i="5"/>
  <c r="J1030" i="5"/>
  <c r="M1030" i="5"/>
  <c r="N1030" i="5"/>
  <c r="A1031" i="5"/>
  <c r="B1031" i="5"/>
  <c r="C1031" i="5"/>
  <c r="D1031" i="5"/>
  <c r="E1031" i="5"/>
  <c r="F1031" i="5"/>
  <c r="G1031" i="5"/>
  <c r="H1031" i="5"/>
  <c r="I1031" i="5"/>
  <c r="J1031" i="5"/>
  <c r="M1031" i="5"/>
  <c r="N1031" i="5"/>
  <c r="A1032" i="5"/>
  <c r="B1032" i="5"/>
  <c r="C1032" i="5"/>
  <c r="D1032" i="5"/>
  <c r="E1032" i="5"/>
  <c r="F1032" i="5"/>
  <c r="G1032" i="5"/>
  <c r="H1032" i="5"/>
  <c r="I1032" i="5"/>
  <c r="J1032" i="5"/>
  <c r="M1032" i="5"/>
  <c r="N1032" i="5"/>
  <c r="A1033" i="5"/>
  <c r="B1033" i="5"/>
  <c r="C1033" i="5"/>
  <c r="D1033" i="5"/>
  <c r="E1033" i="5"/>
  <c r="F1033" i="5"/>
  <c r="G1033" i="5"/>
  <c r="H1033" i="5"/>
  <c r="I1033" i="5"/>
  <c r="J1033" i="5"/>
  <c r="M1033" i="5"/>
  <c r="N1033" i="5"/>
  <c r="A1034" i="5"/>
  <c r="B1034" i="5"/>
  <c r="C1034" i="5"/>
  <c r="D1034" i="5"/>
  <c r="E1034" i="5"/>
  <c r="F1034" i="5"/>
  <c r="G1034" i="5"/>
  <c r="H1034" i="5"/>
  <c r="I1034" i="5"/>
  <c r="J1034" i="5"/>
  <c r="M1034" i="5"/>
  <c r="N1034" i="5"/>
  <c r="A1035" i="5"/>
  <c r="B1035" i="5"/>
  <c r="C1035" i="5"/>
  <c r="D1035" i="5"/>
  <c r="E1035" i="5"/>
  <c r="F1035" i="5"/>
  <c r="G1035" i="5"/>
  <c r="H1035" i="5"/>
  <c r="I1035" i="5"/>
  <c r="J1035" i="5"/>
  <c r="M1035" i="5"/>
  <c r="N1035" i="5"/>
  <c r="A1036" i="5"/>
  <c r="B1036" i="5"/>
  <c r="C1036" i="5"/>
  <c r="D1036" i="5"/>
  <c r="E1036" i="5"/>
  <c r="F1036" i="5"/>
  <c r="G1036" i="5"/>
  <c r="H1036" i="5"/>
  <c r="I1036" i="5"/>
  <c r="J1036" i="5"/>
  <c r="M1036" i="5"/>
  <c r="N1036" i="5"/>
  <c r="A1037" i="5"/>
  <c r="B1037" i="5"/>
  <c r="C1037" i="5"/>
  <c r="D1037" i="5"/>
  <c r="E1037" i="5"/>
  <c r="F1037" i="5"/>
  <c r="G1037" i="5"/>
  <c r="H1037" i="5"/>
  <c r="I1037" i="5"/>
  <c r="J1037" i="5"/>
  <c r="M1037" i="5"/>
  <c r="N1037" i="5"/>
  <c r="A1038" i="5"/>
  <c r="B1038" i="5"/>
  <c r="C1038" i="5"/>
  <c r="D1038" i="5"/>
  <c r="E1038" i="5"/>
  <c r="F1038" i="5"/>
  <c r="G1038" i="5"/>
  <c r="H1038" i="5"/>
  <c r="I1038" i="5"/>
  <c r="J1038" i="5"/>
  <c r="M1038" i="5"/>
  <c r="N1038" i="5"/>
  <c r="A1039" i="5"/>
  <c r="B1039" i="5"/>
  <c r="C1039" i="5"/>
  <c r="D1039" i="5"/>
  <c r="E1039" i="5"/>
  <c r="F1039" i="5"/>
  <c r="G1039" i="5"/>
  <c r="H1039" i="5"/>
  <c r="I1039" i="5"/>
  <c r="J1039" i="5"/>
  <c r="M1039" i="5"/>
  <c r="N1039" i="5"/>
  <c r="A1040" i="5"/>
  <c r="B1040" i="5"/>
  <c r="C1040" i="5"/>
  <c r="D1040" i="5"/>
  <c r="E1040" i="5"/>
  <c r="F1040" i="5"/>
  <c r="G1040" i="5"/>
  <c r="H1040" i="5"/>
  <c r="I1040" i="5"/>
  <c r="J1040" i="5"/>
  <c r="M1040" i="5"/>
  <c r="N1040" i="5"/>
  <c r="A1041" i="5"/>
  <c r="B1041" i="5"/>
  <c r="C1041" i="5"/>
  <c r="D1041" i="5"/>
  <c r="E1041" i="5"/>
  <c r="F1041" i="5"/>
  <c r="G1041" i="5"/>
  <c r="H1041" i="5"/>
  <c r="I1041" i="5"/>
  <c r="J1041" i="5"/>
  <c r="M1041" i="5"/>
  <c r="N1041" i="5"/>
  <c r="A1042" i="5"/>
  <c r="B1042" i="5"/>
  <c r="C1042" i="5"/>
  <c r="D1042" i="5"/>
  <c r="E1042" i="5"/>
  <c r="F1042" i="5"/>
  <c r="G1042" i="5"/>
  <c r="H1042" i="5"/>
  <c r="I1042" i="5"/>
  <c r="J1042" i="5"/>
  <c r="M1042" i="5"/>
  <c r="N1042" i="5"/>
  <c r="A1043" i="5"/>
  <c r="B1043" i="5"/>
  <c r="C1043" i="5"/>
  <c r="D1043" i="5"/>
  <c r="E1043" i="5"/>
  <c r="F1043" i="5"/>
  <c r="G1043" i="5"/>
  <c r="H1043" i="5"/>
  <c r="I1043" i="5"/>
  <c r="J1043" i="5"/>
  <c r="M1043" i="5"/>
  <c r="N1043" i="5"/>
  <c r="A1044" i="5"/>
  <c r="B1044" i="5"/>
  <c r="C1044" i="5"/>
  <c r="D1044" i="5"/>
  <c r="E1044" i="5"/>
  <c r="F1044" i="5"/>
  <c r="G1044" i="5"/>
  <c r="H1044" i="5"/>
  <c r="I1044" i="5"/>
  <c r="J1044" i="5"/>
  <c r="M1044" i="5"/>
  <c r="N1044" i="5"/>
  <c r="A1045" i="5"/>
  <c r="B1045" i="5"/>
  <c r="C1045" i="5"/>
  <c r="D1045" i="5"/>
  <c r="E1045" i="5"/>
  <c r="F1045" i="5"/>
  <c r="G1045" i="5"/>
  <c r="H1045" i="5"/>
  <c r="I1045" i="5"/>
  <c r="J1045" i="5"/>
  <c r="M1045" i="5"/>
  <c r="N1045" i="5"/>
  <c r="A1046" i="5"/>
  <c r="B1046" i="5"/>
  <c r="C1046" i="5"/>
  <c r="D1046" i="5"/>
  <c r="E1046" i="5"/>
  <c r="F1046" i="5"/>
  <c r="G1046" i="5"/>
  <c r="H1046" i="5"/>
  <c r="I1046" i="5"/>
  <c r="J1046" i="5"/>
  <c r="M1046" i="5"/>
  <c r="N1046" i="5"/>
  <c r="A1047" i="5"/>
  <c r="B1047" i="5"/>
  <c r="C1047" i="5"/>
  <c r="D1047" i="5"/>
  <c r="E1047" i="5"/>
  <c r="F1047" i="5"/>
  <c r="G1047" i="5"/>
  <c r="H1047" i="5"/>
  <c r="I1047" i="5"/>
  <c r="J1047" i="5"/>
  <c r="M1047" i="5"/>
  <c r="N1047" i="5"/>
  <c r="A1048" i="5"/>
  <c r="B1048" i="5"/>
  <c r="C1048" i="5"/>
  <c r="D1048" i="5"/>
  <c r="E1048" i="5"/>
  <c r="F1048" i="5"/>
  <c r="G1048" i="5"/>
  <c r="H1048" i="5"/>
  <c r="I1048" i="5"/>
  <c r="J1048" i="5"/>
  <c r="M1048" i="5"/>
  <c r="N1048" i="5"/>
  <c r="A1049" i="5"/>
  <c r="B1049" i="5"/>
  <c r="C1049" i="5"/>
  <c r="D1049" i="5"/>
  <c r="E1049" i="5"/>
  <c r="F1049" i="5"/>
  <c r="G1049" i="5"/>
  <c r="H1049" i="5"/>
  <c r="I1049" i="5"/>
  <c r="J1049" i="5"/>
  <c r="M1049" i="5"/>
  <c r="N1049" i="5"/>
  <c r="A1050" i="5"/>
  <c r="B1050" i="5"/>
  <c r="C1050" i="5"/>
  <c r="D1050" i="5"/>
  <c r="E1050" i="5"/>
  <c r="F1050" i="5"/>
  <c r="G1050" i="5"/>
  <c r="H1050" i="5"/>
  <c r="I1050" i="5"/>
  <c r="J1050" i="5"/>
  <c r="M1050" i="5"/>
  <c r="N1050" i="5"/>
  <c r="A1051" i="5"/>
  <c r="B1051" i="5"/>
  <c r="C1051" i="5"/>
  <c r="D1051" i="5"/>
  <c r="E1051" i="5"/>
  <c r="F1051" i="5"/>
  <c r="G1051" i="5"/>
  <c r="H1051" i="5"/>
  <c r="I1051" i="5"/>
  <c r="J1051" i="5"/>
  <c r="M1051" i="5"/>
  <c r="N1051" i="5"/>
  <c r="A1052" i="5"/>
  <c r="B1052" i="5"/>
  <c r="C1052" i="5"/>
  <c r="D1052" i="5"/>
  <c r="E1052" i="5"/>
  <c r="F1052" i="5"/>
  <c r="G1052" i="5"/>
  <c r="H1052" i="5"/>
  <c r="I1052" i="5"/>
  <c r="J1052" i="5"/>
  <c r="M1052" i="5"/>
  <c r="N1052" i="5"/>
  <c r="A1053" i="5"/>
  <c r="B1053" i="5"/>
  <c r="C1053" i="5"/>
  <c r="D1053" i="5"/>
  <c r="E1053" i="5"/>
  <c r="F1053" i="5"/>
  <c r="G1053" i="5"/>
  <c r="H1053" i="5"/>
  <c r="I1053" i="5"/>
  <c r="J1053" i="5"/>
  <c r="M1053" i="5"/>
  <c r="N1053" i="5"/>
  <c r="A1054" i="5"/>
  <c r="B1054" i="5"/>
  <c r="C1054" i="5"/>
  <c r="D1054" i="5"/>
  <c r="E1054" i="5"/>
  <c r="F1054" i="5"/>
  <c r="G1054" i="5"/>
  <c r="H1054" i="5"/>
  <c r="I1054" i="5"/>
  <c r="J1054" i="5"/>
  <c r="M1054" i="5"/>
  <c r="N1054" i="5"/>
  <c r="A1055" i="5"/>
  <c r="B1055" i="5"/>
  <c r="C1055" i="5"/>
  <c r="D1055" i="5"/>
  <c r="E1055" i="5"/>
  <c r="F1055" i="5"/>
  <c r="G1055" i="5"/>
  <c r="H1055" i="5"/>
  <c r="I1055" i="5"/>
  <c r="J1055" i="5"/>
  <c r="M1055" i="5"/>
  <c r="N1055" i="5"/>
  <c r="A1056" i="5"/>
  <c r="B1056" i="5"/>
  <c r="C1056" i="5"/>
  <c r="D1056" i="5"/>
  <c r="E1056" i="5"/>
  <c r="F1056" i="5"/>
  <c r="G1056" i="5"/>
  <c r="H1056" i="5"/>
  <c r="I1056" i="5"/>
  <c r="J1056" i="5"/>
  <c r="M1056" i="5"/>
  <c r="N1056" i="5"/>
  <c r="A1057" i="5"/>
  <c r="B1057" i="5"/>
  <c r="C1057" i="5"/>
  <c r="D1057" i="5"/>
  <c r="E1057" i="5"/>
  <c r="F1057" i="5"/>
  <c r="G1057" i="5"/>
  <c r="H1057" i="5"/>
  <c r="I1057" i="5"/>
  <c r="J1057" i="5"/>
  <c r="M1057" i="5"/>
  <c r="N1057" i="5"/>
  <c r="A1058" i="5"/>
  <c r="B1058" i="5"/>
  <c r="C1058" i="5"/>
  <c r="D1058" i="5"/>
  <c r="E1058" i="5"/>
  <c r="F1058" i="5"/>
  <c r="G1058" i="5"/>
  <c r="H1058" i="5"/>
  <c r="I1058" i="5"/>
  <c r="J1058" i="5"/>
  <c r="M1058" i="5"/>
  <c r="N1058" i="5"/>
  <c r="A1059" i="5"/>
  <c r="B1059" i="5"/>
  <c r="C1059" i="5"/>
  <c r="D1059" i="5"/>
  <c r="E1059" i="5"/>
  <c r="F1059" i="5"/>
  <c r="G1059" i="5"/>
  <c r="H1059" i="5"/>
  <c r="I1059" i="5"/>
  <c r="J1059" i="5"/>
  <c r="M1059" i="5"/>
  <c r="N1059" i="5"/>
  <c r="A1060" i="5"/>
  <c r="B1060" i="5"/>
  <c r="C1060" i="5"/>
  <c r="D1060" i="5"/>
  <c r="E1060" i="5"/>
  <c r="F1060" i="5"/>
  <c r="G1060" i="5"/>
  <c r="H1060" i="5"/>
  <c r="I1060" i="5"/>
  <c r="J1060" i="5"/>
  <c r="M1060" i="5"/>
  <c r="N1060" i="5"/>
  <c r="A1061" i="5"/>
  <c r="B1061" i="5"/>
  <c r="C1061" i="5"/>
  <c r="D1061" i="5"/>
  <c r="E1061" i="5"/>
  <c r="F1061" i="5"/>
  <c r="G1061" i="5"/>
  <c r="H1061" i="5"/>
  <c r="I1061" i="5"/>
  <c r="J1061" i="5"/>
  <c r="M1061" i="5"/>
  <c r="N1061" i="5"/>
  <c r="A1062" i="5"/>
  <c r="B1062" i="5"/>
  <c r="C1062" i="5"/>
  <c r="D1062" i="5"/>
  <c r="E1062" i="5"/>
  <c r="F1062" i="5"/>
  <c r="G1062" i="5"/>
  <c r="H1062" i="5"/>
  <c r="I1062" i="5"/>
  <c r="J1062" i="5"/>
  <c r="M1062" i="5"/>
  <c r="N1062" i="5"/>
  <c r="A1063" i="5"/>
  <c r="B1063" i="5"/>
  <c r="C1063" i="5"/>
  <c r="D1063" i="5"/>
  <c r="E1063" i="5"/>
  <c r="F1063" i="5"/>
  <c r="G1063" i="5"/>
  <c r="H1063" i="5"/>
  <c r="I1063" i="5"/>
  <c r="J1063" i="5"/>
  <c r="M1063" i="5"/>
  <c r="N1063" i="5"/>
  <c r="A1064" i="5"/>
  <c r="B1064" i="5"/>
  <c r="C1064" i="5"/>
  <c r="D1064" i="5"/>
  <c r="E1064" i="5"/>
  <c r="F1064" i="5"/>
  <c r="G1064" i="5"/>
  <c r="H1064" i="5"/>
  <c r="I1064" i="5"/>
  <c r="J1064" i="5"/>
  <c r="M1064" i="5"/>
  <c r="N1064" i="5"/>
  <c r="A1065" i="5"/>
  <c r="B1065" i="5"/>
  <c r="C1065" i="5"/>
  <c r="D1065" i="5"/>
  <c r="E1065" i="5"/>
  <c r="F1065" i="5"/>
  <c r="G1065" i="5"/>
  <c r="H1065" i="5"/>
  <c r="I1065" i="5"/>
  <c r="J1065" i="5"/>
  <c r="M1065" i="5"/>
  <c r="N1065" i="5"/>
  <c r="A1066" i="5"/>
  <c r="B1066" i="5"/>
  <c r="C1066" i="5"/>
  <c r="D1066" i="5"/>
  <c r="E1066" i="5"/>
  <c r="F1066" i="5"/>
  <c r="G1066" i="5"/>
  <c r="H1066" i="5"/>
  <c r="I1066" i="5"/>
  <c r="J1066" i="5"/>
  <c r="M1066" i="5"/>
  <c r="N1066" i="5"/>
  <c r="A1067" i="5"/>
  <c r="B1067" i="5"/>
  <c r="C1067" i="5"/>
  <c r="D1067" i="5"/>
  <c r="E1067" i="5"/>
  <c r="F1067" i="5"/>
  <c r="G1067" i="5"/>
  <c r="H1067" i="5"/>
  <c r="I1067" i="5"/>
  <c r="J1067" i="5"/>
  <c r="M1067" i="5"/>
  <c r="N1067" i="5"/>
  <c r="A1068" i="5"/>
  <c r="B1068" i="5"/>
  <c r="C1068" i="5"/>
  <c r="D1068" i="5"/>
  <c r="E1068" i="5"/>
  <c r="F1068" i="5"/>
  <c r="G1068" i="5"/>
  <c r="H1068" i="5"/>
  <c r="I1068" i="5"/>
  <c r="J1068" i="5"/>
  <c r="M1068" i="5"/>
  <c r="N1068" i="5"/>
  <c r="A1069" i="5"/>
  <c r="B1069" i="5"/>
  <c r="C1069" i="5"/>
  <c r="D1069" i="5"/>
  <c r="E1069" i="5"/>
  <c r="F1069" i="5"/>
  <c r="G1069" i="5"/>
  <c r="H1069" i="5"/>
  <c r="I1069" i="5"/>
  <c r="J1069" i="5"/>
  <c r="M1069" i="5"/>
  <c r="N1069" i="5"/>
  <c r="A1070" i="5"/>
  <c r="B1070" i="5"/>
  <c r="C1070" i="5"/>
  <c r="D1070" i="5"/>
  <c r="E1070" i="5"/>
  <c r="F1070" i="5"/>
  <c r="G1070" i="5"/>
  <c r="H1070" i="5"/>
  <c r="I1070" i="5"/>
  <c r="J1070" i="5"/>
  <c r="M1070" i="5"/>
  <c r="N1070" i="5"/>
  <c r="A1071" i="5"/>
  <c r="B1071" i="5"/>
  <c r="C1071" i="5"/>
  <c r="D1071" i="5"/>
  <c r="E1071" i="5"/>
  <c r="F1071" i="5"/>
  <c r="G1071" i="5"/>
  <c r="H1071" i="5"/>
  <c r="I1071" i="5"/>
  <c r="J1071" i="5"/>
  <c r="M1071" i="5"/>
  <c r="N1071" i="5"/>
  <c r="A1072" i="5"/>
  <c r="B1072" i="5"/>
  <c r="C1072" i="5"/>
  <c r="D1072" i="5"/>
  <c r="E1072" i="5"/>
  <c r="F1072" i="5"/>
  <c r="G1072" i="5"/>
  <c r="H1072" i="5"/>
  <c r="I1072" i="5"/>
  <c r="J1072" i="5"/>
  <c r="M1072" i="5"/>
  <c r="N1072" i="5"/>
  <c r="A1073" i="5"/>
  <c r="B1073" i="5"/>
  <c r="C1073" i="5"/>
  <c r="D1073" i="5"/>
  <c r="E1073" i="5"/>
  <c r="F1073" i="5"/>
  <c r="G1073" i="5"/>
  <c r="H1073" i="5"/>
  <c r="I1073" i="5"/>
  <c r="J1073" i="5"/>
  <c r="M1073" i="5"/>
  <c r="N1073" i="5"/>
  <c r="A1074" i="5"/>
  <c r="B1074" i="5"/>
  <c r="C1074" i="5"/>
  <c r="D1074" i="5"/>
  <c r="E1074" i="5"/>
  <c r="F1074" i="5"/>
  <c r="G1074" i="5"/>
  <c r="H1074" i="5"/>
  <c r="I1074" i="5"/>
  <c r="J1074" i="5"/>
  <c r="M1074" i="5"/>
  <c r="N1074" i="5"/>
  <c r="A1075" i="5"/>
  <c r="B1075" i="5"/>
  <c r="C1075" i="5"/>
  <c r="D1075" i="5"/>
  <c r="E1075" i="5"/>
  <c r="F1075" i="5"/>
  <c r="G1075" i="5"/>
  <c r="H1075" i="5"/>
  <c r="I1075" i="5"/>
  <c r="J1075" i="5"/>
  <c r="M1075" i="5"/>
  <c r="N1075" i="5"/>
  <c r="A1076" i="5"/>
  <c r="B1076" i="5"/>
  <c r="C1076" i="5"/>
  <c r="D1076" i="5"/>
  <c r="E1076" i="5"/>
  <c r="F1076" i="5"/>
  <c r="G1076" i="5"/>
  <c r="H1076" i="5"/>
  <c r="I1076" i="5"/>
  <c r="J1076" i="5"/>
  <c r="M1076" i="5"/>
  <c r="N1076" i="5"/>
  <c r="A1077" i="5"/>
  <c r="B1077" i="5"/>
  <c r="C1077" i="5"/>
  <c r="D1077" i="5"/>
  <c r="E1077" i="5"/>
  <c r="F1077" i="5"/>
  <c r="G1077" i="5"/>
  <c r="H1077" i="5"/>
  <c r="I1077" i="5"/>
  <c r="J1077" i="5"/>
  <c r="M1077" i="5"/>
  <c r="N1077" i="5"/>
  <c r="A1078" i="5"/>
  <c r="B1078" i="5"/>
  <c r="C1078" i="5"/>
  <c r="D1078" i="5"/>
  <c r="E1078" i="5"/>
  <c r="F1078" i="5"/>
  <c r="G1078" i="5"/>
  <c r="H1078" i="5"/>
  <c r="I1078" i="5"/>
  <c r="J1078" i="5"/>
  <c r="M1078" i="5"/>
  <c r="N1078" i="5"/>
  <c r="A1079" i="5"/>
  <c r="B1079" i="5"/>
  <c r="C1079" i="5"/>
  <c r="D1079" i="5"/>
  <c r="E1079" i="5"/>
  <c r="F1079" i="5"/>
  <c r="G1079" i="5"/>
  <c r="H1079" i="5"/>
  <c r="I1079" i="5"/>
  <c r="J1079" i="5"/>
  <c r="M1079" i="5"/>
  <c r="N1079" i="5"/>
  <c r="A1080" i="5"/>
  <c r="B1080" i="5"/>
  <c r="C1080" i="5"/>
  <c r="D1080" i="5"/>
  <c r="E1080" i="5"/>
  <c r="F1080" i="5"/>
  <c r="G1080" i="5"/>
  <c r="H1080" i="5"/>
  <c r="I1080" i="5"/>
  <c r="J1080" i="5"/>
  <c r="M1080" i="5"/>
  <c r="N1080" i="5"/>
  <c r="A1081" i="5"/>
  <c r="B1081" i="5"/>
  <c r="C1081" i="5"/>
  <c r="D1081" i="5"/>
  <c r="E1081" i="5"/>
  <c r="F1081" i="5"/>
  <c r="G1081" i="5"/>
  <c r="H1081" i="5"/>
  <c r="I1081" i="5"/>
  <c r="J1081" i="5"/>
  <c r="M1081" i="5"/>
  <c r="N1081" i="5"/>
  <c r="A1082" i="5"/>
  <c r="B1082" i="5"/>
  <c r="C1082" i="5"/>
  <c r="D1082" i="5"/>
  <c r="E1082" i="5"/>
  <c r="F1082" i="5"/>
  <c r="G1082" i="5"/>
  <c r="H1082" i="5"/>
  <c r="I1082" i="5"/>
  <c r="J1082" i="5"/>
  <c r="M1082" i="5"/>
  <c r="N1082" i="5"/>
  <c r="A1083" i="5"/>
  <c r="B1083" i="5"/>
  <c r="C1083" i="5"/>
  <c r="D1083" i="5"/>
  <c r="E1083" i="5"/>
  <c r="F1083" i="5"/>
  <c r="G1083" i="5"/>
  <c r="H1083" i="5"/>
  <c r="I1083" i="5"/>
  <c r="J1083" i="5"/>
  <c r="M1083" i="5"/>
  <c r="N1083" i="5"/>
  <c r="A1084" i="5"/>
  <c r="B1084" i="5"/>
  <c r="C1084" i="5"/>
  <c r="D1084" i="5"/>
  <c r="E1084" i="5"/>
  <c r="F1084" i="5"/>
  <c r="G1084" i="5"/>
  <c r="H1084" i="5"/>
  <c r="I1084" i="5"/>
  <c r="J1084" i="5"/>
  <c r="M1084" i="5"/>
  <c r="N1084" i="5"/>
  <c r="A1085" i="5"/>
  <c r="B1085" i="5"/>
  <c r="C1085" i="5"/>
  <c r="D1085" i="5"/>
  <c r="E1085" i="5"/>
  <c r="F1085" i="5"/>
  <c r="G1085" i="5"/>
  <c r="H1085" i="5"/>
  <c r="I1085" i="5"/>
  <c r="J1085" i="5"/>
  <c r="M1085" i="5"/>
  <c r="N1085" i="5"/>
  <c r="A1086" i="5"/>
  <c r="B1086" i="5"/>
  <c r="C1086" i="5"/>
  <c r="D1086" i="5"/>
  <c r="E1086" i="5"/>
  <c r="F1086" i="5"/>
  <c r="G1086" i="5"/>
  <c r="H1086" i="5"/>
  <c r="I1086" i="5"/>
  <c r="J1086" i="5"/>
  <c r="M1086" i="5"/>
  <c r="N1086" i="5"/>
  <c r="A1087" i="5"/>
  <c r="B1087" i="5"/>
  <c r="C1087" i="5"/>
  <c r="D1087" i="5"/>
  <c r="E1087" i="5"/>
  <c r="F1087" i="5"/>
  <c r="G1087" i="5"/>
  <c r="H1087" i="5"/>
  <c r="I1087" i="5"/>
  <c r="J1087" i="5"/>
  <c r="M1087" i="5"/>
  <c r="N1087" i="5"/>
  <c r="A1088" i="5"/>
  <c r="B1088" i="5"/>
  <c r="C1088" i="5"/>
  <c r="D1088" i="5"/>
  <c r="E1088" i="5"/>
  <c r="F1088" i="5"/>
  <c r="G1088" i="5"/>
  <c r="H1088" i="5"/>
  <c r="I1088" i="5"/>
  <c r="J1088" i="5"/>
  <c r="M1088" i="5"/>
  <c r="N1088" i="5"/>
  <c r="A1089" i="5"/>
  <c r="B1089" i="5"/>
  <c r="C1089" i="5"/>
  <c r="D1089" i="5"/>
  <c r="E1089" i="5"/>
  <c r="F1089" i="5"/>
  <c r="G1089" i="5"/>
  <c r="H1089" i="5"/>
  <c r="I1089" i="5"/>
  <c r="J1089" i="5"/>
  <c r="M1089" i="5"/>
  <c r="N1089" i="5"/>
  <c r="A1090" i="5"/>
  <c r="B1090" i="5"/>
  <c r="C1090" i="5"/>
  <c r="D1090" i="5"/>
  <c r="E1090" i="5"/>
  <c r="F1090" i="5"/>
  <c r="G1090" i="5"/>
  <c r="H1090" i="5"/>
  <c r="I1090" i="5"/>
  <c r="J1090" i="5"/>
  <c r="M1090" i="5"/>
  <c r="N1090" i="5"/>
  <c r="A1091" i="5"/>
  <c r="B1091" i="5"/>
  <c r="C1091" i="5"/>
  <c r="D1091" i="5"/>
  <c r="E1091" i="5"/>
  <c r="F1091" i="5"/>
  <c r="G1091" i="5"/>
  <c r="H1091" i="5"/>
  <c r="I1091" i="5"/>
  <c r="J1091" i="5"/>
  <c r="M1091" i="5"/>
  <c r="N1091" i="5"/>
  <c r="A1092" i="5"/>
  <c r="B1092" i="5"/>
  <c r="C1092" i="5"/>
  <c r="D1092" i="5"/>
  <c r="E1092" i="5"/>
  <c r="F1092" i="5"/>
  <c r="G1092" i="5"/>
  <c r="H1092" i="5"/>
  <c r="I1092" i="5"/>
  <c r="J1092" i="5"/>
  <c r="M1092" i="5"/>
  <c r="N1092" i="5"/>
  <c r="A1093" i="5"/>
  <c r="B1093" i="5"/>
  <c r="C1093" i="5"/>
  <c r="D1093" i="5"/>
  <c r="E1093" i="5"/>
  <c r="F1093" i="5"/>
  <c r="G1093" i="5"/>
  <c r="H1093" i="5"/>
  <c r="I1093" i="5"/>
  <c r="J1093" i="5"/>
  <c r="M1093" i="5"/>
  <c r="N1093" i="5"/>
  <c r="A1094" i="5"/>
  <c r="B1094" i="5"/>
  <c r="C1094" i="5"/>
  <c r="D1094" i="5"/>
  <c r="E1094" i="5"/>
  <c r="F1094" i="5"/>
  <c r="G1094" i="5"/>
  <c r="H1094" i="5"/>
  <c r="I1094" i="5"/>
  <c r="J1094" i="5"/>
  <c r="M1094" i="5"/>
  <c r="N1094" i="5"/>
  <c r="A1095" i="5"/>
  <c r="B1095" i="5"/>
  <c r="C1095" i="5"/>
  <c r="D1095" i="5"/>
  <c r="E1095" i="5"/>
  <c r="F1095" i="5"/>
  <c r="G1095" i="5"/>
  <c r="H1095" i="5"/>
  <c r="I1095" i="5"/>
  <c r="J1095" i="5"/>
  <c r="M1095" i="5"/>
  <c r="N1095" i="5"/>
  <c r="A1096" i="5"/>
  <c r="B1096" i="5"/>
  <c r="C1096" i="5"/>
  <c r="D1096" i="5"/>
  <c r="E1096" i="5"/>
  <c r="F1096" i="5"/>
  <c r="G1096" i="5"/>
  <c r="H1096" i="5"/>
  <c r="I1096" i="5"/>
  <c r="J1096" i="5"/>
  <c r="M1096" i="5"/>
  <c r="N1096" i="5"/>
  <c r="A1097" i="5"/>
  <c r="B1097" i="5"/>
  <c r="C1097" i="5"/>
  <c r="D1097" i="5"/>
  <c r="E1097" i="5"/>
  <c r="F1097" i="5"/>
  <c r="G1097" i="5"/>
  <c r="H1097" i="5"/>
  <c r="I1097" i="5"/>
  <c r="J1097" i="5"/>
  <c r="M1097" i="5"/>
  <c r="N1097" i="5"/>
  <c r="A1098" i="5"/>
  <c r="B1098" i="5"/>
  <c r="C1098" i="5"/>
  <c r="D1098" i="5"/>
  <c r="E1098" i="5"/>
  <c r="F1098" i="5"/>
  <c r="G1098" i="5"/>
  <c r="H1098" i="5"/>
  <c r="I1098" i="5"/>
  <c r="J1098" i="5"/>
  <c r="M1098" i="5"/>
  <c r="N1098" i="5"/>
  <c r="A1099" i="5"/>
  <c r="B1099" i="5"/>
  <c r="C1099" i="5"/>
  <c r="D1099" i="5"/>
  <c r="E1099" i="5"/>
  <c r="F1099" i="5"/>
  <c r="G1099" i="5"/>
  <c r="H1099" i="5"/>
  <c r="I1099" i="5"/>
  <c r="J1099" i="5"/>
  <c r="M1099" i="5"/>
  <c r="N1099" i="5"/>
  <c r="A1100" i="5"/>
  <c r="B1100" i="5"/>
  <c r="C1100" i="5"/>
  <c r="D1100" i="5"/>
  <c r="E1100" i="5"/>
  <c r="F1100" i="5"/>
  <c r="G1100" i="5"/>
  <c r="H1100" i="5"/>
  <c r="I1100" i="5"/>
  <c r="J1100" i="5"/>
  <c r="M1100" i="5"/>
  <c r="N1100" i="5"/>
  <c r="A1101" i="5"/>
  <c r="B1101" i="5"/>
  <c r="C1101" i="5"/>
  <c r="D1101" i="5"/>
  <c r="E1101" i="5"/>
  <c r="F1101" i="5"/>
  <c r="G1101" i="5"/>
  <c r="H1101" i="5"/>
  <c r="I1101" i="5"/>
  <c r="J1101" i="5"/>
  <c r="M1101" i="5"/>
  <c r="N1101" i="5"/>
  <c r="A1102" i="5"/>
  <c r="B1102" i="5"/>
  <c r="C1102" i="5"/>
  <c r="D1102" i="5"/>
  <c r="E1102" i="5"/>
  <c r="F1102" i="5"/>
  <c r="G1102" i="5"/>
  <c r="H1102" i="5"/>
  <c r="I1102" i="5"/>
  <c r="J1102" i="5"/>
  <c r="M1102" i="5"/>
  <c r="N1102" i="5"/>
  <c r="A1103" i="5"/>
  <c r="B1103" i="5"/>
  <c r="C1103" i="5"/>
  <c r="D1103" i="5"/>
  <c r="E1103" i="5"/>
  <c r="F1103" i="5"/>
  <c r="G1103" i="5"/>
  <c r="H1103" i="5"/>
  <c r="I1103" i="5"/>
  <c r="J1103" i="5"/>
  <c r="M1103" i="5"/>
  <c r="N1103" i="5"/>
  <c r="A1104" i="5"/>
  <c r="B1104" i="5"/>
  <c r="C1104" i="5"/>
  <c r="D1104" i="5"/>
  <c r="E1104" i="5"/>
  <c r="F1104" i="5"/>
  <c r="G1104" i="5"/>
  <c r="H1104" i="5"/>
  <c r="I1104" i="5"/>
  <c r="J1104" i="5"/>
  <c r="M1104" i="5"/>
  <c r="N1104" i="5"/>
  <c r="A1105" i="5"/>
  <c r="B1105" i="5"/>
  <c r="C1105" i="5"/>
  <c r="D1105" i="5"/>
  <c r="E1105" i="5"/>
  <c r="F1105" i="5"/>
  <c r="G1105" i="5"/>
  <c r="H1105" i="5"/>
  <c r="I1105" i="5"/>
  <c r="J1105" i="5"/>
  <c r="M1105" i="5"/>
  <c r="N1105" i="5"/>
  <c r="A1106" i="5"/>
  <c r="B1106" i="5"/>
  <c r="C1106" i="5"/>
  <c r="D1106" i="5"/>
  <c r="E1106" i="5"/>
  <c r="F1106" i="5"/>
  <c r="G1106" i="5"/>
  <c r="H1106" i="5"/>
  <c r="I1106" i="5"/>
  <c r="J1106" i="5"/>
  <c r="M1106" i="5"/>
  <c r="N1106" i="5"/>
  <c r="A1107" i="5"/>
  <c r="B1107" i="5"/>
  <c r="C1107" i="5"/>
  <c r="D1107" i="5"/>
  <c r="E1107" i="5"/>
  <c r="F1107" i="5"/>
  <c r="G1107" i="5"/>
  <c r="H1107" i="5"/>
  <c r="I1107" i="5"/>
  <c r="J1107" i="5"/>
  <c r="M1107" i="5"/>
  <c r="N1107" i="5"/>
  <c r="A1108" i="5"/>
  <c r="B1108" i="5"/>
  <c r="C1108" i="5"/>
  <c r="D1108" i="5"/>
  <c r="E1108" i="5"/>
  <c r="F1108" i="5"/>
  <c r="G1108" i="5"/>
  <c r="H1108" i="5"/>
  <c r="I1108" i="5"/>
  <c r="J1108" i="5"/>
  <c r="M1108" i="5"/>
  <c r="N1108" i="5"/>
  <c r="A1109" i="5"/>
  <c r="B1109" i="5"/>
  <c r="C1109" i="5"/>
  <c r="D1109" i="5"/>
  <c r="E1109" i="5"/>
  <c r="F1109" i="5"/>
  <c r="G1109" i="5"/>
  <c r="H1109" i="5"/>
  <c r="I1109" i="5"/>
  <c r="J1109" i="5"/>
  <c r="M1109" i="5"/>
  <c r="N1109" i="5"/>
  <c r="A1110" i="5"/>
  <c r="B1110" i="5"/>
  <c r="C1110" i="5"/>
  <c r="D1110" i="5"/>
  <c r="E1110" i="5"/>
  <c r="F1110" i="5"/>
  <c r="G1110" i="5"/>
  <c r="H1110" i="5"/>
  <c r="I1110" i="5"/>
  <c r="J1110" i="5"/>
  <c r="M1110" i="5"/>
  <c r="N1110" i="5"/>
  <c r="A1111" i="5"/>
  <c r="B1111" i="5"/>
  <c r="C1111" i="5"/>
  <c r="D1111" i="5"/>
  <c r="E1111" i="5"/>
  <c r="F1111" i="5"/>
  <c r="G1111" i="5"/>
  <c r="H1111" i="5"/>
  <c r="I1111" i="5"/>
  <c r="J1111" i="5"/>
  <c r="M1111" i="5"/>
  <c r="N1111" i="5"/>
  <c r="A1112" i="5"/>
  <c r="B1112" i="5"/>
  <c r="C1112" i="5"/>
  <c r="D1112" i="5"/>
  <c r="E1112" i="5"/>
  <c r="F1112" i="5"/>
  <c r="G1112" i="5"/>
  <c r="H1112" i="5"/>
  <c r="I1112" i="5"/>
  <c r="J1112" i="5"/>
  <c r="M1112" i="5"/>
  <c r="N1112" i="5"/>
  <c r="A1113" i="5"/>
  <c r="B1113" i="5"/>
  <c r="C1113" i="5"/>
  <c r="D1113" i="5"/>
  <c r="E1113" i="5"/>
  <c r="F1113" i="5"/>
  <c r="G1113" i="5"/>
  <c r="H1113" i="5"/>
  <c r="I1113" i="5"/>
  <c r="J1113" i="5"/>
  <c r="M1113" i="5"/>
  <c r="N1113" i="5"/>
  <c r="A1114" i="5"/>
  <c r="B1114" i="5"/>
  <c r="C1114" i="5"/>
  <c r="D1114" i="5"/>
  <c r="E1114" i="5"/>
  <c r="F1114" i="5"/>
  <c r="G1114" i="5"/>
  <c r="H1114" i="5"/>
  <c r="I1114" i="5"/>
  <c r="J1114" i="5"/>
  <c r="M1114" i="5"/>
  <c r="N1114" i="5"/>
  <c r="A1115" i="5"/>
  <c r="B1115" i="5"/>
  <c r="C1115" i="5"/>
  <c r="D1115" i="5"/>
  <c r="E1115" i="5"/>
  <c r="F1115" i="5"/>
  <c r="G1115" i="5"/>
  <c r="H1115" i="5"/>
  <c r="I1115" i="5"/>
  <c r="J1115" i="5"/>
  <c r="M1115" i="5"/>
  <c r="N1115" i="5"/>
  <c r="A1116" i="5"/>
  <c r="B1116" i="5"/>
  <c r="C1116" i="5"/>
  <c r="D1116" i="5"/>
  <c r="E1116" i="5"/>
  <c r="F1116" i="5"/>
  <c r="G1116" i="5"/>
  <c r="H1116" i="5"/>
  <c r="I1116" i="5"/>
  <c r="J1116" i="5"/>
  <c r="M1116" i="5"/>
  <c r="N1116" i="5"/>
  <c r="A1117" i="5"/>
  <c r="B1117" i="5"/>
  <c r="C1117" i="5"/>
  <c r="D1117" i="5"/>
  <c r="E1117" i="5"/>
  <c r="F1117" i="5"/>
  <c r="G1117" i="5"/>
  <c r="H1117" i="5"/>
  <c r="I1117" i="5"/>
  <c r="J1117" i="5"/>
  <c r="M1117" i="5"/>
  <c r="N1117" i="5"/>
  <c r="A1118" i="5"/>
  <c r="B1118" i="5"/>
  <c r="C1118" i="5"/>
  <c r="D1118" i="5"/>
  <c r="E1118" i="5"/>
  <c r="F1118" i="5"/>
  <c r="G1118" i="5"/>
  <c r="H1118" i="5"/>
  <c r="I1118" i="5"/>
  <c r="J1118" i="5"/>
  <c r="M1118" i="5"/>
  <c r="N1118" i="5"/>
  <c r="A1119" i="5"/>
  <c r="B1119" i="5"/>
  <c r="C1119" i="5"/>
  <c r="D1119" i="5"/>
  <c r="E1119" i="5"/>
  <c r="F1119" i="5"/>
  <c r="G1119" i="5"/>
  <c r="H1119" i="5"/>
  <c r="I1119" i="5"/>
  <c r="J1119" i="5"/>
  <c r="M1119" i="5"/>
  <c r="N1119" i="5"/>
  <c r="A1120" i="5"/>
  <c r="B1120" i="5"/>
  <c r="C1120" i="5"/>
  <c r="D1120" i="5"/>
  <c r="E1120" i="5"/>
  <c r="F1120" i="5"/>
  <c r="G1120" i="5"/>
  <c r="H1120" i="5"/>
  <c r="I1120" i="5"/>
  <c r="J1120" i="5"/>
  <c r="M1120" i="5"/>
  <c r="N1120" i="5"/>
  <c r="A1121" i="5"/>
  <c r="B1121" i="5"/>
  <c r="C1121" i="5"/>
  <c r="D1121" i="5"/>
  <c r="E1121" i="5"/>
  <c r="F1121" i="5"/>
  <c r="G1121" i="5"/>
  <c r="H1121" i="5"/>
  <c r="I1121" i="5"/>
  <c r="J1121" i="5"/>
  <c r="M1121" i="5"/>
  <c r="N1121" i="5"/>
  <c r="A1122" i="5"/>
  <c r="B1122" i="5"/>
  <c r="C1122" i="5"/>
  <c r="D1122" i="5"/>
  <c r="E1122" i="5"/>
  <c r="F1122" i="5"/>
  <c r="G1122" i="5"/>
  <c r="H1122" i="5"/>
  <c r="I1122" i="5"/>
  <c r="J1122" i="5"/>
  <c r="M1122" i="5"/>
  <c r="N1122" i="5"/>
  <c r="A1123" i="5"/>
  <c r="B1123" i="5"/>
  <c r="C1123" i="5"/>
  <c r="D1123" i="5"/>
  <c r="E1123" i="5"/>
  <c r="F1123" i="5"/>
  <c r="G1123" i="5"/>
  <c r="H1123" i="5"/>
  <c r="I1123" i="5"/>
  <c r="J1123" i="5"/>
  <c r="M1123" i="5"/>
  <c r="N1123" i="5"/>
  <c r="A1124" i="5"/>
  <c r="B1124" i="5"/>
  <c r="C1124" i="5"/>
  <c r="D1124" i="5"/>
  <c r="E1124" i="5"/>
  <c r="F1124" i="5"/>
  <c r="G1124" i="5"/>
  <c r="H1124" i="5"/>
  <c r="I1124" i="5"/>
  <c r="J1124" i="5"/>
  <c r="M1124" i="5"/>
  <c r="N1124" i="5"/>
  <c r="A1125" i="5"/>
  <c r="B1125" i="5"/>
  <c r="C1125" i="5"/>
  <c r="D1125" i="5"/>
  <c r="E1125" i="5"/>
  <c r="F1125" i="5"/>
  <c r="G1125" i="5"/>
  <c r="H1125" i="5"/>
  <c r="I1125" i="5"/>
  <c r="J1125" i="5"/>
  <c r="M1125" i="5"/>
  <c r="N1125" i="5"/>
  <c r="A1126" i="5"/>
  <c r="B1126" i="5"/>
  <c r="C1126" i="5"/>
  <c r="D1126" i="5"/>
  <c r="E1126" i="5"/>
  <c r="F1126" i="5"/>
  <c r="G1126" i="5"/>
  <c r="H1126" i="5"/>
  <c r="I1126" i="5"/>
  <c r="J1126" i="5"/>
  <c r="M1126" i="5"/>
  <c r="N1126" i="5"/>
  <c r="A1127" i="5"/>
  <c r="B1127" i="5"/>
  <c r="C1127" i="5"/>
  <c r="D1127" i="5"/>
  <c r="E1127" i="5"/>
  <c r="F1127" i="5"/>
  <c r="G1127" i="5"/>
  <c r="H1127" i="5"/>
  <c r="I1127" i="5"/>
  <c r="J1127" i="5"/>
  <c r="M1127" i="5"/>
  <c r="N1127" i="5"/>
  <c r="A1128" i="5"/>
  <c r="B1128" i="5"/>
  <c r="C1128" i="5"/>
  <c r="D1128" i="5"/>
  <c r="E1128" i="5"/>
  <c r="F1128" i="5"/>
  <c r="G1128" i="5"/>
  <c r="H1128" i="5"/>
  <c r="I1128" i="5"/>
  <c r="J1128" i="5"/>
  <c r="M1128" i="5"/>
  <c r="N1128" i="5"/>
  <c r="A1129" i="5"/>
  <c r="B1129" i="5"/>
  <c r="C1129" i="5"/>
  <c r="D1129" i="5"/>
  <c r="E1129" i="5"/>
  <c r="F1129" i="5"/>
  <c r="G1129" i="5"/>
  <c r="H1129" i="5"/>
  <c r="I1129" i="5"/>
  <c r="J1129" i="5"/>
  <c r="M1129" i="5"/>
  <c r="N1129" i="5"/>
  <c r="A1130" i="5"/>
  <c r="B1130" i="5"/>
  <c r="C1130" i="5"/>
  <c r="D1130" i="5"/>
  <c r="E1130" i="5"/>
  <c r="F1130" i="5"/>
  <c r="G1130" i="5"/>
  <c r="H1130" i="5"/>
  <c r="I1130" i="5"/>
  <c r="J1130" i="5"/>
  <c r="M1130" i="5"/>
  <c r="N1130" i="5"/>
  <c r="A1131" i="5"/>
  <c r="B1131" i="5"/>
  <c r="C1131" i="5"/>
  <c r="D1131" i="5"/>
  <c r="E1131" i="5"/>
  <c r="F1131" i="5"/>
  <c r="G1131" i="5"/>
  <c r="H1131" i="5"/>
  <c r="I1131" i="5"/>
  <c r="J1131" i="5"/>
  <c r="M1131" i="5"/>
  <c r="N1131" i="5"/>
  <c r="A1132" i="5"/>
  <c r="B1132" i="5"/>
  <c r="C1132" i="5"/>
  <c r="D1132" i="5"/>
  <c r="E1132" i="5"/>
  <c r="F1132" i="5"/>
  <c r="G1132" i="5"/>
  <c r="H1132" i="5"/>
  <c r="I1132" i="5"/>
  <c r="J1132" i="5"/>
  <c r="M1132" i="5"/>
  <c r="N1132" i="5"/>
  <c r="A1133" i="5"/>
  <c r="B1133" i="5"/>
  <c r="C1133" i="5"/>
  <c r="D1133" i="5"/>
  <c r="E1133" i="5"/>
  <c r="F1133" i="5"/>
  <c r="G1133" i="5"/>
  <c r="H1133" i="5"/>
  <c r="I1133" i="5"/>
  <c r="J1133" i="5"/>
  <c r="M1133" i="5"/>
  <c r="N1133" i="5"/>
  <c r="A1134" i="5"/>
  <c r="B1134" i="5"/>
  <c r="C1134" i="5"/>
  <c r="D1134" i="5"/>
  <c r="E1134" i="5"/>
  <c r="F1134" i="5"/>
  <c r="G1134" i="5"/>
  <c r="H1134" i="5"/>
  <c r="I1134" i="5"/>
  <c r="J1134" i="5"/>
  <c r="M1134" i="5"/>
  <c r="N1134" i="5"/>
  <c r="A1135" i="5"/>
  <c r="B1135" i="5"/>
  <c r="C1135" i="5"/>
  <c r="D1135" i="5"/>
  <c r="E1135" i="5"/>
  <c r="F1135" i="5"/>
  <c r="G1135" i="5"/>
  <c r="H1135" i="5"/>
  <c r="I1135" i="5"/>
  <c r="J1135" i="5"/>
  <c r="M1135" i="5"/>
  <c r="N1135" i="5"/>
  <c r="A1136" i="5"/>
  <c r="B1136" i="5"/>
  <c r="C1136" i="5"/>
  <c r="D1136" i="5"/>
  <c r="E1136" i="5"/>
  <c r="F1136" i="5"/>
  <c r="G1136" i="5"/>
  <c r="H1136" i="5"/>
  <c r="I1136" i="5"/>
  <c r="J1136" i="5"/>
  <c r="M1136" i="5"/>
  <c r="N1136" i="5"/>
  <c r="A1137" i="5"/>
  <c r="B1137" i="5"/>
  <c r="C1137" i="5"/>
  <c r="D1137" i="5"/>
  <c r="E1137" i="5"/>
  <c r="F1137" i="5"/>
  <c r="G1137" i="5"/>
  <c r="H1137" i="5"/>
  <c r="I1137" i="5"/>
  <c r="J1137" i="5"/>
  <c r="M1137" i="5"/>
  <c r="N1137" i="5"/>
  <c r="A1138" i="5"/>
  <c r="B1138" i="5"/>
  <c r="C1138" i="5"/>
  <c r="D1138" i="5"/>
  <c r="E1138" i="5"/>
  <c r="F1138" i="5"/>
  <c r="G1138" i="5"/>
  <c r="H1138" i="5"/>
  <c r="I1138" i="5"/>
  <c r="J1138" i="5"/>
  <c r="M1138" i="5"/>
  <c r="N1138" i="5"/>
  <c r="A1139" i="5"/>
  <c r="B1139" i="5"/>
  <c r="C1139" i="5"/>
  <c r="D1139" i="5"/>
  <c r="E1139" i="5"/>
  <c r="F1139" i="5"/>
  <c r="G1139" i="5"/>
  <c r="H1139" i="5"/>
  <c r="I1139" i="5"/>
  <c r="J1139" i="5"/>
  <c r="M1139" i="5"/>
  <c r="N1139" i="5"/>
  <c r="A1140" i="5"/>
  <c r="B1140" i="5"/>
  <c r="C1140" i="5"/>
  <c r="D1140" i="5"/>
  <c r="E1140" i="5"/>
  <c r="F1140" i="5"/>
  <c r="G1140" i="5"/>
  <c r="H1140" i="5"/>
  <c r="I1140" i="5"/>
  <c r="J1140" i="5"/>
  <c r="M1140" i="5"/>
  <c r="N1140" i="5"/>
  <c r="A1141" i="5"/>
  <c r="B1141" i="5"/>
  <c r="C1141" i="5"/>
  <c r="D1141" i="5"/>
  <c r="E1141" i="5"/>
  <c r="F1141" i="5"/>
  <c r="G1141" i="5"/>
  <c r="H1141" i="5"/>
  <c r="I1141" i="5"/>
  <c r="J1141" i="5"/>
  <c r="M1141" i="5"/>
  <c r="N1141" i="5"/>
  <c r="A1142" i="5"/>
  <c r="B1142" i="5"/>
  <c r="C1142" i="5"/>
  <c r="D1142" i="5"/>
  <c r="E1142" i="5"/>
  <c r="F1142" i="5"/>
  <c r="G1142" i="5"/>
  <c r="H1142" i="5"/>
  <c r="I1142" i="5"/>
  <c r="J1142" i="5"/>
  <c r="M1142" i="5"/>
  <c r="N1142" i="5"/>
  <c r="A1143" i="5"/>
  <c r="B1143" i="5"/>
  <c r="C1143" i="5"/>
  <c r="D1143" i="5"/>
  <c r="E1143" i="5"/>
  <c r="F1143" i="5"/>
  <c r="G1143" i="5"/>
  <c r="H1143" i="5"/>
  <c r="I1143" i="5"/>
  <c r="J1143" i="5"/>
  <c r="M1143" i="5"/>
  <c r="N1143" i="5"/>
  <c r="A1144" i="5"/>
  <c r="B1144" i="5"/>
  <c r="C1144" i="5"/>
  <c r="D1144" i="5"/>
  <c r="E1144" i="5"/>
  <c r="F1144" i="5"/>
  <c r="G1144" i="5"/>
  <c r="H1144" i="5"/>
  <c r="I1144" i="5"/>
  <c r="J1144" i="5"/>
  <c r="M1144" i="5"/>
  <c r="N1144" i="5"/>
  <c r="A1145" i="5"/>
  <c r="B1145" i="5"/>
  <c r="C1145" i="5"/>
  <c r="D1145" i="5"/>
  <c r="E1145" i="5"/>
  <c r="F1145" i="5"/>
  <c r="G1145" i="5"/>
  <c r="H1145" i="5"/>
  <c r="I1145" i="5"/>
  <c r="J1145" i="5"/>
  <c r="M1145" i="5"/>
  <c r="N1145" i="5"/>
  <c r="A1146" i="5"/>
  <c r="B1146" i="5"/>
  <c r="C1146" i="5"/>
  <c r="D1146" i="5"/>
  <c r="E1146" i="5"/>
  <c r="F1146" i="5"/>
  <c r="G1146" i="5"/>
  <c r="H1146" i="5"/>
  <c r="I1146" i="5"/>
  <c r="J1146" i="5"/>
  <c r="M1146" i="5"/>
  <c r="N1146" i="5"/>
  <c r="A1147" i="5"/>
  <c r="B1147" i="5"/>
  <c r="C1147" i="5"/>
  <c r="D1147" i="5"/>
  <c r="E1147" i="5"/>
  <c r="F1147" i="5"/>
  <c r="G1147" i="5"/>
  <c r="H1147" i="5"/>
  <c r="I1147" i="5"/>
  <c r="J1147" i="5"/>
  <c r="M1147" i="5"/>
  <c r="N1147" i="5"/>
  <c r="A1148" i="5"/>
  <c r="B1148" i="5"/>
  <c r="C1148" i="5"/>
  <c r="D1148" i="5"/>
  <c r="E1148" i="5"/>
  <c r="F1148" i="5"/>
  <c r="G1148" i="5"/>
  <c r="H1148" i="5"/>
  <c r="I1148" i="5"/>
  <c r="J1148" i="5"/>
  <c r="M1148" i="5"/>
  <c r="N1148" i="5"/>
  <c r="A1149" i="5"/>
  <c r="B1149" i="5"/>
  <c r="C1149" i="5"/>
  <c r="D1149" i="5"/>
  <c r="E1149" i="5"/>
  <c r="F1149" i="5"/>
  <c r="G1149" i="5"/>
  <c r="H1149" i="5"/>
  <c r="I1149" i="5"/>
  <c r="J1149" i="5"/>
  <c r="M1149" i="5"/>
  <c r="N1149" i="5"/>
  <c r="A1150" i="5"/>
  <c r="B1150" i="5"/>
  <c r="C1150" i="5"/>
  <c r="D1150" i="5"/>
  <c r="E1150" i="5"/>
  <c r="F1150" i="5"/>
  <c r="G1150" i="5"/>
  <c r="H1150" i="5"/>
  <c r="I1150" i="5"/>
  <c r="J1150" i="5"/>
  <c r="M1150" i="5"/>
  <c r="N1150" i="5"/>
  <c r="A1151" i="5"/>
  <c r="B1151" i="5"/>
  <c r="C1151" i="5"/>
  <c r="D1151" i="5"/>
  <c r="E1151" i="5"/>
  <c r="F1151" i="5"/>
  <c r="G1151" i="5"/>
  <c r="H1151" i="5"/>
  <c r="I1151" i="5"/>
  <c r="J1151" i="5"/>
  <c r="M1151" i="5"/>
  <c r="N1151" i="5"/>
  <c r="A1152" i="5"/>
  <c r="B1152" i="5"/>
  <c r="C1152" i="5"/>
  <c r="D1152" i="5"/>
  <c r="E1152" i="5"/>
  <c r="F1152" i="5"/>
  <c r="G1152" i="5"/>
  <c r="H1152" i="5"/>
  <c r="I1152" i="5"/>
  <c r="J1152" i="5"/>
  <c r="M1152" i="5"/>
  <c r="N1152" i="5"/>
  <c r="A1153" i="5"/>
  <c r="B1153" i="5"/>
  <c r="C1153" i="5"/>
  <c r="D1153" i="5"/>
  <c r="E1153" i="5"/>
  <c r="F1153" i="5"/>
  <c r="G1153" i="5"/>
  <c r="H1153" i="5"/>
  <c r="I1153" i="5"/>
  <c r="J1153" i="5"/>
  <c r="M1153" i="5"/>
  <c r="N1153" i="5"/>
  <c r="A1154" i="5"/>
  <c r="B1154" i="5"/>
  <c r="C1154" i="5"/>
  <c r="D1154" i="5"/>
  <c r="E1154" i="5"/>
  <c r="F1154" i="5"/>
  <c r="G1154" i="5"/>
  <c r="H1154" i="5"/>
  <c r="I1154" i="5"/>
  <c r="J1154" i="5"/>
  <c r="M1154" i="5"/>
  <c r="N1154" i="5"/>
  <c r="A1155" i="5"/>
  <c r="B1155" i="5"/>
  <c r="C1155" i="5"/>
  <c r="D1155" i="5"/>
  <c r="E1155" i="5"/>
  <c r="F1155" i="5"/>
  <c r="G1155" i="5"/>
  <c r="H1155" i="5"/>
  <c r="I1155" i="5"/>
  <c r="J1155" i="5"/>
  <c r="M1155" i="5"/>
  <c r="N1155" i="5"/>
  <c r="A1156" i="5"/>
  <c r="B1156" i="5"/>
  <c r="C1156" i="5"/>
  <c r="D1156" i="5"/>
  <c r="E1156" i="5"/>
  <c r="F1156" i="5"/>
  <c r="G1156" i="5"/>
  <c r="H1156" i="5"/>
  <c r="I1156" i="5"/>
  <c r="J1156" i="5"/>
  <c r="M1156" i="5"/>
  <c r="N1156" i="5"/>
  <c r="A1157" i="5"/>
  <c r="B1157" i="5"/>
  <c r="C1157" i="5"/>
  <c r="D1157" i="5"/>
  <c r="E1157" i="5"/>
  <c r="F1157" i="5"/>
  <c r="G1157" i="5"/>
  <c r="H1157" i="5"/>
  <c r="I1157" i="5"/>
  <c r="J1157" i="5"/>
  <c r="M1157" i="5"/>
  <c r="N1157" i="5"/>
  <c r="A1158" i="5"/>
  <c r="B1158" i="5"/>
  <c r="C1158" i="5"/>
  <c r="D1158" i="5"/>
  <c r="E1158" i="5"/>
  <c r="F1158" i="5"/>
  <c r="G1158" i="5"/>
  <c r="H1158" i="5"/>
  <c r="I1158" i="5"/>
  <c r="J1158" i="5"/>
  <c r="M1158" i="5"/>
  <c r="N1158" i="5"/>
  <c r="A1159" i="5"/>
  <c r="B1159" i="5"/>
  <c r="C1159" i="5"/>
  <c r="D1159" i="5"/>
  <c r="E1159" i="5"/>
  <c r="F1159" i="5"/>
  <c r="G1159" i="5"/>
  <c r="H1159" i="5"/>
  <c r="I1159" i="5"/>
  <c r="J1159" i="5"/>
  <c r="M1159" i="5"/>
  <c r="N1159" i="5"/>
  <c r="A1160" i="5"/>
  <c r="B1160" i="5"/>
  <c r="C1160" i="5"/>
  <c r="D1160" i="5"/>
  <c r="E1160" i="5"/>
  <c r="F1160" i="5"/>
  <c r="G1160" i="5"/>
  <c r="H1160" i="5"/>
  <c r="I1160" i="5"/>
  <c r="J1160" i="5"/>
  <c r="M1160" i="5"/>
  <c r="N1160" i="5"/>
  <c r="A1161" i="5"/>
  <c r="B1161" i="5"/>
  <c r="C1161" i="5"/>
  <c r="D1161" i="5"/>
  <c r="E1161" i="5"/>
  <c r="F1161" i="5"/>
  <c r="G1161" i="5"/>
  <c r="H1161" i="5"/>
  <c r="I1161" i="5"/>
  <c r="J1161" i="5"/>
  <c r="M1161" i="5"/>
  <c r="N1161" i="5"/>
  <c r="A1162" i="5"/>
  <c r="B1162" i="5"/>
  <c r="C1162" i="5"/>
  <c r="D1162" i="5"/>
  <c r="E1162" i="5"/>
  <c r="F1162" i="5"/>
  <c r="G1162" i="5"/>
  <c r="H1162" i="5"/>
  <c r="I1162" i="5"/>
  <c r="J1162" i="5"/>
  <c r="M1162" i="5"/>
  <c r="N1162" i="5"/>
  <c r="A1163" i="5"/>
  <c r="B1163" i="5"/>
  <c r="C1163" i="5"/>
  <c r="D1163" i="5"/>
  <c r="E1163" i="5"/>
  <c r="F1163" i="5"/>
  <c r="G1163" i="5"/>
  <c r="H1163" i="5"/>
  <c r="I1163" i="5"/>
  <c r="J1163" i="5"/>
  <c r="M1163" i="5"/>
  <c r="N1163" i="5"/>
  <c r="A1164" i="5"/>
  <c r="B1164" i="5"/>
  <c r="C1164" i="5"/>
  <c r="D1164" i="5"/>
  <c r="E1164" i="5"/>
  <c r="F1164" i="5"/>
  <c r="G1164" i="5"/>
  <c r="H1164" i="5"/>
  <c r="I1164" i="5"/>
  <c r="J1164" i="5"/>
  <c r="M1164" i="5"/>
  <c r="N1164" i="5"/>
  <c r="A1165" i="5"/>
  <c r="B1165" i="5"/>
  <c r="C1165" i="5"/>
  <c r="D1165" i="5"/>
  <c r="E1165" i="5"/>
  <c r="F1165" i="5"/>
  <c r="G1165" i="5"/>
  <c r="H1165" i="5"/>
  <c r="I1165" i="5"/>
  <c r="J1165" i="5"/>
  <c r="M1165" i="5"/>
  <c r="N1165" i="5"/>
  <c r="A1166" i="5"/>
  <c r="B1166" i="5"/>
  <c r="C1166" i="5"/>
  <c r="D1166" i="5"/>
  <c r="E1166" i="5"/>
  <c r="F1166" i="5"/>
  <c r="G1166" i="5"/>
  <c r="H1166" i="5"/>
  <c r="I1166" i="5"/>
  <c r="J1166" i="5"/>
  <c r="M1166" i="5"/>
  <c r="N1166" i="5"/>
  <c r="A1167" i="5"/>
  <c r="B1167" i="5"/>
  <c r="C1167" i="5"/>
  <c r="D1167" i="5"/>
  <c r="E1167" i="5"/>
  <c r="F1167" i="5"/>
  <c r="G1167" i="5"/>
  <c r="H1167" i="5"/>
  <c r="I1167" i="5"/>
  <c r="J1167" i="5"/>
  <c r="M1167" i="5"/>
  <c r="N1167" i="5"/>
  <c r="A1168" i="5"/>
  <c r="B1168" i="5"/>
  <c r="C1168" i="5"/>
  <c r="D1168" i="5"/>
  <c r="E1168" i="5"/>
  <c r="F1168" i="5"/>
  <c r="G1168" i="5"/>
  <c r="H1168" i="5"/>
  <c r="I1168" i="5"/>
  <c r="J1168" i="5"/>
  <c r="M1168" i="5"/>
  <c r="N1168" i="5"/>
  <c r="A1169" i="5"/>
  <c r="B1169" i="5"/>
  <c r="C1169" i="5"/>
  <c r="D1169" i="5"/>
  <c r="E1169" i="5"/>
  <c r="F1169" i="5"/>
  <c r="G1169" i="5"/>
  <c r="H1169" i="5"/>
  <c r="I1169" i="5"/>
  <c r="J1169" i="5"/>
  <c r="M1169" i="5"/>
  <c r="N1169" i="5"/>
  <c r="A1170" i="5"/>
  <c r="B1170" i="5"/>
  <c r="C1170" i="5"/>
  <c r="D1170" i="5"/>
  <c r="E1170" i="5"/>
  <c r="F1170" i="5"/>
  <c r="G1170" i="5"/>
  <c r="H1170" i="5"/>
  <c r="I1170" i="5"/>
  <c r="J1170" i="5"/>
  <c r="M1170" i="5"/>
  <c r="N1170" i="5"/>
  <c r="A1171" i="5"/>
  <c r="B1171" i="5"/>
  <c r="C1171" i="5"/>
  <c r="D1171" i="5"/>
  <c r="E1171" i="5"/>
  <c r="F1171" i="5"/>
  <c r="G1171" i="5"/>
  <c r="H1171" i="5"/>
  <c r="I1171" i="5"/>
  <c r="J1171" i="5"/>
  <c r="M1171" i="5"/>
  <c r="N1171" i="5"/>
  <c r="A1172" i="5"/>
  <c r="B1172" i="5"/>
  <c r="C1172" i="5"/>
  <c r="D1172" i="5"/>
  <c r="E1172" i="5"/>
  <c r="F1172" i="5"/>
  <c r="G1172" i="5"/>
  <c r="H1172" i="5"/>
  <c r="I1172" i="5"/>
  <c r="J1172" i="5"/>
  <c r="M1172" i="5"/>
  <c r="N1172" i="5"/>
  <c r="A1173" i="5"/>
  <c r="B1173" i="5"/>
  <c r="C1173" i="5"/>
  <c r="D1173" i="5"/>
  <c r="E1173" i="5"/>
  <c r="F1173" i="5"/>
  <c r="G1173" i="5"/>
  <c r="H1173" i="5"/>
  <c r="I1173" i="5"/>
  <c r="J1173" i="5"/>
  <c r="M1173" i="5"/>
  <c r="N1173" i="5"/>
  <c r="A1174" i="5"/>
  <c r="B1174" i="5"/>
  <c r="C1174" i="5"/>
  <c r="D1174" i="5"/>
  <c r="E1174" i="5"/>
  <c r="F1174" i="5"/>
  <c r="G1174" i="5"/>
  <c r="H1174" i="5"/>
  <c r="I1174" i="5"/>
  <c r="J1174" i="5"/>
  <c r="M1174" i="5"/>
  <c r="N1174" i="5"/>
  <c r="A1175" i="5"/>
  <c r="B1175" i="5"/>
  <c r="C1175" i="5"/>
  <c r="D1175" i="5"/>
  <c r="E1175" i="5"/>
  <c r="F1175" i="5"/>
  <c r="G1175" i="5"/>
  <c r="H1175" i="5"/>
  <c r="I1175" i="5"/>
  <c r="J1175" i="5"/>
  <c r="M1175" i="5"/>
  <c r="N1175" i="5"/>
  <c r="A1176" i="5"/>
  <c r="B1176" i="5"/>
  <c r="C1176" i="5"/>
  <c r="D1176" i="5"/>
  <c r="E1176" i="5"/>
  <c r="F1176" i="5"/>
  <c r="G1176" i="5"/>
  <c r="H1176" i="5"/>
  <c r="I1176" i="5"/>
  <c r="J1176" i="5"/>
  <c r="M1176" i="5"/>
  <c r="N1176" i="5"/>
  <c r="A1177" i="5"/>
  <c r="B1177" i="5"/>
  <c r="C1177" i="5"/>
  <c r="D1177" i="5"/>
  <c r="E1177" i="5"/>
  <c r="F1177" i="5"/>
  <c r="G1177" i="5"/>
  <c r="H1177" i="5"/>
  <c r="I1177" i="5"/>
  <c r="J1177" i="5"/>
  <c r="M1177" i="5"/>
  <c r="N1177" i="5"/>
  <c r="A1178" i="5"/>
  <c r="B1178" i="5"/>
  <c r="C1178" i="5"/>
  <c r="D1178" i="5"/>
  <c r="E1178" i="5"/>
  <c r="F1178" i="5"/>
  <c r="G1178" i="5"/>
  <c r="H1178" i="5"/>
  <c r="I1178" i="5"/>
  <c r="J1178" i="5"/>
  <c r="M1178" i="5"/>
  <c r="N1178" i="5"/>
  <c r="A1179" i="5"/>
  <c r="B1179" i="5"/>
  <c r="C1179" i="5"/>
  <c r="D1179" i="5"/>
  <c r="E1179" i="5"/>
  <c r="F1179" i="5"/>
  <c r="G1179" i="5"/>
  <c r="H1179" i="5"/>
  <c r="I1179" i="5"/>
  <c r="J1179" i="5"/>
  <c r="M1179" i="5"/>
  <c r="N1179" i="5"/>
  <c r="A1180" i="5"/>
  <c r="B1180" i="5"/>
  <c r="C1180" i="5"/>
  <c r="D1180" i="5"/>
  <c r="E1180" i="5"/>
  <c r="F1180" i="5"/>
  <c r="G1180" i="5"/>
  <c r="H1180" i="5"/>
  <c r="I1180" i="5"/>
  <c r="J1180" i="5"/>
  <c r="M1180" i="5"/>
  <c r="N1180" i="5"/>
  <c r="A1181" i="5"/>
  <c r="B1181" i="5"/>
  <c r="C1181" i="5"/>
  <c r="D1181" i="5"/>
  <c r="E1181" i="5"/>
  <c r="F1181" i="5"/>
  <c r="G1181" i="5"/>
  <c r="H1181" i="5"/>
  <c r="I1181" i="5"/>
  <c r="J1181" i="5"/>
  <c r="M1181" i="5"/>
  <c r="N1181" i="5"/>
  <c r="A1182" i="5"/>
  <c r="B1182" i="5"/>
  <c r="C1182" i="5"/>
  <c r="D1182" i="5"/>
  <c r="E1182" i="5"/>
  <c r="F1182" i="5"/>
  <c r="G1182" i="5"/>
  <c r="H1182" i="5"/>
  <c r="I1182" i="5"/>
  <c r="J1182" i="5"/>
  <c r="M1182" i="5"/>
  <c r="N1182" i="5"/>
  <c r="A1183" i="5"/>
  <c r="B1183" i="5"/>
  <c r="C1183" i="5"/>
  <c r="D1183" i="5"/>
  <c r="E1183" i="5"/>
  <c r="F1183" i="5"/>
  <c r="G1183" i="5"/>
  <c r="H1183" i="5"/>
  <c r="I1183" i="5"/>
  <c r="J1183" i="5"/>
  <c r="M1183" i="5"/>
  <c r="N1183" i="5"/>
  <c r="A1184" i="5"/>
  <c r="B1184" i="5"/>
  <c r="C1184" i="5"/>
  <c r="D1184" i="5"/>
  <c r="E1184" i="5"/>
  <c r="F1184" i="5"/>
  <c r="G1184" i="5"/>
  <c r="H1184" i="5"/>
  <c r="I1184" i="5"/>
  <c r="J1184" i="5"/>
  <c r="M1184" i="5"/>
  <c r="N1184" i="5"/>
  <c r="A1185" i="5"/>
  <c r="B1185" i="5"/>
  <c r="C1185" i="5"/>
  <c r="D1185" i="5"/>
  <c r="E1185" i="5"/>
  <c r="F1185" i="5"/>
  <c r="G1185" i="5"/>
  <c r="H1185" i="5"/>
  <c r="I1185" i="5"/>
  <c r="J1185" i="5"/>
  <c r="M1185" i="5"/>
  <c r="N1185" i="5"/>
  <c r="A1186" i="5"/>
  <c r="B1186" i="5"/>
  <c r="C1186" i="5"/>
  <c r="D1186" i="5"/>
  <c r="E1186" i="5"/>
  <c r="F1186" i="5"/>
  <c r="G1186" i="5"/>
  <c r="H1186" i="5"/>
  <c r="I1186" i="5"/>
  <c r="J1186" i="5"/>
  <c r="M1186" i="5"/>
  <c r="N1186" i="5"/>
  <c r="A1187" i="5"/>
  <c r="B1187" i="5"/>
  <c r="C1187" i="5"/>
  <c r="D1187" i="5"/>
  <c r="E1187" i="5"/>
  <c r="F1187" i="5"/>
  <c r="G1187" i="5"/>
  <c r="H1187" i="5"/>
  <c r="I1187" i="5"/>
  <c r="J1187" i="5"/>
  <c r="M1187" i="5"/>
  <c r="N1187" i="5"/>
  <c r="A1188" i="5"/>
  <c r="B1188" i="5"/>
  <c r="C1188" i="5"/>
  <c r="D1188" i="5"/>
  <c r="E1188" i="5"/>
  <c r="F1188" i="5"/>
  <c r="G1188" i="5"/>
  <c r="H1188" i="5"/>
  <c r="I1188" i="5"/>
  <c r="J1188" i="5"/>
  <c r="M1188" i="5"/>
  <c r="N1188" i="5"/>
  <c r="A1189" i="5"/>
  <c r="B1189" i="5"/>
  <c r="C1189" i="5"/>
  <c r="D1189" i="5"/>
  <c r="E1189" i="5"/>
  <c r="F1189" i="5"/>
  <c r="G1189" i="5"/>
  <c r="H1189" i="5"/>
  <c r="I1189" i="5"/>
  <c r="J1189" i="5"/>
  <c r="M1189" i="5"/>
  <c r="N1189" i="5"/>
  <c r="A1190" i="5"/>
  <c r="B1190" i="5"/>
  <c r="C1190" i="5"/>
  <c r="D1190" i="5"/>
  <c r="E1190" i="5"/>
  <c r="F1190" i="5"/>
  <c r="G1190" i="5"/>
  <c r="H1190" i="5"/>
  <c r="I1190" i="5"/>
  <c r="J1190" i="5"/>
  <c r="M1190" i="5"/>
  <c r="N1190" i="5"/>
  <c r="A1191" i="5"/>
  <c r="B1191" i="5"/>
  <c r="C1191" i="5"/>
  <c r="D1191" i="5"/>
  <c r="E1191" i="5"/>
  <c r="F1191" i="5"/>
  <c r="G1191" i="5"/>
  <c r="H1191" i="5"/>
  <c r="I1191" i="5"/>
  <c r="J1191" i="5"/>
  <c r="M1191" i="5"/>
  <c r="N1191" i="5"/>
  <c r="A1192" i="5"/>
  <c r="B1192" i="5"/>
  <c r="C1192" i="5"/>
  <c r="D1192" i="5"/>
  <c r="E1192" i="5"/>
  <c r="F1192" i="5"/>
  <c r="G1192" i="5"/>
  <c r="H1192" i="5"/>
  <c r="I1192" i="5"/>
  <c r="J1192" i="5"/>
  <c r="M1192" i="5"/>
  <c r="N1192" i="5"/>
  <c r="A1193" i="5"/>
  <c r="B1193" i="5"/>
  <c r="C1193" i="5"/>
  <c r="D1193" i="5"/>
  <c r="E1193" i="5"/>
  <c r="F1193" i="5"/>
  <c r="G1193" i="5"/>
  <c r="H1193" i="5"/>
  <c r="I1193" i="5"/>
  <c r="J1193" i="5"/>
  <c r="M1193" i="5"/>
  <c r="N1193" i="5"/>
  <c r="A1194" i="5"/>
  <c r="B1194" i="5"/>
  <c r="C1194" i="5"/>
  <c r="D1194" i="5"/>
  <c r="E1194" i="5"/>
  <c r="F1194" i="5"/>
  <c r="G1194" i="5"/>
  <c r="H1194" i="5"/>
  <c r="I1194" i="5"/>
  <c r="J1194" i="5"/>
  <c r="M1194" i="5"/>
  <c r="N1194" i="5"/>
  <c r="A1195" i="5"/>
  <c r="B1195" i="5"/>
  <c r="C1195" i="5"/>
  <c r="D1195" i="5"/>
  <c r="E1195" i="5"/>
  <c r="F1195" i="5"/>
  <c r="G1195" i="5"/>
  <c r="H1195" i="5"/>
  <c r="I1195" i="5"/>
  <c r="J1195" i="5"/>
  <c r="M1195" i="5"/>
  <c r="N1195" i="5"/>
  <c r="A1196" i="5"/>
  <c r="B1196" i="5"/>
  <c r="C1196" i="5"/>
  <c r="D1196" i="5"/>
  <c r="E1196" i="5"/>
  <c r="F1196" i="5"/>
  <c r="G1196" i="5"/>
  <c r="H1196" i="5"/>
  <c r="I1196" i="5"/>
  <c r="J1196" i="5"/>
  <c r="M1196" i="5"/>
  <c r="N1196" i="5"/>
  <c r="A1197" i="5"/>
  <c r="B1197" i="5"/>
  <c r="C1197" i="5"/>
  <c r="D1197" i="5"/>
  <c r="E1197" i="5"/>
  <c r="F1197" i="5"/>
  <c r="G1197" i="5"/>
  <c r="H1197" i="5"/>
  <c r="I1197" i="5"/>
  <c r="J1197" i="5"/>
  <c r="M1197" i="5"/>
  <c r="N1197" i="5"/>
  <c r="A1198" i="5"/>
  <c r="B1198" i="5"/>
  <c r="C1198" i="5"/>
  <c r="D1198" i="5"/>
  <c r="E1198" i="5"/>
  <c r="F1198" i="5"/>
  <c r="G1198" i="5"/>
  <c r="H1198" i="5"/>
  <c r="I1198" i="5"/>
  <c r="J1198" i="5"/>
  <c r="M1198" i="5"/>
  <c r="N1198" i="5"/>
  <c r="A1199" i="5"/>
  <c r="B1199" i="5"/>
  <c r="C1199" i="5"/>
  <c r="D1199" i="5"/>
  <c r="E1199" i="5"/>
  <c r="F1199" i="5"/>
  <c r="G1199" i="5"/>
  <c r="H1199" i="5"/>
  <c r="I1199" i="5"/>
  <c r="J1199" i="5"/>
  <c r="M1199" i="5"/>
  <c r="N1199" i="5"/>
  <c r="A1200" i="5"/>
  <c r="B1200" i="5"/>
  <c r="C1200" i="5"/>
  <c r="D1200" i="5"/>
  <c r="E1200" i="5"/>
  <c r="F1200" i="5"/>
  <c r="G1200" i="5"/>
  <c r="H1200" i="5"/>
  <c r="I1200" i="5"/>
  <c r="J1200" i="5"/>
  <c r="M1200" i="5"/>
  <c r="N1200" i="5"/>
  <c r="A1201" i="5"/>
  <c r="B1201" i="5"/>
  <c r="C1201" i="5"/>
  <c r="D1201" i="5"/>
  <c r="E1201" i="5"/>
  <c r="F1201" i="5"/>
  <c r="G1201" i="5"/>
  <c r="H1201" i="5"/>
  <c r="I1201" i="5"/>
  <c r="J1201" i="5"/>
  <c r="M1201" i="5"/>
  <c r="N1201" i="5"/>
  <c r="A1202" i="5"/>
  <c r="B1202" i="5"/>
  <c r="C1202" i="5"/>
  <c r="D1202" i="5"/>
  <c r="E1202" i="5"/>
  <c r="F1202" i="5"/>
  <c r="G1202" i="5"/>
  <c r="H1202" i="5"/>
  <c r="I1202" i="5"/>
  <c r="J1202" i="5"/>
  <c r="M1202" i="5"/>
  <c r="N1202" i="5"/>
  <c r="A1203" i="5"/>
  <c r="B1203" i="5"/>
  <c r="C1203" i="5"/>
  <c r="D1203" i="5"/>
  <c r="E1203" i="5"/>
  <c r="F1203" i="5"/>
  <c r="G1203" i="5"/>
  <c r="H1203" i="5"/>
  <c r="I1203" i="5"/>
  <c r="J1203" i="5"/>
  <c r="M1203" i="5"/>
  <c r="N1203" i="5"/>
  <c r="A1204" i="5"/>
  <c r="B1204" i="5"/>
  <c r="C1204" i="5"/>
  <c r="D1204" i="5"/>
  <c r="E1204" i="5"/>
  <c r="F1204" i="5"/>
  <c r="G1204" i="5"/>
  <c r="H1204" i="5"/>
  <c r="I1204" i="5"/>
  <c r="J1204" i="5"/>
  <c r="M1204" i="5"/>
  <c r="N1204" i="5"/>
  <c r="A1205" i="5"/>
  <c r="B1205" i="5"/>
  <c r="C1205" i="5"/>
  <c r="D1205" i="5"/>
  <c r="E1205" i="5"/>
  <c r="F1205" i="5"/>
  <c r="G1205" i="5"/>
  <c r="H1205" i="5"/>
  <c r="I1205" i="5"/>
  <c r="J1205" i="5"/>
  <c r="M1205" i="5"/>
  <c r="N1205" i="5"/>
  <c r="A1206" i="5"/>
  <c r="B1206" i="5"/>
  <c r="C1206" i="5"/>
  <c r="D1206" i="5"/>
  <c r="E1206" i="5"/>
  <c r="F1206" i="5"/>
  <c r="G1206" i="5"/>
  <c r="H1206" i="5"/>
  <c r="I1206" i="5"/>
  <c r="J1206" i="5"/>
  <c r="M1206" i="5"/>
  <c r="N1206" i="5"/>
  <c r="A1207" i="5"/>
  <c r="B1207" i="5"/>
  <c r="C1207" i="5"/>
  <c r="D1207" i="5"/>
  <c r="E1207" i="5"/>
  <c r="F1207" i="5"/>
  <c r="G1207" i="5"/>
  <c r="H1207" i="5"/>
  <c r="I1207" i="5"/>
  <c r="J1207" i="5"/>
  <c r="M1207" i="5"/>
  <c r="N1207" i="5"/>
  <c r="A1208" i="5"/>
  <c r="B1208" i="5"/>
  <c r="C1208" i="5"/>
  <c r="D1208" i="5"/>
  <c r="E1208" i="5"/>
  <c r="F1208" i="5"/>
  <c r="G1208" i="5"/>
  <c r="H1208" i="5"/>
  <c r="I1208" i="5"/>
  <c r="J1208" i="5"/>
  <c r="M1208" i="5"/>
  <c r="N1208" i="5"/>
  <c r="A1209" i="5"/>
  <c r="B1209" i="5"/>
  <c r="C1209" i="5"/>
  <c r="D1209" i="5"/>
  <c r="E1209" i="5"/>
  <c r="F1209" i="5"/>
  <c r="G1209" i="5"/>
  <c r="H1209" i="5"/>
  <c r="I1209" i="5"/>
  <c r="J1209" i="5"/>
  <c r="M1209" i="5"/>
  <c r="N1209" i="5"/>
  <c r="A1210" i="5"/>
  <c r="B1210" i="5"/>
  <c r="C1210" i="5"/>
  <c r="D1210" i="5"/>
  <c r="E1210" i="5"/>
  <c r="F1210" i="5"/>
  <c r="G1210" i="5"/>
  <c r="H1210" i="5"/>
  <c r="I1210" i="5"/>
  <c r="J1210" i="5"/>
  <c r="M1210" i="5"/>
  <c r="N1210" i="5"/>
  <c r="A1211" i="5"/>
  <c r="B1211" i="5"/>
  <c r="C1211" i="5"/>
  <c r="D1211" i="5"/>
  <c r="E1211" i="5"/>
  <c r="F1211" i="5"/>
  <c r="G1211" i="5"/>
  <c r="H1211" i="5"/>
  <c r="I1211" i="5"/>
  <c r="J1211" i="5"/>
  <c r="M1211" i="5"/>
  <c r="N1211" i="5"/>
  <c r="A1212" i="5"/>
  <c r="B1212" i="5"/>
  <c r="C1212" i="5"/>
  <c r="D1212" i="5"/>
  <c r="E1212" i="5"/>
  <c r="F1212" i="5"/>
  <c r="G1212" i="5"/>
  <c r="H1212" i="5"/>
  <c r="I1212" i="5"/>
  <c r="J1212" i="5"/>
  <c r="M1212" i="5"/>
  <c r="N1212" i="5"/>
  <c r="A1213" i="5"/>
  <c r="B1213" i="5"/>
  <c r="C1213" i="5"/>
  <c r="D1213" i="5"/>
  <c r="E1213" i="5"/>
  <c r="F1213" i="5"/>
  <c r="G1213" i="5"/>
  <c r="H1213" i="5"/>
  <c r="I1213" i="5"/>
  <c r="J1213" i="5"/>
  <c r="M1213" i="5"/>
  <c r="N1213" i="5"/>
  <c r="A1214" i="5"/>
  <c r="B1214" i="5"/>
  <c r="C1214" i="5"/>
  <c r="D1214" i="5"/>
  <c r="E1214" i="5"/>
  <c r="F1214" i="5"/>
  <c r="G1214" i="5"/>
  <c r="H1214" i="5"/>
  <c r="I1214" i="5"/>
  <c r="J1214" i="5"/>
  <c r="M1214" i="5"/>
  <c r="N1214" i="5"/>
  <c r="A1215" i="5"/>
  <c r="B1215" i="5"/>
  <c r="C1215" i="5"/>
  <c r="D1215" i="5"/>
  <c r="E1215" i="5"/>
  <c r="F1215" i="5"/>
  <c r="G1215" i="5"/>
  <c r="H1215" i="5"/>
  <c r="I1215" i="5"/>
  <c r="J1215" i="5"/>
  <c r="M1215" i="5"/>
  <c r="N1215" i="5"/>
  <c r="A1216" i="5"/>
  <c r="B1216" i="5"/>
  <c r="C1216" i="5"/>
  <c r="D1216" i="5"/>
  <c r="E1216" i="5"/>
  <c r="F1216" i="5"/>
  <c r="G1216" i="5"/>
  <c r="H1216" i="5"/>
  <c r="I1216" i="5"/>
  <c r="J1216" i="5"/>
  <c r="M1216" i="5"/>
  <c r="N1216" i="5"/>
  <c r="A1217" i="5"/>
  <c r="B1217" i="5"/>
  <c r="C1217" i="5"/>
  <c r="D1217" i="5"/>
  <c r="E1217" i="5"/>
  <c r="F1217" i="5"/>
  <c r="G1217" i="5"/>
  <c r="H1217" i="5"/>
  <c r="I1217" i="5"/>
  <c r="J1217" i="5"/>
  <c r="M1217" i="5"/>
  <c r="N1217" i="5"/>
  <c r="A1218" i="5"/>
  <c r="B1218" i="5"/>
  <c r="C1218" i="5"/>
  <c r="D1218" i="5"/>
  <c r="E1218" i="5"/>
  <c r="F1218" i="5"/>
  <c r="G1218" i="5"/>
  <c r="H1218" i="5"/>
  <c r="I1218" i="5"/>
  <c r="J1218" i="5"/>
  <c r="M1218" i="5"/>
  <c r="N1218" i="5"/>
  <c r="A1219" i="5"/>
  <c r="B1219" i="5"/>
  <c r="C1219" i="5"/>
  <c r="D1219" i="5"/>
  <c r="E1219" i="5"/>
  <c r="F1219" i="5"/>
  <c r="G1219" i="5"/>
  <c r="H1219" i="5"/>
  <c r="I1219" i="5"/>
  <c r="J1219" i="5"/>
  <c r="M1219" i="5"/>
  <c r="N1219" i="5"/>
  <c r="A1220" i="5"/>
  <c r="B1220" i="5"/>
  <c r="C1220" i="5"/>
  <c r="D1220" i="5"/>
  <c r="E1220" i="5"/>
  <c r="F1220" i="5"/>
  <c r="G1220" i="5"/>
  <c r="H1220" i="5"/>
  <c r="I1220" i="5"/>
  <c r="J1220" i="5"/>
  <c r="M1220" i="5"/>
  <c r="N1220" i="5"/>
  <c r="A1221" i="5"/>
  <c r="B1221" i="5"/>
  <c r="C1221" i="5"/>
  <c r="D1221" i="5"/>
  <c r="E1221" i="5"/>
  <c r="F1221" i="5"/>
  <c r="G1221" i="5"/>
  <c r="H1221" i="5"/>
  <c r="I1221" i="5"/>
  <c r="J1221" i="5"/>
  <c r="M1221" i="5"/>
  <c r="N1221" i="5"/>
  <c r="A1222" i="5"/>
  <c r="B1222" i="5"/>
  <c r="C1222" i="5"/>
  <c r="D1222" i="5"/>
  <c r="E1222" i="5"/>
  <c r="F1222" i="5"/>
  <c r="G1222" i="5"/>
  <c r="H1222" i="5"/>
  <c r="I1222" i="5"/>
  <c r="J1222" i="5"/>
  <c r="M1222" i="5"/>
  <c r="N1222" i="5"/>
  <c r="A1223" i="5"/>
  <c r="B1223" i="5"/>
  <c r="C1223" i="5"/>
  <c r="D1223" i="5"/>
  <c r="E1223" i="5"/>
  <c r="F1223" i="5"/>
  <c r="G1223" i="5"/>
  <c r="H1223" i="5"/>
  <c r="I1223" i="5"/>
  <c r="J1223" i="5"/>
  <c r="M1223" i="5"/>
  <c r="N1223" i="5"/>
  <c r="A1224" i="5"/>
  <c r="B1224" i="5"/>
  <c r="C1224" i="5"/>
  <c r="D1224" i="5"/>
  <c r="E1224" i="5"/>
  <c r="F1224" i="5"/>
  <c r="G1224" i="5"/>
  <c r="H1224" i="5"/>
  <c r="I1224" i="5"/>
  <c r="J1224" i="5"/>
  <c r="M1224" i="5"/>
  <c r="N1224" i="5"/>
  <c r="A1225" i="5"/>
  <c r="B1225" i="5"/>
  <c r="C1225" i="5"/>
  <c r="D1225" i="5"/>
  <c r="E1225" i="5"/>
  <c r="F1225" i="5"/>
  <c r="G1225" i="5"/>
  <c r="H1225" i="5"/>
  <c r="I1225" i="5"/>
  <c r="J1225" i="5"/>
  <c r="M1225" i="5"/>
  <c r="N1225" i="5"/>
  <c r="A1226" i="5"/>
  <c r="B1226" i="5"/>
  <c r="C1226" i="5"/>
  <c r="D1226" i="5"/>
  <c r="E1226" i="5"/>
  <c r="F1226" i="5"/>
  <c r="G1226" i="5"/>
  <c r="H1226" i="5"/>
  <c r="I1226" i="5"/>
  <c r="J1226" i="5"/>
  <c r="M1226" i="5"/>
  <c r="N1226" i="5"/>
  <c r="A1227" i="5"/>
  <c r="B1227" i="5"/>
  <c r="C1227" i="5"/>
  <c r="D1227" i="5"/>
  <c r="E1227" i="5"/>
  <c r="F1227" i="5"/>
  <c r="G1227" i="5"/>
  <c r="H1227" i="5"/>
  <c r="I1227" i="5"/>
  <c r="J1227" i="5"/>
  <c r="M1227" i="5"/>
  <c r="N1227" i="5"/>
  <c r="A1228" i="5"/>
  <c r="B1228" i="5"/>
  <c r="C1228" i="5"/>
  <c r="D1228" i="5"/>
  <c r="E1228" i="5"/>
  <c r="F1228" i="5"/>
  <c r="G1228" i="5"/>
  <c r="H1228" i="5"/>
  <c r="I1228" i="5"/>
  <c r="J1228" i="5"/>
  <c r="M1228" i="5"/>
  <c r="N1228" i="5"/>
  <c r="A1229" i="5"/>
  <c r="B1229" i="5"/>
  <c r="C1229" i="5"/>
  <c r="D1229" i="5"/>
  <c r="E1229" i="5"/>
  <c r="F1229" i="5"/>
  <c r="G1229" i="5"/>
  <c r="H1229" i="5"/>
  <c r="I1229" i="5"/>
  <c r="J1229" i="5"/>
  <c r="M1229" i="5"/>
  <c r="N1229" i="5"/>
  <c r="A1230" i="5"/>
  <c r="B1230" i="5"/>
  <c r="C1230" i="5"/>
  <c r="D1230" i="5"/>
  <c r="E1230" i="5"/>
  <c r="F1230" i="5"/>
  <c r="G1230" i="5"/>
  <c r="H1230" i="5"/>
  <c r="I1230" i="5"/>
  <c r="J1230" i="5"/>
  <c r="M1230" i="5"/>
  <c r="N1230" i="5"/>
  <c r="A1231" i="5"/>
  <c r="B1231" i="5"/>
  <c r="C1231" i="5"/>
  <c r="D1231" i="5"/>
  <c r="E1231" i="5"/>
  <c r="F1231" i="5"/>
  <c r="G1231" i="5"/>
  <c r="H1231" i="5"/>
  <c r="I1231" i="5"/>
  <c r="J1231" i="5"/>
  <c r="M1231" i="5"/>
  <c r="N1231" i="5"/>
  <c r="A1232" i="5"/>
  <c r="B1232" i="5"/>
  <c r="C1232" i="5"/>
  <c r="D1232" i="5"/>
  <c r="E1232" i="5"/>
  <c r="F1232" i="5"/>
  <c r="G1232" i="5"/>
  <c r="H1232" i="5"/>
  <c r="I1232" i="5"/>
  <c r="J1232" i="5"/>
  <c r="M1232" i="5"/>
  <c r="N1232" i="5"/>
  <c r="A1233" i="5"/>
  <c r="B1233" i="5"/>
  <c r="C1233" i="5"/>
  <c r="D1233" i="5"/>
  <c r="E1233" i="5"/>
  <c r="F1233" i="5"/>
  <c r="G1233" i="5"/>
  <c r="H1233" i="5"/>
  <c r="I1233" i="5"/>
  <c r="J1233" i="5"/>
  <c r="M1233" i="5"/>
  <c r="N1233" i="5"/>
  <c r="A1234" i="5"/>
  <c r="B1234" i="5"/>
  <c r="C1234" i="5"/>
  <c r="D1234" i="5"/>
  <c r="E1234" i="5"/>
  <c r="F1234" i="5"/>
  <c r="G1234" i="5"/>
  <c r="H1234" i="5"/>
  <c r="I1234" i="5"/>
  <c r="J1234" i="5"/>
  <c r="M1234" i="5"/>
  <c r="N1234" i="5"/>
  <c r="A1235" i="5"/>
  <c r="B1235" i="5"/>
  <c r="C1235" i="5"/>
  <c r="D1235" i="5"/>
  <c r="E1235" i="5"/>
  <c r="F1235" i="5"/>
  <c r="G1235" i="5"/>
  <c r="H1235" i="5"/>
  <c r="I1235" i="5"/>
  <c r="J1235" i="5"/>
  <c r="M1235" i="5"/>
  <c r="N1235" i="5"/>
  <c r="A1236" i="5"/>
  <c r="B1236" i="5"/>
  <c r="C1236" i="5"/>
  <c r="D1236" i="5"/>
  <c r="E1236" i="5"/>
  <c r="F1236" i="5"/>
  <c r="G1236" i="5"/>
  <c r="H1236" i="5"/>
  <c r="I1236" i="5"/>
  <c r="J1236" i="5"/>
  <c r="M1236" i="5"/>
  <c r="N1236" i="5"/>
  <c r="A1237" i="5"/>
  <c r="B1237" i="5"/>
  <c r="C1237" i="5"/>
  <c r="D1237" i="5"/>
  <c r="E1237" i="5"/>
  <c r="F1237" i="5"/>
  <c r="G1237" i="5"/>
  <c r="H1237" i="5"/>
  <c r="I1237" i="5"/>
  <c r="J1237" i="5"/>
  <c r="M1237" i="5"/>
  <c r="N1237" i="5"/>
  <c r="A1238" i="5"/>
  <c r="B1238" i="5"/>
  <c r="C1238" i="5"/>
  <c r="D1238" i="5"/>
  <c r="E1238" i="5"/>
  <c r="F1238" i="5"/>
  <c r="G1238" i="5"/>
  <c r="H1238" i="5"/>
  <c r="I1238" i="5"/>
  <c r="J1238" i="5"/>
  <c r="M1238" i="5"/>
  <c r="N1238" i="5"/>
  <c r="A1239" i="5"/>
  <c r="B1239" i="5"/>
  <c r="C1239" i="5"/>
  <c r="D1239" i="5"/>
  <c r="E1239" i="5"/>
  <c r="F1239" i="5"/>
  <c r="G1239" i="5"/>
  <c r="H1239" i="5"/>
  <c r="I1239" i="5"/>
  <c r="J1239" i="5"/>
  <c r="M1239" i="5"/>
  <c r="N1239" i="5"/>
  <c r="A1240" i="5"/>
  <c r="B1240" i="5"/>
  <c r="C1240" i="5"/>
  <c r="D1240" i="5"/>
  <c r="E1240" i="5"/>
  <c r="F1240" i="5"/>
  <c r="G1240" i="5"/>
  <c r="H1240" i="5"/>
  <c r="I1240" i="5"/>
  <c r="J1240" i="5"/>
  <c r="M1240" i="5"/>
  <c r="N1240" i="5"/>
  <c r="A1241" i="5"/>
  <c r="B1241" i="5"/>
  <c r="C1241" i="5"/>
  <c r="D1241" i="5"/>
  <c r="E1241" i="5"/>
  <c r="F1241" i="5"/>
  <c r="G1241" i="5"/>
  <c r="H1241" i="5"/>
  <c r="I1241" i="5"/>
  <c r="J1241" i="5"/>
  <c r="M1241" i="5"/>
  <c r="N1241" i="5"/>
  <c r="A1242" i="5"/>
  <c r="B1242" i="5"/>
  <c r="C1242" i="5"/>
  <c r="D1242" i="5"/>
  <c r="E1242" i="5"/>
  <c r="F1242" i="5"/>
  <c r="G1242" i="5"/>
  <c r="H1242" i="5"/>
  <c r="I1242" i="5"/>
  <c r="J1242" i="5"/>
  <c r="M1242" i="5"/>
  <c r="N1242" i="5"/>
  <c r="A1243" i="5"/>
  <c r="B1243" i="5"/>
  <c r="C1243" i="5"/>
  <c r="D1243" i="5"/>
  <c r="E1243" i="5"/>
  <c r="F1243" i="5"/>
  <c r="G1243" i="5"/>
  <c r="H1243" i="5"/>
  <c r="I1243" i="5"/>
  <c r="J1243" i="5"/>
  <c r="M1243" i="5"/>
  <c r="N1243" i="5"/>
  <c r="A1244" i="5"/>
  <c r="B1244" i="5"/>
  <c r="C1244" i="5"/>
  <c r="D1244" i="5"/>
  <c r="E1244" i="5"/>
  <c r="F1244" i="5"/>
  <c r="G1244" i="5"/>
  <c r="H1244" i="5"/>
  <c r="I1244" i="5"/>
  <c r="J1244" i="5"/>
  <c r="M1244" i="5"/>
  <c r="N1244" i="5"/>
  <c r="A1245" i="5"/>
  <c r="B1245" i="5"/>
  <c r="C1245" i="5"/>
  <c r="D1245" i="5"/>
  <c r="E1245" i="5"/>
  <c r="F1245" i="5"/>
  <c r="G1245" i="5"/>
  <c r="H1245" i="5"/>
  <c r="I1245" i="5"/>
  <c r="J1245" i="5"/>
  <c r="M1245" i="5"/>
  <c r="N1245" i="5"/>
  <c r="A1246" i="5"/>
  <c r="B1246" i="5"/>
  <c r="C1246" i="5"/>
  <c r="D1246" i="5"/>
  <c r="E1246" i="5"/>
  <c r="F1246" i="5"/>
  <c r="G1246" i="5"/>
  <c r="H1246" i="5"/>
  <c r="I1246" i="5"/>
  <c r="J1246" i="5"/>
  <c r="M1246" i="5"/>
  <c r="N1246" i="5"/>
  <c r="A1247" i="5"/>
  <c r="B1247" i="5"/>
  <c r="C1247" i="5"/>
  <c r="D1247" i="5"/>
  <c r="E1247" i="5"/>
  <c r="F1247" i="5"/>
  <c r="G1247" i="5"/>
  <c r="H1247" i="5"/>
  <c r="I1247" i="5"/>
  <c r="J1247" i="5"/>
  <c r="M1247" i="5"/>
  <c r="N1247" i="5"/>
  <c r="A1248" i="5"/>
  <c r="B1248" i="5"/>
  <c r="C1248" i="5"/>
  <c r="D1248" i="5"/>
  <c r="E1248" i="5"/>
  <c r="F1248" i="5"/>
  <c r="G1248" i="5"/>
  <c r="H1248" i="5"/>
  <c r="I1248" i="5"/>
  <c r="J1248" i="5"/>
  <c r="M1248" i="5"/>
  <c r="N1248" i="5"/>
  <c r="A1249" i="5"/>
  <c r="B1249" i="5"/>
  <c r="C1249" i="5"/>
  <c r="D1249" i="5"/>
  <c r="E1249" i="5"/>
  <c r="F1249" i="5"/>
  <c r="G1249" i="5"/>
  <c r="H1249" i="5"/>
  <c r="I1249" i="5"/>
  <c r="J1249" i="5"/>
  <c r="M1249" i="5"/>
  <c r="N1249" i="5"/>
  <c r="A1250" i="5"/>
  <c r="B1250" i="5"/>
  <c r="C1250" i="5"/>
  <c r="D1250" i="5"/>
  <c r="E1250" i="5"/>
  <c r="F1250" i="5"/>
  <c r="G1250" i="5"/>
  <c r="H1250" i="5"/>
  <c r="I1250" i="5"/>
  <c r="J1250" i="5"/>
  <c r="M1250" i="5"/>
  <c r="N1250" i="5"/>
  <c r="A1251" i="5"/>
  <c r="B1251" i="5"/>
  <c r="C1251" i="5"/>
  <c r="D1251" i="5"/>
  <c r="E1251" i="5"/>
  <c r="F1251" i="5"/>
  <c r="G1251" i="5"/>
  <c r="H1251" i="5"/>
  <c r="I1251" i="5"/>
  <c r="J1251" i="5"/>
  <c r="M1251" i="5"/>
  <c r="N1251" i="5"/>
  <c r="A1252" i="5"/>
  <c r="B1252" i="5"/>
  <c r="C1252" i="5"/>
  <c r="D1252" i="5"/>
  <c r="E1252" i="5"/>
  <c r="F1252" i="5"/>
  <c r="G1252" i="5"/>
  <c r="H1252" i="5"/>
  <c r="I1252" i="5"/>
  <c r="J1252" i="5"/>
  <c r="M1252" i="5"/>
  <c r="N1252" i="5"/>
  <c r="A1253" i="5"/>
  <c r="B1253" i="5"/>
  <c r="C1253" i="5"/>
  <c r="D1253" i="5"/>
  <c r="E1253" i="5"/>
  <c r="F1253" i="5"/>
  <c r="G1253" i="5"/>
  <c r="H1253" i="5"/>
  <c r="I1253" i="5"/>
  <c r="J1253" i="5"/>
  <c r="M1253" i="5"/>
  <c r="N1253" i="5"/>
  <c r="A1254" i="5"/>
  <c r="B1254" i="5"/>
  <c r="C1254" i="5"/>
  <c r="D1254" i="5"/>
  <c r="E1254" i="5"/>
  <c r="F1254" i="5"/>
  <c r="G1254" i="5"/>
  <c r="H1254" i="5"/>
  <c r="I1254" i="5"/>
  <c r="J1254" i="5"/>
  <c r="M1254" i="5"/>
  <c r="N1254" i="5"/>
  <c r="A1255" i="5"/>
  <c r="B1255" i="5"/>
  <c r="C1255" i="5"/>
  <c r="D1255" i="5"/>
  <c r="E1255" i="5"/>
  <c r="F1255" i="5"/>
  <c r="G1255" i="5"/>
  <c r="H1255" i="5"/>
  <c r="I1255" i="5"/>
  <c r="J1255" i="5"/>
  <c r="M1255" i="5"/>
  <c r="N1255" i="5"/>
  <c r="A1256" i="5"/>
  <c r="B1256" i="5"/>
  <c r="C1256" i="5"/>
  <c r="D1256" i="5"/>
  <c r="E1256" i="5"/>
  <c r="F1256" i="5"/>
  <c r="G1256" i="5"/>
  <c r="H1256" i="5"/>
  <c r="I1256" i="5"/>
  <c r="J1256" i="5"/>
  <c r="M1256" i="5"/>
  <c r="N1256" i="5"/>
  <c r="A1257" i="5"/>
  <c r="B1257" i="5"/>
  <c r="C1257" i="5"/>
  <c r="D1257" i="5"/>
  <c r="E1257" i="5"/>
  <c r="F1257" i="5"/>
  <c r="G1257" i="5"/>
  <c r="H1257" i="5"/>
  <c r="I1257" i="5"/>
  <c r="J1257" i="5"/>
  <c r="M1257" i="5"/>
  <c r="N1257" i="5"/>
  <c r="A1258" i="5"/>
  <c r="B1258" i="5"/>
  <c r="C1258" i="5"/>
  <c r="D1258" i="5"/>
  <c r="E1258" i="5"/>
  <c r="F1258" i="5"/>
  <c r="G1258" i="5"/>
  <c r="H1258" i="5"/>
  <c r="I1258" i="5"/>
  <c r="J1258" i="5"/>
  <c r="M1258" i="5"/>
  <c r="N1258" i="5"/>
  <c r="A1259" i="5"/>
  <c r="B1259" i="5"/>
  <c r="C1259" i="5"/>
  <c r="D1259" i="5"/>
  <c r="E1259" i="5"/>
  <c r="F1259" i="5"/>
  <c r="G1259" i="5"/>
  <c r="H1259" i="5"/>
  <c r="I1259" i="5"/>
  <c r="J1259" i="5"/>
  <c r="M1259" i="5"/>
  <c r="N1259" i="5"/>
  <c r="A1260" i="5"/>
  <c r="B1260" i="5"/>
  <c r="C1260" i="5"/>
  <c r="D1260" i="5"/>
  <c r="E1260" i="5"/>
  <c r="F1260" i="5"/>
  <c r="G1260" i="5"/>
  <c r="H1260" i="5"/>
  <c r="I1260" i="5"/>
  <c r="J1260" i="5"/>
  <c r="M1260" i="5"/>
  <c r="N1260" i="5"/>
  <c r="A1261" i="5"/>
  <c r="B1261" i="5"/>
  <c r="C1261" i="5"/>
  <c r="D1261" i="5"/>
  <c r="E1261" i="5"/>
  <c r="F1261" i="5"/>
  <c r="G1261" i="5"/>
  <c r="H1261" i="5"/>
  <c r="I1261" i="5"/>
  <c r="J1261" i="5"/>
  <c r="M1261" i="5"/>
  <c r="N1261" i="5"/>
  <c r="A1262" i="5"/>
  <c r="B1262" i="5"/>
  <c r="C1262" i="5"/>
  <c r="D1262" i="5"/>
  <c r="E1262" i="5"/>
  <c r="F1262" i="5"/>
  <c r="G1262" i="5"/>
  <c r="H1262" i="5"/>
  <c r="I1262" i="5"/>
  <c r="J1262" i="5"/>
  <c r="M1262" i="5"/>
  <c r="N1262" i="5"/>
  <c r="A1263" i="5"/>
  <c r="B1263" i="5"/>
  <c r="C1263" i="5"/>
  <c r="D1263" i="5"/>
  <c r="E1263" i="5"/>
  <c r="F1263" i="5"/>
  <c r="G1263" i="5"/>
  <c r="H1263" i="5"/>
  <c r="I1263" i="5"/>
  <c r="J1263" i="5"/>
  <c r="M1263" i="5"/>
  <c r="N1263" i="5"/>
  <c r="A1264" i="5"/>
  <c r="B1264" i="5"/>
  <c r="C1264" i="5"/>
  <c r="D1264" i="5"/>
  <c r="E1264" i="5"/>
  <c r="F1264" i="5"/>
  <c r="G1264" i="5"/>
  <c r="H1264" i="5"/>
  <c r="I1264" i="5"/>
  <c r="J1264" i="5"/>
  <c r="M1264" i="5"/>
  <c r="N1264" i="5"/>
  <c r="A1265" i="5"/>
  <c r="B1265" i="5"/>
  <c r="C1265" i="5"/>
  <c r="D1265" i="5"/>
  <c r="E1265" i="5"/>
  <c r="F1265" i="5"/>
  <c r="G1265" i="5"/>
  <c r="H1265" i="5"/>
  <c r="I1265" i="5"/>
  <c r="J1265" i="5"/>
  <c r="M1265" i="5"/>
  <c r="N1265" i="5"/>
  <c r="A1266" i="5"/>
  <c r="B1266" i="5"/>
  <c r="C1266" i="5"/>
  <c r="D1266" i="5"/>
  <c r="E1266" i="5"/>
  <c r="F1266" i="5"/>
  <c r="G1266" i="5"/>
  <c r="H1266" i="5"/>
  <c r="I1266" i="5"/>
  <c r="J1266" i="5"/>
  <c r="M1266" i="5"/>
  <c r="N1266" i="5"/>
  <c r="A1267" i="5"/>
  <c r="B1267" i="5"/>
  <c r="C1267" i="5"/>
  <c r="D1267" i="5"/>
  <c r="E1267" i="5"/>
  <c r="F1267" i="5"/>
  <c r="G1267" i="5"/>
  <c r="H1267" i="5"/>
  <c r="I1267" i="5"/>
  <c r="J1267" i="5"/>
  <c r="M1267" i="5"/>
  <c r="N1267" i="5"/>
  <c r="A1268" i="5"/>
  <c r="B1268" i="5"/>
  <c r="C1268" i="5"/>
  <c r="D1268" i="5"/>
  <c r="E1268" i="5"/>
  <c r="F1268" i="5"/>
  <c r="G1268" i="5"/>
  <c r="H1268" i="5"/>
  <c r="I1268" i="5"/>
  <c r="J1268" i="5"/>
  <c r="M1268" i="5"/>
  <c r="N1268" i="5"/>
  <c r="A1269" i="5"/>
  <c r="B1269" i="5"/>
  <c r="C1269" i="5"/>
  <c r="D1269" i="5"/>
  <c r="E1269" i="5"/>
  <c r="F1269" i="5"/>
  <c r="G1269" i="5"/>
  <c r="H1269" i="5"/>
  <c r="I1269" i="5"/>
  <c r="J1269" i="5"/>
  <c r="M1269" i="5"/>
  <c r="N1269" i="5"/>
  <c r="A1270" i="5"/>
  <c r="B1270" i="5"/>
  <c r="C1270" i="5"/>
  <c r="D1270" i="5"/>
  <c r="E1270" i="5"/>
  <c r="F1270" i="5"/>
  <c r="G1270" i="5"/>
  <c r="H1270" i="5"/>
  <c r="I1270" i="5"/>
  <c r="J1270" i="5"/>
  <c r="M1270" i="5"/>
  <c r="N1270" i="5"/>
  <c r="A1271" i="5"/>
  <c r="B1271" i="5"/>
  <c r="C1271" i="5"/>
  <c r="D1271" i="5"/>
  <c r="E1271" i="5"/>
  <c r="F1271" i="5"/>
  <c r="G1271" i="5"/>
  <c r="H1271" i="5"/>
  <c r="I1271" i="5"/>
  <c r="J1271" i="5"/>
  <c r="M1271" i="5"/>
  <c r="N1271" i="5"/>
  <c r="A1272" i="5"/>
  <c r="B1272" i="5"/>
  <c r="C1272" i="5"/>
  <c r="D1272" i="5"/>
  <c r="E1272" i="5"/>
  <c r="F1272" i="5"/>
  <c r="G1272" i="5"/>
  <c r="H1272" i="5"/>
  <c r="I1272" i="5"/>
  <c r="J1272" i="5"/>
  <c r="M1272" i="5"/>
  <c r="N1272" i="5"/>
  <c r="A1273" i="5"/>
  <c r="B1273" i="5"/>
  <c r="C1273" i="5"/>
  <c r="D1273" i="5"/>
  <c r="E1273" i="5"/>
  <c r="F1273" i="5"/>
  <c r="G1273" i="5"/>
  <c r="H1273" i="5"/>
  <c r="I1273" i="5"/>
  <c r="J1273" i="5"/>
  <c r="M1273" i="5"/>
  <c r="N1273" i="5"/>
  <c r="A1274" i="5"/>
  <c r="B1274" i="5"/>
  <c r="C1274" i="5"/>
  <c r="D1274" i="5"/>
  <c r="E1274" i="5"/>
  <c r="F1274" i="5"/>
  <c r="G1274" i="5"/>
  <c r="H1274" i="5"/>
  <c r="I1274" i="5"/>
  <c r="J1274" i="5"/>
  <c r="M1274" i="5"/>
  <c r="N1274" i="5"/>
  <c r="A1275" i="5"/>
  <c r="B1275" i="5"/>
  <c r="C1275" i="5"/>
  <c r="D1275" i="5"/>
  <c r="E1275" i="5"/>
  <c r="F1275" i="5"/>
  <c r="G1275" i="5"/>
  <c r="H1275" i="5"/>
  <c r="I1275" i="5"/>
  <c r="J1275" i="5"/>
  <c r="M1275" i="5"/>
  <c r="N1275" i="5"/>
  <c r="A1276" i="5"/>
  <c r="B1276" i="5"/>
  <c r="C1276" i="5"/>
  <c r="D1276" i="5"/>
  <c r="E1276" i="5"/>
  <c r="F1276" i="5"/>
  <c r="G1276" i="5"/>
  <c r="H1276" i="5"/>
  <c r="I1276" i="5"/>
  <c r="J1276" i="5"/>
  <c r="M1276" i="5"/>
  <c r="N1276" i="5"/>
  <c r="A1277" i="5"/>
  <c r="B1277" i="5"/>
  <c r="C1277" i="5"/>
  <c r="D1277" i="5"/>
  <c r="E1277" i="5"/>
  <c r="F1277" i="5"/>
  <c r="G1277" i="5"/>
  <c r="H1277" i="5"/>
  <c r="I1277" i="5"/>
  <c r="J1277" i="5"/>
  <c r="M1277" i="5"/>
  <c r="N1277" i="5"/>
  <c r="A1278" i="5"/>
  <c r="B1278" i="5"/>
  <c r="C1278" i="5"/>
  <c r="D1278" i="5"/>
  <c r="E1278" i="5"/>
  <c r="F1278" i="5"/>
  <c r="G1278" i="5"/>
  <c r="H1278" i="5"/>
  <c r="I1278" i="5"/>
  <c r="J1278" i="5"/>
  <c r="M1278" i="5"/>
  <c r="N1278" i="5"/>
  <c r="A1279" i="5"/>
  <c r="B1279" i="5"/>
  <c r="C1279" i="5"/>
  <c r="D1279" i="5"/>
  <c r="E1279" i="5"/>
  <c r="F1279" i="5"/>
  <c r="G1279" i="5"/>
  <c r="H1279" i="5"/>
  <c r="I1279" i="5"/>
  <c r="J1279" i="5"/>
  <c r="M1279" i="5"/>
  <c r="N1279" i="5"/>
  <c r="A1280" i="5"/>
  <c r="B1280" i="5"/>
  <c r="C1280" i="5"/>
  <c r="D1280" i="5"/>
  <c r="E1280" i="5"/>
  <c r="F1280" i="5"/>
  <c r="G1280" i="5"/>
  <c r="H1280" i="5"/>
  <c r="I1280" i="5"/>
  <c r="J1280" i="5"/>
  <c r="M1280" i="5"/>
  <c r="N1280" i="5"/>
  <c r="A1281" i="5"/>
  <c r="B1281" i="5"/>
  <c r="C1281" i="5"/>
  <c r="D1281" i="5"/>
  <c r="E1281" i="5"/>
  <c r="F1281" i="5"/>
  <c r="G1281" i="5"/>
  <c r="H1281" i="5"/>
  <c r="I1281" i="5"/>
  <c r="J1281" i="5"/>
  <c r="M1281" i="5"/>
  <c r="N1281" i="5"/>
  <c r="A1282" i="5"/>
  <c r="B1282" i="5"/>
  <c r="C1282" i="5"/>
  <c r="D1282" i="5"/>
  <c r="E1282" i="5"/>
  <c r="F1282" i="5"/>
  <c r="G1282" i="5"/>
  <c r="H1282" i="5"/>
  <c r="I1282" i="5"/>
  <c r="J1282" i="5"/>
  <c r="M1282" i="5"/>
  <c r="N1282" i="5"/>
  <c r="A1283" i="5"/>
  <c r="B1283" i="5"/>
  <c r="C1283" i="5"/>
  <c r="D1283" i="5"/>
  <c r="E1283" i="5"/>
  <c r="F1283" i="5"/>
  <c r="G1283" i="5"/>
  <c r="H1283" i="5"/>
  <c r="I1283" i="5"/>
  <c r="J1283" i="5"/>
  <c r="M1283" i="5"/>
  <c r="N1283" i="5"/>
  <c r="A1284" i="5"/>
  <c r="B1284" i="5"/>
  <c r="C1284" i="5"/>
  <c r="D1284" i="5"/>
  <c r="E1284" i="5"/>
  <c r="F1284" i="5"/>
  <c r="G1284" i="5"/>
  <c r="H1284" i="5"/>
  <c r="I1284" i="5"/>
  <c r="J1284" i="5"/>
  <c r="M1284" i="5"/>
  <c r="N1284" i="5"/>
  <c r="A1285" i="5"/>
  <c r="B1285" i="5"/>
  <c r="C1285" i="5"/>
  <c r="D1285" i="5"/>
  <c r="E1285" i="5"/>
  <c r="F1285" i="5"/>
  <c r="G1285" i="5"/>
  <c r="H1285" i="5"/>
  <c r="I1285" i="5"/>
  <c r="J1285" i="5"/>
  <c r="M1285" i="5"/>
  <c r="N1285" i="5"/>
  <c r="A1286" i="5"/>
  <c r="B1286" i="5"/>
  <c r="C1286" i="5"/>
  <c r="D1286" i="5"/>
  <c r="E1286" i="5"/>
  <c r="F1286" i="5"/>
  <c r="G1286" i="5"/>
  <c r="H1286" i="5"/>
  <c r="I1286" i="5"/>
  <c r="J1286" i="5"/>
  <c r="M1286" i="5"/>
  <c r="N1286" i="5"/>
  <c r="A1287" i="5"/>
  <c r="B1287" i="5"/>
  <c r="C1287" i="5"/>
  <c r="D1287" i="5"/>
  <c r="E1287" i="5"/>
  <c r="F1287" i="5"/>
  <c r="G1287" i="5"/>
  <c r="H1287" i="5"/>
  <c r="I1287" i="5"/>
  <c r="J1287" i="5"/>
  <c r="M1287" i="5"/>
  <c r="N1287" i="5"/>
  <c r="A1288" i="5"/>
  <c r="B1288" i="5"/>
  <c r="C1288" i="5"/>
  <c r="D1288" i="5"/>
  <c r="E1288" i="5"/>
  <c r="F1288" i="5"/>
  <c r="G1288" i="5"/>
  <c r="H1288" i="5"/>
  <c r="I1288" i="5"/>
  <c r="J1288" i="5"/>
  <c r="M1288" i="5"/>
  <c r="N1288" i="5"/>
  <c r="A1289" i="5"/>
  <c r="B1289" i="5"/>
  <c r="C1289" i="5"/>
  <c r="D1289" i="5"/>
  <c r="E1289" i="5"/>
  <c r="F1289" i="5"/>
  <c r="G1289" i="5"/>
  <c r="H1289" i="5"/>
  <c r="I1289" i="5"/>
  <c r="J1289" i="5"/>
  <c r="M1289" i="5"/>
  <c r="N1289" i="5"/>
  <c r="A1290" i="5"/>
  <c r="B1290" i="5"/>
  <c r="C1290" i="5"/>
  <c r="D1290" i="5"/>
  <c r="E1290" i="5"/>
  <c r="F1290" i="5"/>
  <c r="G1290" i="5"/>
  <c r="H1290" i="5"/>
  <c r="I1290" i="5"/>
  <c r="J1290" i="5"/>
  <c r="M1290" i="5"/>
  <c r="N1290" i="5"/>
  <c r="A1291" i="5"/>
  <c r="B1291" i="5"/>
  <c r="C1291" i="5"/>
  <c r="D1291" i="5"/>
  <c r="E1291" i="5"/>
  <c r="F1291" i="5"/>
  <c r="G1291" i="5"/>
  <c r="H1291" i="5"/>
  <c r="I1291" i="5"/>
  <c r="J1291" i="5"/>
  <c r="M1291" i="5"/>
  <c r="N1291" i="5"/>
  <c r="A1292" i="5"/>
  <c r="B1292" i="5"/>
  <c r="C1292" i="5"/>
  <c r="D1292" i="5"/>
  <c r="E1292" i="5"/>
  <c r="F1292" i="5"/>
  <c r="G1292" i="5"/>
  <c r="H1292" i="5"/>
  <c r="I1292" i="5"/>
  <c r="J1292" i="5"/>
  <c r="M1292" i="5"/>
  <c r="N1292" i="5"/>
  <c r="A1293" i="5"/>
  <c r="B1293" i="5"/>
  <c r="C1293" i="5"/>
  <c r="D1293" i="5"/>
  <c r="E1293" i="5"/>
  <c r="F1293" i="5"/>
  <c r="G1293" i="5"/>
  <c r="H1293" i="5"/>
  <c r="I1293" i="5"/>
  <c r="J1293" i="5"/>
  <c r="M1293" i="5"/>
  <c r="N1293" i="5"/>
  <c r="A1294" i="5"/>
  <c r="B1294" i="5"/>
  <c r="C1294" i="5"/>
  <c r="D1294" i="5"/>
  <c r="E1294" i="5"/>
  <c r="F1294" i="5"/>
  <c r="G1294" i="5"/>
  <c r="H1294" i="5"/>
  <c r="I1294" i="5"/>
  <c r="J1294" i="5"/>
  <c r="M1294" i="5"/>
  <c r="N1294" i="5"/>
  <c r="A1295" i="5"/>
  <c r="B1295" i="5"/>
  <c r="C1295" i="5"/>
  <c r="D1295" i="5"/>
  <c r="E1295" i="5"/>
  <c r="F1295" i="5"/>
  <c r="G1295" i="5"/>
  <c r="H1295" i="5"/>
  <c r="I1295" i="5"/>
  <c r="J1295" i="5"/>
  <c r="M1295" i="5"/>
  <c r="N1295" i="5"/>
  <c r="A1296" i="5"/>
  <c r="B1296" i="5"/>
  <c r="C1296" i="5"/>
  <c r="D1296" i="5"/>
  <c r="E1296" i="5"/>
  <c r="F1296" i="5"/>
  <c r="G1296" i="5"/>
  <c r="H1296" i="5"/>
  <c r="I1296" i="5"/>
  <c r="J1296" i="5"/>
  <c r="M1296" i="5"/>
  <c r="N1296" i="5"/>
  <c r="A1297" i="5"/>
  <c r="B1297" i="5"/>
  <c r="C1297" i="5"/>
  <c r="D1297" i="5"/>
  <c r="E1297" i="5"/>
  <c r="F1297" i="5"/>
  <c r="G1297" i="5"/>
  <c r="H1297" i="5"/>
  <c r="I1297" i="5"/>
  <c r="J1297" i="5"/>
  <c r="M1297" i="5"/>
  <c r="N1297" i="5"/>
  <c r="A1298" i="5"/>
  <c r="B1298" i="5"/>
  <c r="C1298" i="5"/>
  <c r="D1298" i="5"/>
  <c r="E1298" i="5"/>
  <c r="F1298" i="5"/>
  <c r="G1298" i="5"/>
  <c r="H1298" i="5"/>
  <c r="I1298" i="5"/>
  <c r="J1298" i="5"/>
  <c r="M1298" i="5"/>
  <c r="N1298" i="5"/>
  <c r="A1299" i="5"/>
  <c r="B1299" i="5"/>
  <c r="C1299" i="5"/>
  <c r="D1299" i="5"/>
  <c r="E1299" i="5"/>
  <c r="F1299" i="5"/>
  <c r="G1299" i="5"/>
  <c r="H1299" i="5"/>
  <c r="I1299" i="5"/>
  <c r="J1299" i="5"/>
  <c r="M1299" i="5"/>
  <c r="N1299" i="5"/>
  <c r="A1300" i="5"/>
  <c r="B1300" i="5"/>
  <c r="C1300" i="5"/>
  <c r="D1300" i="5"/>
  <c r="E1300" i="5"/>
  <c r="F1300" i="5"/>
  <c r="G1300" i="5"/>
  <c r="H1300" i="5"/>
  <c r="I1300" i="5"/>
  <c r="J1300" i="5"/>
  <c r="M1300" i="5"/>
  <c r="N1300" i="5"/>
  <c r="A1301" i="5"/>
  <c r="B1301" i="5"/>
  <c r="C1301" i="5"/>
  <c r="D1301" i="5"/>
  <c r="E1301" i="5"/>
  <c r="F1301" i="5"/>
  <c r="G1301" i="5"/>
  <c r="H1301" i="5"/>
  <c r="I1301" i="5"/>
  <c r="J1301" i="5"/>
  <c r="M1301" i="5"/>
  <c r="N1301" i="5"/>
  <c r="A1302" i="5"/>
  <c r="B1302" i="5"/>
  <c r="C1302" i="5"/>
  <c r="D1302" i="5"/>
  <c r="E1302" i="5"/>
  <c r="F1302" i="5"/>
  <c r="G1302" i="5"/>
  <c r="H1302" i="5"/>
  <c r="I1302" i="5"/>
  <c r="J1302" i="5"/>
  <c r="M1302" i="5"/>
  <c r="N1302" i="5"/>
  <c r="A1303" i="5"/>
  <c r="B1303" i="5"/>
  <c r="C1303" i="5"/>
  <c r="D1303" i="5"/>
  <c r="E1303" i="5"/>
  <c r="F1303" i="5"/>
  <c r="G1303" i="5"/>
  <c r="H1303" i="5"/>
  <c r="I1303" i="5"/>
  <c r="J1303" i="5"/>
  <c r="M1303" i="5"/>
  <c r="N1303" i="5"/>
  <c r="A1304" i="5"/>
  <c r="B1304" i="5"/>
  <c r="C1304" i="5"/>
  <c r="D1304" i="5"/>
  <c r="E1304" i="5"/>
  <c r="F1304" i="5"/>
  <c r="G1304" i="5"/>
  <c r="H1304" i="5"/>
  <c r="I1304" i="5"/>
  <c r="J1304" i="5"/>
  <c r="M1304" i="5"/>
  <c r="N1304" i="5"/>
  <c r="A2" i="5"/>
  <c r="J2" i="5"/>
  <c r="N2" i="5"/>
  <c r="C4" i="4"/>
  <c r="C5" i="4"/>
  <c r="C6" i="4"/>
  <c r="C7" i="4"/>
  <c r="C8" i="4"/>
  <c r="C10" i="4"/>
  <c r="C11" i="4"/>
  <c r="C12" i="4"/>
  <c r="C31" i="4"/>
  <c r="C32" i="4"/>
  <c r="C35" i="4"/>
  <c r="C38" i="4"/>
  <c r="C39" i="4"/>
  <c r="C45" i="4"/>
  <c r="C46" i="4"/>
  <c r="C47" i="4"/>
  <c r="C57" i="4"/>
  <c r="C68" i="4"/>
  <c r="C69" i="4"/>
  <c r="C70" i="4"/>
  <c r="C71" i="4"/>
  <c r="C77" i="4"/>
  <c r="C78" i="4"/>
  <c r="C79" i="4"/>
  <c r="C80" i="4"/>
  <c r="C82" i="4"/>
  <c r="C83" i="4"/>
  <c r="C92" i="4"/>
  <c r="C93" i="4"/>
  <c r="C94" i="4"/>
  <c r="C95" i="4"/>
  <c r="C96" i="4"/>
  <c r="C97" i="4"/>
  <c r="C98" i="4"/>
  <c r="C101" i="4"/>
  <c r="C103" i="4"/>
  <c r="C104" i="4"/>
  <c r="C105" i="4"/>
  <c r="C106" i="4"/>
  <c r="C107" i="4"/>
  <c r="C138" i="4"/>
  <c r="C139" i="4"/>
  <c r="C141" i="4"/>
  <c r="C143" i="4"/>
  <c r="C144" i="4"/>
  <c r="C145" i="4"/>
  <c r="C146" i="4" s="1"/>
  <c r="D146" i="4" s="1"/>
  <c r="C147" i="4"/>
  <c r="C150" i="4"/>
  <c r="C151" i="4"/>
  <c r="C152" i="4" s="1"/>
  <c r="C158" i="4"/>
  <c r="C160" i="4"/>
  <c r="C161" i="4"/>
  <c r="C162" i="4"/>
  <c r="C168" i="4"/>
  <c r="C169" i="4"/>
  <c r="C170" i="4"/>
  <c r="C181" i="4"/>
  <c r="C182" i="4" s="1"/>
  <c r="C187" i="4"/>
  <c r="C188" i="4"/>
  <c r="C189" i="4"/>
  <c r="C190" i="4"/>
  <c r="C250" i="4"/>
  <c r="C251" i="4"/>
  <c r="C258" i="4"/>
  <c r="C259" i="4"/>
  <c r="C260" i="4"/>
  <c r="C262" i="4"/>
  <c r="C263" i="4"/>
  <c r="C265" i="4"/>
  <c r="C266" i="4" s="1"/>
  <c r="C267" i="4"/>
  <c r="C268" i="4"/>
  <c r="C269" i="4"/>
  <c r="C270" i="4"/>
  <c r="C271" i="4"/>
  <c r="C276" i="4"/>
  <c r="C277" i="4"/>
  <c r="C279" i="4"/>
  <c r="C280" i="4"/>
  <c r="C281" i="4"/>
  <c r="C282" i="4"/>
  <c r="C283" i="4" s="1"/>
  <c r="C310" i="4"/>
  <c r="C311" i="4"/>
  <c r="C400" i="4"/>
  <c r="C418" i="4"/>
  <c r="C419" i="4"/>
  <c r="C420" i="4"/>
  <c r="C422" i="4"/>
  <c r="C423" i="4"/>
  <c r="C424" i="4"/>
  <c r="C425" i="4"/>
  <c r="C426" i="4"/>
  <c r="C429" i="4"/>
  <c r="C430" i="4"/>
  <c r="C431" i="4"/>
  <c r="C437" i="4"/>
  <c r="C438" i="4"/>
  <c r="C439" i="4"/>
  <c r="C440" i="4"/>
  <c r="C442" i="4"/>
  <c r="C443" i="4"/>
  <c r="C444" i="4"/>
  <c r="C447" i="4"/>
  <c r="C448" i="4"/>
  <c r="C449" i="4"/>
  <c r="C451" i="4"/>
  <c r="C455" i="4"/>
  <c r="C457" i="4"/>
  <c r="C458" i="4"/>
  <c r="C459" i="4"/>
  <c r="C460" i="4"/>
  <c r="C461" i="4"/>
  <c r="C462" i="4"/>
  <c r="C463" i="4"/>
  <c r="C464" i="4"/>
  <c r="C465" i="4"/>
  <c r="C466" i="4"/>
  <c r="C467" i="4"/>
  <c r="C468" i="4"/>
  <c r="C469" i="4"/>
  <c r="C470" i="4"/>
  <c r="C474" i="4"/>
  <c r="C475" i="4"/>
  <c r="C476" i="4"/>
  <c r="C480" i="4"/>
  <c r="C481" i="4"/>
  <c r="C482" i="4"/>
  <c r="C483" i="4"/>
  <c r="C484" i="4"/>
  <c r="C485" i="4"/>
  <c r="C486" i="4"/>
  <c r="C487" i="4"/>
  <c r="C488" i="4" s="1"/>
  <c r="C490" i="4"/>
  <c r="C491" i="4"/>
  <c r="C493" i="4"/>
  <c r="C497" i="4"/>
  <c r="C499" i="4"/>
  <c r="C503" i="4"/>
  <c r="C504" i="4"/>
  <c r="C505" i="4"/>
  <c r="C506" i="4"/>
  <c r="C520" i="4"/>
  <c r="C521" i="4"/>
  <c r="C524" i="4"/>
  <c r="C525" i="4"/>
  <c r="C526" i="4"/>
  <c r="C527" i="4"/>
  <c r="C528" i="4"/>
  <c r="C531" i="4"/>
  <c r="C532" i="4" s="1"/>
  <c r="D532" i="4" s="1"/>
  <c r="C533" i="4"/>
  <c r="C537" i="4"/>
  <c r="C538" i="4"/>
  <c r="C539" i="4"/>
  <c r="C540" i="4"/>
  <c r="C541" i="4"/>
  <c r="C542" i="4"/>
  <c r="C543" i="4"/>
  <c r="C544" i="4"/>
  <c r="C545" i="4"/>
  <c r="C547" i="4"/>
  <c r="C548" i="4"/>
  <c r="C550" i="4"/>
  <c r="C551" i="4"/>
  <c r="C553" i="4"/>
  <c r="C554" i="4"/>
  <c r="C556" i="4"/>
  <c r="C557" i="4"/>
  <c r="C558" i="4"/>
  <c r="C559" i="4"/>
  <c r="C563" i="4"/>
  <c r="C564" i="4"/>
  <c r="C565" i="4"/>
  <c r="C566" i="4"/>
  <c r="C567" i="4"/>
  <c r="C570" i="4"/>
  <c r="C571" i="4"/>
  <c r="C572" i="4"/>
  <c r="C573" i="4"/>
  <c r="C574" i="4"/>
  <c r="C575" i="4"/>
  <c r="C577" i="4"/>
  <c r="C578" i="4"/>
  <c r="C580" i="4"/>
  <c r="C581" i="4"/>
  <c r="C583" i="4"/>
  <c r="C584" i="4"/>
  <c r="C585" i="4"/>
  <c r="C586" i="4"/>
  <c r="C587" i="4"/>
  <c r="C588" i="4"/>
  <c r="C589" i="4"/>
  <c r="C591" i="4"/>
  <c r="C592" i="4"/>
  <c r="C593" i="4"/>
  <c r="C594" i="4"/>
  <c r="C596" i="4"/>
  <c r="C597" i="4"/>
  <c r="C598" i="4"/>
  <c r="C599" i="4"/>
  <c r="C602" i="4"/>
  <c r="C603" i="4"/>
  <c r="C604" i="4"/>
  <c r="C605" i="4"/>
  <c r="C606" i="4"/>
  <c r="C607" i="4"/>
  <c r="C610" i="4"/>
  <c r="C611" i="4"/>
  <c r="C612" i="4"/>
  <c r="C613" i="4"/>
  <c r="C614" i="4"/>
  <c r="C615" i="4"/>
  <c r="C616" i="4"/>
  <c r="C617" i="4"/>
  <c r="C619" i="4"/>
  <c r="C621" i="4"/>
  <c r="C622" i="4"/>
  <c r="C623" i="4"/>
  <c r="C625" i="4"/>
  <c r="C627" i="4"/>
  <c r="C628" i="4"/>
  <c r="C629" i="4"/>
  <c r="C636" i="4"/>
  <c r="C637" i="4"/>
  <c r="C639" i="4"/>
  <c r="C640" i="4" s="1"/>
  <c r="D640" i="4" s="1"/>
  <c r="C641" i="4"/>
  <c r="C643" i="4"/>
  <c r="C644" i="4"/>
  <c r="C645" i="4"/>
  <c r="C646" i="4"/>
  <c r="C647" i="4" s="1"/>
  <c r="C649" i="4"/>
  <c r="C650" i="4"/>
  <c r="C665" i="4"/>
  <c r="C666" i="4"/>
  <c r="C667" i="4"/>
  <c r="C668" i="4"/>
  <c r="C669" i="4"/>
  <c r="C670" i="4"/>
  <c r="C689" i="4"/>
  <c r="C690" i="4"/>
  <c r="C691" i="4"/>
  <c r="C694" i="4"/>
  <c r="C695" i="4"/>
  <c r="C696" i="4"/>
  <c r="C697" i="4"/>
  <c r="C698" i="4"/>
  <c r="C699" i="4"/>
  <c r="C700" i="4"/>
  <c r="C701" i="4"/>
  <c r="C704" i="4"/>
  <c r="C705" i="4"/>
  <c r="C706" i="4"/>
  <c r="C710" i="4"/>
  <c r="C722" i="4"/>
  <c r="C724" i="4"/>
  <c r="C725" i="4"/>
  <c r="C728" i="4"/>
  <c r="C729" i="4"/>
  <c r="C730" i="4"/>
  <c r="C731" i="4"/>
  <c r="C733" i="4"/>
  <c r="C734" i="4"/>
  <c r="C735" i="4"/>
  <c r="C737" i="4"/>
  <c r="C738" i="4"/>
  <c r="C743" i="4"/>
  <c r="C744" i="4"/>
  <c r="C745" i="4"/>
  <c r="C746" i="4"/>
  <c r="C747" i="4"/>
  <c r="C748" i="4"/>
  <c r="C789" i="4"/>
  <c r="C790" i="4"/>
  <c r="C792" i="4"/>
  <c r="C793" i="4"/>
  <c r="C805" i="4"/>
  <c r="C806" i="4"/>
  <c r="C807" i="4"/>
  <c r="C809" i="4"/>
  <c r="C810" i="4"/>
  <c r="C811" i="4"/>
  <c r="C812" i="4"/>
  <c r="C813" i="4"/>
  <c r="C814" i="4" s="1"/>
  <c r="C815" i="4"/>
  <c r="C816" i="4"/>
  <c r="C817" i="4"/>
  <c r="C818" i="4"/>
  <c r="C819" i="4"/>
  <c r="C833" i="4"/>
  <c r="C834" i="4"/>
  <c r="C836" i="4"/>
  <c r="C838" i="4"/>
  <c r="C840" i="4"/>
  <c r="C841" i="4"/>
  <c r="C842" i="4" s="1"/>
  <c r="C846" i="4"/>
  <c r="C847" i="4"/>
  <c r="C848" i="4"/>
  <c r="C852" i="4"/>
  <c r="C853" i="4"/>
  <c r="C854" i="4"/>
  <c r="C857" i="4"/>
  <c r="C858" i="4"/>
  <c r="C859" i="4"/>
  <c r="C860" i="4"/>
  <c r="C862" i="4"/>
  <c r="C863" i="4"/>
  <c r="C864" i="4"/>
  <c r="C865" i="4"/>
  <c r="C866" i="4" s="1"/>
  <c r="C880" i="4"/>
  <c r="C883" i="4"/>
  <c r="C884" i="4"/>
  <c r="C885" i="4" s="1"/>
  <c r="C902" i="4"/>
  <c r="C903" i="4"/>
  <c r="C904" i="4"/>
  <c r="C905" i="4" s="1"/>
  <c r="C906" i="4" s="1"/>
  <c r="C921" i="4"/>
  <c r="C922" i="4" s="1"/>
  <c r="C924" i="4"/>
  <c r="C925" i="4"/>
  <c r="C934" i="4"/>
  <c r="C935" i="4"/>
  <c r="C936" i="4"/>
  <c r="C937" i="4"/>
  <c r="C948" i="4"/>
  <c r="C949" i="4"/>
  <c r="C950" i="4"/>
  <c r="C951" i="4"/>
  <c r="C952" i="4"/>
  <c r="C953" i="4"/>
  <c r="C954" i="4"/>
  <c r="C955" i="4"/>
  <c r="C956" i="4"/>
  <c r="C957" i="4"/>
  <c r="C958" i="4"/>
  <c r="C961" i="4"/>
  <c r="C962" i="4"/>
  <c r="C963" i="4"/>
  <c r="C964" i="4"/>
  <c r="C965" i="4"/>
  <c r="C966" i="4"/>
  <c r="C967" i="4" s="1"/>
  <c r="C968" i="4" s="1"/>
  <c r="C971" i="4"/>
  <c r="C972" i="4"/>
  <c r="C973" i="4"/>
  <c r="C974" i="4"/>
  <c r="C975" i="4"/>
  <c r="C976" i="4" s="1"/>
  <c r="C977" i="4" s="1"/>
  <c r="C978" i="4" s="1"/>
  <c r="C984" i="4"/>
  <c r="C985" i="4"/>
  <c r="C986" i="4"/>
  <c r="C987" i="4" s="1"/>
  <c r="C992" i="4"/>
  <c r="C993" i="4"/>
  <c r="C994" i="4"/>
  <c r="C997" i="4"/>
  <c r="C998" i="4"/>
  <c r="C999" i="4"/>
  <c r="C1000" i="4"/>
  <c r="C1002" i="4"/>
  <c r="C1003" i="4"/>
  <c r="C1004" i="4"/>
  <c r="C1029" i="4"/>
  <c r="C1030" i="4" s="1"/>
  <c r="C1038" i="4"/>
  <c r="C1039" i="4"/>
  <c r="C1040" i="4" s="1"/>
  <c r="C1041" i="4"/>
  <c r="C1042" i="4"/>
  <c r="C1043" i="4"/>
  <c r="C1044" i="4"/>
  <c r="C1046" i="4"/>
  <c r="C1047" i="4"/>
  <c r="C1050" i="4"/>
  <c r="C1051" i="4"/>
  <c r="C1052" i="4" s="1"/>
  <c r="C1053" i="4" s="1"/>
  <c r="D1053" i="4" s="1"/>
  <c r="C1054" i="4"/>
  <c r="C1055" i="4"/>
  <c r="C1056" i="4"/>
  <c r="C1057" i="4"/>
  <c r="C1058" i="4"/>
  <c r="C1059" i="4" s="1"/>
  <c r="C1061" i="4"/>
  <c r="C1062" i="4"/>
  <c r="C1063" i="4"/>
  <c r="C1065" i="4"/>
  <c r="C1066" i="4"/>
  <c r="C1067" i="4" s="1"/>
  <c r="C1068" i="4"/>
  <c r="C1069" i="4" s="1"/>
  <c r="D1069" i="4" s="1"/>
  <c r="C1070" i="4"/>
  <c r="C1071" i="4"/>
  <c r="C1077" i="4"/>
  <c r="C1078" i="4"/>
  <c r="C1079" i="4" s="1"/>
  <c r="C1080" i="4" s="1"/>
  <c r="C1081" i="4"/>
  <c r="C1082" i="4"/>
  <c r="C1083" i="4"/>
  <c r="C1090" i="4"/>
  <c r="C1091" i="4" s="1"/>
  <c r="C1092" i="4" s="1"/>
  <c r="C1094" i="4"/>
  <c r="C1095" i="4"/>
  <c r="C1096" i="4"/>
  <c r="C1097" i="4"/>
  <c r="C1098" i="4"/>
  <c r="C1099" i="4"/>
  <c r="C1100" i="4"/>
  <c r="C1101" i="4"/>
  <c r="C1102" i="4"/>
  <c r="C1103" i="4"/>
  <c r="C1104" i="4"/>
  <c r="C1106" i="4"/>
  <c r="C1107" i="4"/>
  <c r="C1108" i="4"/>
  <c r="C1109" i="4"/>
  <c r="C1110" i="4" s="1"/>
  <c r="C1117" i="4"/>
  <c r="C1118" i="4"/>
  <c r="C1119" i="4"/>
  <c r="C1120" i="4"/>
  <c r="C1121" i="4" s="1"/>
  <c r="C1122" i="4"/>
  <c r="C1123" i="4"/>
  <c r="C1125" i="4"/>
  <c r="C1126" i="4"/>
  <c r="C1127" i="4"/>
  <c r="C1128" i="4"/>
  <c r="C1129" i="4"/>
  <c r="C1130" i="4"/>
  <c r="C1131" i="4"/>
  <c r="C1132" i="4"/>
  <c r="C1133" i="4"/>
  <c r="C1134" i="4"/>
  <c r="C1135" i="4"/>
  <c r="C1140" i="4"/>
  <c r="C1141" i="4"/>
  <c r="C1142" i="4"/>
  <c r="C1143" i="4" s="1"/>
  <c r="C1144" i="4"/>
  <c r="C1145" i="4" s="1"/>
  <c r="C1146" i="4"/>
  <c r="C1147" i="4"/>
  <c r="C1148" i="4" s="1"/>
  <c r="C1158" i="4"/>
  <c r="C1160" i="4"/>
  <c r="C1161" i="4"/>
  <c r="C1162" i="4"/>
  <c r="C1163" i="4"/>
  <c r="C1164" i="4"/>
  <c r="C1165" i="4"/>
  <c r="C1166" i="4"/>
  <c r="C1167" i="4"/>
  <c r="C1168" i="4"/>
  <c r="C1169" i="4"/>
  <c r="C1170" i="4"/>
  <c r="C1171" i="4"/>
  <c r="C1172" i="4"/>
  <c r="C1173" i="4"/>
  <c r="C1174" i="4"/>
  <c r="C1175" i="4" s="1"/>
  <c r="D1175" i="4" s="1"/>
  <c r="C1176" i="4"/>
  <c r="C1178" i="4"/>
  <c r="C1179" i="4"/>
  <c r="C1180" i="4"/>
  <c r="C1181" i="4"/>
  <c r="C1182" i="4"/>
  <c r="C1184" i="4"/>
  <c r="C1186" i="4"/>
  <c r="C1187" i="4"/>
  <c r="C1188" i="4" s="1"/>
  <c r="C1191" i="4"/>
  <c r="C1192" i="4"/>
  <c r="C1193" i="4"/>
  <c r="C1194" i="4" s="1"/>
  <c r="C1196" i="4"/>
  <c r="C1197" i="4"/>
  <c r="C1198" i="4"/>
  <c r="C1199" i="4"/>
  <c r="C1200" i="4"/>
  <c r="C1201" i="4"/>
  <c r="C1203" i="4"/>
  <c r="C1204" i="4"/>
  <c r="C1205" i="4"/>
  <c r="C1206" i="4"/>
  <c r="C1213" i="4"/>
  <c r="C1214" i="4"/>
  <c r="C1215" i="4"/>
  <c r="C1216" i="4"/>
  <c r="C1217" i="4"/>
  <c r="C1218" i="4"/>
  <c r="C1219" i="4"/>
  <c r="C1220" i="4"/>
  <c r="C1221" i="4"/>
  <c r="C1222" i="4"/>
  <c r="C1223" i="4"/>
  <c r="C1224" i="4"/>
  <c r="C1225" i="4"/>
  <c r="C1226" i="4"/>
  <c r="C1227" i="4"/>
  <c r="C1228" i="4"/>
  <c r="C1229" i="4"/>
  <c r="C1230" i="4" s="1"/>
  <c r="C1231" i="4"/>
  <c r="C1232" i="4"/>
  <c r="C1233" i="4"/>
  <c r="C1234" i="4"/>
  <c r="C1235" i="4"/>
  <c r="C1236" i="4" s="1"/>
  <c r="C1246" i="4"/>
  <c r="C1247" i="4"/>
  <c r="C1248" i="4"/>
  <c r="C1249" i="4"/>
  <c r="C1250" i="4"/>
  <c r="C1251" i="4"/>
  <c r="C1252" i="4"/>
  <c r="C1253" i="4"/>
  <c r="C1254" i="4"/>
  <c r="C1263" i="4"/>
  <c r="C1265" i="4"/>
  <c r="C1266" i="4" s="1"/>
  <c r="C1270" i="4"/>
  <c r="C1271" i="4"/>
  <c r="C1272" i="4" s="1"/>
  <c r="C1283" i="4"/>
  <c r="C1284" i="4" s="1"/>
  <c r="C1296" i="4"/>
  <c r="C1301" i="4"/>
  <c r="C1302" i="4" s="1"/>
  <c r="C3" i="4"/>
  <c r="M2" i="5"/>
  <c r="I2" i="5"/>
  <c r="H2" i="5"/>
  <c r="G2" i="5"/>
  <c r="F2" i="5"/>
  <c r="E2" i="5"/>
  <c r="D2" i="5"/>
  <c r="C2" i="5"/>
  <c r="B2" i="5"/>
  <c r="E13" i="4"/>
  <c r="G13" i="4" s="1"/>
  <c r="E39" i="4"/>
  <c r="G39" i="4" s="1"/>
  <c r="E46" i="4"/>
  <c r="G46" i="4" s="1"/>
  <c r="E47" i="4"/>
  <c r="G47" i="4" s="1"/>
  <c r="E70" i="4"/>
  <c r="G70" i="4" s="1"/>
  <c r="E48" i="4"/>
  <c r="G48" i="4" s="1"/>
  <c r="E68" i="4"/>
  <c r="G68" i="4" s="1"/>
  <c r="E14" i="4"/>
  <c r="G14" i="4" s="1"/>
  <c r="E15" i="4"/>
  <c r="G15" i="4" s="1"/>
  <c r="E16" i="4"/>
  <c r="G16" i="4" s="1"/>
  <c r="E17" i="4"/>
  <c r="G17" i="4" s="1"/>
  <c r="E32" i="4"/>
  <c r="G32" i="4" s="1"/>
  <c r="E71" i="4"/>
  <c r="G71" i="4" s="1"/>
  <c r="E49" i="4"/>
  <c r="G49" i="4" s="1"/>
  <c r="E33" i="4"/>
  <c r="G33" i="4" s="1"/>
  <c r="E35" i="4"/>
  <c r="G35" i="4" s="1"/>
  <c r="E50" i="4"/>
  <c r="G50" i="4" s="1"/>
  <c r="E51" i="4"/>
  <c r="G51" i="4" s="1"/>
  <c r="E57" i="4"/>
  <c r="G57" i="4" s="1"/>
  <c r="E58" i="4"/>
  <c r="G58" i="4" s="1"/>
  <c r="E59" i="4"/>
  <c r="G59" i="4" s="1"/>
  <c r="E60" i="4"/>
  <c r="G60" i="4" s="1"/>
  <c r="E61" i="4"/>
  <c r="G61" i="4" s="1"/>
  <c r="E52" i="4"/>
  <c r="G52" i="4" s="1"/>
  <c r="E18" i="4"/>
  <c r="G18" i="4" s="1"/>
  <c r="E19" i="4"/>
  <c r="G19" i="4" s="1"/>
  <c r="E20" i="4"/>
  <c r="G20" i="4" s="1"/>
  <c r="E21" i="4"/>
  <c r="G21" i="4" s="1"/>
  <c r="E34" i="4"/>
  <c r="G34" i="4" s="1"/>
  <c r="E77" i="4"/>
  <c r="G77" i="4" s="1"/>
  <c r="E40" i="4"/>
  <c r="G40" i="4" s="1"/>
  <c r="E41" i="4"/>
  <c r="G41" i="4" s="1"/>
  <c r="E42" i="4"/>
  <c r="G42" i="4" s="1"/>
  <c r="E43" i="4"/>
  <c r="G43" i="4" s="1"/>
  <c r="E44" i="4"/>
  <c r="G44" i="4" s="1"/>
  <c r="E53" i="4"/>
  <c r="G53" i="4" s="1"/>
  <c r="E54" i="4"/>
  <c r="G54" i="4" s="1"/>
  <c r="E62" i="4"/>
  <c r="G62" i="4" s="1"/>
  <c r="E36" i="4"/>
  <c r="G36" i="4" s="1"/>
  <c r="E72" i="4"/>
  <c r="G72" i="4" s="1"/>
  <c r="E22" i="4"/>
  <c r="G22" i="4" s="1"/>
  <c r="E23" i="4"/>
  <c r="G23" i="4" s="1"/>
  <c r="E24" i="4"/>
  <c r="G24" i="4" s="1"/>
  <c r="E25" i="4"/>
  <c r="G25" i="4" s="1"/>
  <c r="E26" i="4"/>
  <c r="G26" i="4" s="1"/>
  <c r="E73" i="4"/>
  <c r="G73" i="4" s="1"/>
  <c r="E27" i="4"/>
  <c r="G27" i="4" s="1"/>
  <c r="E28" i="4"/>
  <c r="G28" i="4" s="1"/>
  <c r="E38" i="4"/>
  <c r="G38" i="4" s="1"/>
  <c r="E63" i="4"/>
  <c r="G63" i="4" s="1"/>
  <c r="E64" i="4"/>
  <c r="G64" i="4" s="1"/>
  <c r="E69" i="4"/>
  <c r="G69" i="4" s="1"/>
  <c r="E65" i="4"/>
  <c r="G65" i="4" s="1"/>
  <c r="E66" i="4"/>
  <c r="G66" i="4" s="1"/>
  <c r="E67" i="4"/>
  <c r="G67" i="4" s="1"/>
  <c r="E55" i="4"/>
  <c r="G55" i="4" s="1"/>
  <c r="E56" i="4"/>
  <c r="G56" i="4" s="1"/>
  <c r="E31" i="4"/>
  <c r="G31" i="4" s="1"/>
  <c r="E29" i="4"/>
  <c r="G29" i="4" s="1"/>
  <c r="E30" i="4"/>
  <c r="G30" i="4" s="1"/>
  <c r="E45" i="4"/>
  <c r="G45" i="4" s="1"/>
  <c r="E74" i="4"/>
  <c r="G74" i="4" s="1"/>
  <c r="E75" i="4"/>
  <c r="G75" i="4" s="1"/>
  <c r="E37" i="4"/>
  <c r="G37" i="4" s="1"/>
  <c r="E76" i="4"/>
  <c r="G76" i="4" s="1"/>
  <c r="E83" i="4"/>
  <c r="G83" i="4" s="1"/>
  <c r="E84" i="4"/>
  <c r="G84" i="4" s="1"/>
  <c r="E79" i="4"/>
  <c r="G79" i="4" s="1"/>
  <c r="E92" i="4"/>
  <c r="G92" i="4" s="1"/>
  <c r="E80" i="4"/>
  <c r="G80" i="4" s="1"/>
  <c r="E85" i="4"/>
  <c r="G85" i="4" s="1"/>
  <c r="E86" i="4"/>
  <c r="G86" i="4" s="1"/>
  <c r="E87" i="4"/>
  <c r="G87" i="4" s="1"/>
  <c r="E88" i="4"/>
  <c r="G88" i="4" s="1"/>
  <c r="E89" i="4"/>
  <c r="G89" i="4" s="1"/>
  <c r="E78" i="4"/>
  <c r="G78" i="4" s="1"/>
  <c r="E90" i="4"/>
  <c r="G90" i="4" s="1"/>
  <c r="E93" i="4"/>
  <c r="G93" i="4" s="1"/>
  <c r="E82" i="4"/>
  <c r="G82" i="4" s="1"/>
  <c r="E81" i="4"/>
  <c r="G81" i="4" s="1"/>
  <c r="E91" i="4"/>
  <c r="G91" i="4" s="1"/>
  <c r="E95" i="4"/>
  <c r="G95" i="4" s="1"/>
  <c r="E94" i="4"/>
  <c r="G94" i="4" s="1"/>
  <c r="E105" i="4"/>
  <c r="G105" i="4" s="1"/>
  <c r="E98" i="4"/>
  <c r="G98" i="4" s="1"/>
  <c r="E96" i="4"/>
  <c r="G96" i="4" s="1"/>
  <c r="E99" i="4"/>
  <c r="G99" i="4" s="1"/>
  <c r="E103" i="4"/>
  <c r="G103" i="4" s="1"/>
  <c r="E101" i="4"/>
  <c r="G101" i="4" s="1"/>
  <c r="E100" i="4"/>
  <c r="G100" i="4" s="1"/>
  <c r="E102" i="4"/>
  <c r="G102" i="4" s="1"/>
  <c r="E97" i="4"/>
  <c r="G97" i="4" s="1"/>
  <c r="E106" i="4"/>
  <c r="G106" i="4" s="1"/>
  <c r="E104" i="4"/>
  <c r="G104" i="4" s="1"/>
  <c r="E141" i="4"/>
  <c r="G141" i="4" s="1"/>
  <c r="E143" i="4"/>
  <c r="G143" i="4" s="1"/>
  <c r="E144" i="4"/>
  <c r="G144" i="4" s="1"/>
  <c r="E150" i="4"/>
  <c r="G150" i="4" s="1"/>
  <c r="E151" i="4"/>
  <c r="G151" i="4" s="1"/>
  <c r="E152" i="4"/>
  <c r="G152" i="4" s="1"/>
  <c r="E153" i="4"/>
  <c r="G153" i="4" s="1"/>
  <c r="E162" i="4"/>
  <c r="G162" i="4" s="1"/>
  <c r="E163" i="4"/>
  <c r="G163" i="4" s="1"/>
  <c r="E107" i="4"/>
  <c r="G107" i="4" s="1"/>
  <c r="E108" i="4"/>
  <c r="G108" i="4" s="1"/>
  <c r="E188" i="4"/>
  <c r="G188" i="4" s="1"/>
  <c r="E147" i="4"/>
  <c r="G147" i="4" s="1"/>
  <c r="E148" i="4"/>
  <c r="G148" i="4" s="1"/>
  <c r="E149" i="4"/>
  <c r="G149" i="4" s="1"/>
  <c r="E168" i="4"/>
  <c r="G168" i="4" s="1"/>
  <c r="E109" i="4"/>
  <c r="G109" i="4" s="1"/>
  <c r="E110" i="4"/>
  <c r="G110" i="4" s="1"/>
  <c r="E161" i="4"/>
  <c r="G161" i="4" s="1"/>
  <c r="E111" i="4"/>
  <c r="G111" i="4" s="1"/>
  <c r="E112" i="4"/>
  <c r="G112" i="4" s="1"/>
  <c r="E169" i="4"/>
  <c r="G169" i="4" s="1"/>
  <c r="E170" i="4"/>
  <c r="G170" i="4" s="1"/>
  <c r="E113" i="4"/>
  <c r="G113" i="4" s="1"/>
  <c r="E114" i="4"/>
  <c r="G114" i="4" s="1"/>
  <c r="E187" i="4"/>
  <c r="G187" i="4" s="1"/>
  <c r="E139" i="4"/>
  <c r="G139" i="4" s="1"/>
  <c r="E160" i="4"/>
  <c r="G160" i="4" s="1"/>
  <c r="E115" i="4"/>
  <c r="G115" i="4" s="1"/>
  <c r="E116" i="4"/>
  <c r="G116" i="4" s="1"/>
  <c r="E117" i="4"/>
  <c r="G117" i="4" s="1"/>
  <c r="E118" i="4"/>
  <c r="G118" i="4" s="1"/>
  <c r="E154" i="4"/>
  <c r="G154" i="4" s="1"/>
  <c r="E155" i="4"/>
  <c r="G155" i="4" s="1"/>
  <c r="E156" i="4"/>
  <c r="G156" i="4" s="1"/>
  <c r="E157" i="4"/>
  <c r="G157" i="4" s="1"/>
  <c r="E142" i="4"/>
  <c r="G142" i="4" s="1"/>
  <c r="E145" i="4"/>
  <c r="G145" i="4" s="1"/>
  <c r="E164" i="4"/>
  <c r="G164" i="4" s="1"/>
  <c r="E165" i="4"/>
  <c r="G165" i="4" s="1"/>
  <c r="E146" i="4"/>
  <c r="G146" i="4" s="1"/>
  <c r="E119" i="4"/>
  <c r="G119" i="4" s="1"/>
  <c r="E120" i="4"/>
  <c r="G120" i="4" s="1"/>
  <c r="E121" i="4"/>
  <c r="G121" i="4" s="1"/>
  <c r="E122" i="4"/>
  <c r="G122" i="4" s="1"/>
  <c r="E123" i="4"/>
  <c r="G123" i="4" s="1"/>
  <c r="E124" i="4"/>
  <c r="G124" i="4" s="1"/>
  <c r="E125" i="4"/>
  <c r="G125" i="4" s="1"/>
  <c r="E126" i="4"/>
  <c r="G126" i="4" s="1"/>
  <c r="E127" i="4"/>
  <c r="G127" i="4" s="1"/>
  <c r="E128" i="4"/>
  <c r="G128" i="4" s="1"/>
  <c r="E129" i="4"/>
  <c r="G129" i="4" s="1"/>
  <c r="E130" i="4"/>
  <c r="G130" i="4" s="1"/>
  <c r="E131" i="4"/>
  <c r="G131" i="4" s="1"/>
  <c r="E132" i="4"/>
  <c r="G132" i="4" s="1"/>
  <c r="E133" i="4"/>
  <c r="G133" i="4" s="1"/>
  <c r="E134" i="4"/>
  <c r="G134" i="4" s="1"/>
  <c r="E135" i="4"/>
  <c r="G135" i="4" s="1"/>
  <c r="E136" i="4"/>
  <c r="G136" i="4" s="1"/>
  <c r="E137" i="4"/>
  <c r="G137" i="4" s="1"/>
  <c r="E181" i="4"/>
  <c r="G181" i="4" s="1"/>
  <c r="E182" i="4"/>
  <c r="G182" i="4" s="1"/>
  <c r="E183" i="4"/>
  <c r="G183" i="4" s="1"/>
  <c r="E184" i="4"/>
  <c r="G184" i="4" s="1"/>
  <c r="E185" i="4"/>
  <c r="G185" i="4" s="1"/>
  <c r="E186" i="4"/>
  <c r="G186" i="4" s="1"/>
  <c r="E171" i="4"/>
  <c r="G171" i="4" s="1"/>
  <c r="E158" i="4"/>
  <c r="G158" i="4" s="1"/>
  <c r="E159" i="4"/>
  <c r="G159" i="4" s="1"/>
  <c r="E166" i="4"/>
  <c r="G166" i="4" s="1"/>
  <c r="E167" i="4"/>
  <c r="G167" i="4" s="1"/>
  <c r="E140" i="4"/>
  <c r="G140" i="4" s="1"/>
  <c r="E138" i="4"/>
  <c r="G138" i="4" s="1"/>
  <c r="E172" i="4"/>
  <c r="G172" i="4" s="1"/>
  <c r="E173" i="4"/>
  <c r="G173" i="4" s="1"/>
  <c r="E174" i="4"/>
  <c r="G174" i="4" s="1"/>
  <c r="E175" i="4"/>
  <c r="G175" i="4" s="1"/>
  <c r="E176" i="4"/>
  <c r="G176" i="4" s="1"/>
  <c r="E177" i="4"/>
  <c r="G177" i="4" s="1"/>
  <c r="E178" i="4"/>
  <c r="G178" i="4" s="1"/>
  <c r="E179" i="4"/>
  <c r="G179" i="4" s="1"/>
  <c r="E180" i="4"/>
  <c r="G180" i="4" s="1"/>
  <c r="E418" i="4"/>
  <c r="G418" i="4" s="1"/>
  <c r="E282" i="4"/>
  <c r="G282" i="4" s="1"/>
  <c r="E283" i="4"/>
  <c r="G283" i="4" s="1"/>
  <c r="E284" i="4"/>
  <c r="G284" i="4" s="1"/>
  <c r="E285" i="4"/>
  <c r="G285" i="4" s="1"/>
  <c r="E281" i="4"/>
  <c r="G281" i="4" s="1"/>
  <c r="E260" i="4"/>
  <c r="G260" i="4" s="1"/>
  <c r="E262" i="4"/>
  <c r="G262" i="4" s="1"/>
  <c r="E190" i="4"/>
  <c r="G190" i="4" s="1"/>
  <c r="E251" i="4"/>
  <c r="G251" i="4" s="1"/>
  <c r="E252" i="4"/>
  <c r="G252" i="4" s="1"/>
  <c r="E191" i="4"/>
  <c r="G191" i="4" s="1"/>
  <c r="E192" i="4"/>
  <c r="G192" i="4" s="1"/>
  <c r="E253" i="4"/>
  <c r="G253" i="4" s="1"/>
  <c r="E286" i="4"/>
  <c r="G286" i="4" s="1"/>
  <c r="E310" i="4"/>
  <c r="G310" i="4" s="1"/>
  <c r="E311" i="4"/>
  <c r="G311" i="4" s="1"/>
  <c r="E254" i="4"/>
  <c r="G254" i="4" s="1"/>
  <c r="E312" i="4"/>
  <c r="G312" i="4" s="1"/>
  <c r="E313" i="4"/>
  <c r="G313" i="4" s="1"/>
  <c r="E314" i="4"/>
  <c r="G314" i="4" s="1"/>
  <c r="E315" i="4"/>
  <c r="G315" i="4" s="1"/>
  <c r="E287" i="4"/>
  <c r="G287" i="4" s="1"/>
  <c r="E316" i="4"/>
  <c r="G316" i="4" s="1"/>
  <c r="E255" i="4"/>
  <c r="G255" i="4" s="1"/>
  <c r="E259" i="4"/>
  <c r="G259" i="4" s="1"/>
  <c r="E258" i="4"/>
  <c r="G258" i="4" s="1"/>
  <c r="E288" i="4"/>
  <c r="G288" i="4" s="1"/>
  <c r="E289" i="4"/>
  <c r="G289" i="4" s="1"/>
  <c r="E317" i="4"/>
  <c r="G317" i="4" s="1"/>
  <c r="E318" i="4"/>
  <c r="G318" i="4" s="1"/>
  <c r="E319" i="4"/>
  <c r="G319" i="4" s="1"/>
  <c r="E320" i="4"/>
  <c r="G320" i="4" s="1"/>
  <c r="E290" i="4"/>
  <c r="G290" i="4" s="1"/>
  <c r="E193" i="4"/>
  <c r="G193" i="4" s="1"/>
  <c r="E194" i="4"/>
  <c r="G194" i="4" s="1"/>
  <c r="E195" i="4"/>
  <c r="G195" i="4" s="1"/>
  <c r="E321" i="4"/>
  <c r="G321" i="4" s="1"/>
  <c r="E322" i="4"/>
  <c r="G322" i="4" s="1"/>
  <c r="E323" i="4"/>
  <c r="G323" i="4" s="1"/>
  <c r="E291" i="4"/>
  <c r="G291" i="4" s="1"/>
  <c r="E196" i="4"/>
  <c r="G196" i="4" s="1"/>
  <c r="E197" i="4"/>
  <c r="G197" i="4" s="1"/>
  <c r="E198" i="4"/>
  <c r="G198" i="4" s="1"/>
  <c r="E199" i="4"/>
  <c r="G199" i="4" s="1"/>
  <c r="E200" i="4"/>
  <c r="G200" i="4" s="1"/>
  <c r="E201" i="4"/>
  <c r="G201" i="4" s="1"/>
  <c r="E202" i="4"/>
  <c r="G202" i="4" s="1"/>
  <c r="E203" i="4"/>
  <c r="G203" i="4" s="1"/>
  <c r="E204" i="4"/>
  <c r="G204" i="4" s="1"/>
  <c r="E205" i="4"/>
  <c r="G205" i="4" s="1"/>
  <c r="E206" i="4"/>
  <c r="G206" i="4" s="1"/>
  <c r="E268" i="4"/>
  <c r="G268" i="4" s="1"/>
  <c r="E292" i="4"/>
  <c r="G292" i="4" s="1"/>
  <c r="E400" i="4"/>
  <c r="G400" i="4" s="1"/>
  <c r="E401" i="4"/>
  <c r="G401" i="4" s="1"/>
  <c r="E402" i="4"/>
  <c r="G402" i="4" s="1"/>
  <c r="E403" i="4"/>
  <c r="G403" i="4" s="1"/>
  <c r="E404" i="4"/>
  <c r="G404" i="4" s="1"/>
  <c r="E293" i="4"/>
  <c r="G293" i="4" s="1"/>
  <c r="E324" i="4"/>
  <c r="G324" i="4" s="1"/>
  <c r="E325" i="4"/>
  <c r="G325" i="4" s="1"/>
  <c r="E279" i="4"/>
  <c r="G279" i="4" s="1"/>
  <c r="E256" i="4"/>
  <c r="G256" i="4" s="1"/>
  <c r="E419" i="4"/>
  <c r="G419" i="4" s="1"/>
  <c r="E280" i="4"/>
  <c r="G280" i="4" s="1"/>
  <c r="E263" i="4"/>
  <c r="G263" i="4" s="1"/>
  <c r="E270" i="4"/>
  <c r="G270" i="4" s="1"/>
  <c r="E271" i="4"/>
  <c r="G271" i="4" s="1"/>
  <c r="E272" i="4"/>
  <c r="G272" i="4" s="1"/>
  <c r="E273" i="4"/>
  <c r="G273" i="4" s="1"/>
  <c r="E274" i="4"/>
  <c r="G274" i="4" s="1"/>
  <c r="E326" i="4"/>
  <c r="G326" i="4" s="1"/>
  <c r="E327" i="4"/>
  <c r="G327" i="4" s="1"/>
  <c r="E328" i="4"/>
  <c r="G328" i="4" s="1"/>
  <c r="E329" i="4"/>
  <c r="G329" i="4" s="1"/>
  <c r="E330" i="4"/>
  <c r="G330" i="4" s="1"/>
  <c r="E294" i="4"/>
  <c r="G294" i="4" s="1"/>
  <c r="E295" i="4"/>
  <c r="G295" i="4" s="1"/>
  <c r="E207" i="4"/>
  <c r="G207" i="4" s="1"/>
  <c r="E208" i="4"/>
  <c r="G208" i="4" s="1"/>
  <c r="E209" i="4"/>
  <c r="G209" i="4" s="1"/>
  <c r="E210" i="4"/>
  <c r="G210" i="4" s="1"/>
  <c r="E211" i="4"/>
  <c r="G211" i="4" s="1"/>
  <c r="E212" i="4"/>
  <c r="G212" i="4" s="1"/>
  <c r="E213" i="4"/>
  <c r="G213" i="4" s="1"/>
  <c r="E214" i="4"/>
  <c r="G214" i="4" s="1"/>
  <c r="E215" i="4"/>
  <c r="G215" i="4" s="1"/>
  <c r="E216" i="4"/>
  <c r="G216" i="4" s="1"/>
  <c r="E217" i="4"/>
  <c r="G217" i="4" s="1"/>
  <c r="E218" i="4"/>
  <c r="G218" i="4" s="1"/>
  <c r="E219" i="4"/>
  <c r="G219" i="4" s="1"/>
  <c r="E405" i="4"/>
  <c r="G405" i="4" s="1"/>
  <c r="E406" i="4"/>
  <c r="G406" i="4" s="1"/>
  <c r="E407" i="4"/>
  <c r="G407" i="4" s="1"/>
  <c r="E408" i="4"/>
  <c r="G408" i="4" s="1"/>
  <c r="E409" i="4"/>
  <c r="G409" i="4" s="1"/>
  <c r="E189" i="4"/>
  <c r="G189" i="4" s="1"/>
  <c r="E276" i="4"/>
  <c r="G276" i="4" s="1"/>
  <c r="E250" i="4"/>
  <c r="G250" i="4" s="1"/>
  <c r="E331" i="4"/>
  <c r="G331" i="4" s="1"/>
  <c r="E332" i="4"/>
  <c r="G332" i="4" s="1"/>
  <c r="E333" i="4"/>
  <c r="G333" i="4" s="1"/>
  <c r="E334" i="4"/>
  <c r="G334" i="4" s="1"/>
  <c r="E335" i="4"/>
  <c r="G335" i="4" s="1"/>
  <c r="E336" i="4"/>
  <c r="G336" i="4" s="1"/>
  <c r="E337" i="4"/>
  <c r="G337" i="4" s="1"/>
  <c r="E338" i="4"/>
  <c r="G338" i="4" s="1"/>
  <c r="E339" i="4"/>
  <c r="G339" i="4" s="1"/>
  <c r="E340" i="4"/>
  <c r="G340" i="4" s="1"/>
  <c r="E341" i="4"/>
  <c r="G341" i="4" s="1"/>
  <c r="E342" i="4"/>
  <c r="G342" i="4" s="1"/>
  <c r="E343" i="4"/>
  <c r="G343" i="4" s="1"/>
  <c r="E344" i="4"/>
  <c r="G344" i="4" s="1"/>
  <c r="E345" i="4"/>
  <c r="G345" i="4" s="1"/>
  <c r="E346" i="4"/>
  <c r="G346" i="4" s="1"/>
  <c r="E347" i="4"/>
  <c r="G347" i="4" s="1"/>
  <c r="E348" i="4"/>
  <c r="G348" i="4" s="1"/>
  <c r="E349" i="4"/>
  <c r="G349" i="4" s="1"/>
  <c r="E350" i="4"/>
  <c r="G350" i="4" s="1"/>
  <c r="E351" i="4"/>
  <c r="G351" i="4" s="1"/>
  <c r="E352" i="4"/>
  <c r="G352" i="4" s="1"/>
  <c r="E353" i="4"/>
  <c r="G353" i="4" s="1"/>
  <c r="E220" i="4"/>
  <c r="G220" i="4" s="1"/>
  <c r="E221" i="4"/>
  <c r="G221" i="4" s="1"/>
  <c r="E222" i="4"/>
  <c r="G222" i="4" s="1"/>
  <c r="E223" i="4"/>
  <c r="G223" i="4" s="1"/>
  <c r="E224" i="4"/>
  <c r="G224" i="4" s="1"/>
  <c r="E225" i="4"/>
  <c r="G225" i="4" s="1"/>
  <c r="E226" i="4"/>
  <c r="G226" i="4" s="1"/>
  <c r="E227" i="4"/>
  <c r="G227" i="4" s="1"/>
  <c r="E228" i="4"/>
  <c r="G228" i="4" s="1"/>
  <c r="E229" i="4"/>
  <c r="G229" i="4" s="1"/>
  <c r="E230" i="4"/>
  <c r="G230" i="4" s="1"/>
  <c r="E231" i="4"/>
  <c r="G231" i="4" s="1"/>
  <c r="E232" i="4"/>
  <c r="G232" i="4" s="1"/>
  <c r="E233" i="4"/>
  <c r="G233" i="4" s="1"/>
  <c r="E234" i="4"/>
  <c r="G234" i="4" s="1"/>
  <c r="E235" i="4"/>
  <c r="G235" i="4" s="1"/>
  <c r="E236" i="4"/>
  <c r="G236" i="4" s="1"/>
  <c r="E237" i="4"/>
  <c r="G237" i="4" s="1"/>
  <c r="E238" i="4"/>
  <c r="G238" i="4" s="1"/>
  <c r="E239" i="4"/>
  <c r="G239" i="4" s="1"/>
  <c r="E240" i="4"/>
  <c r="G240" i="4" s="1"/>
  <c r="E241" i="4"/>
  <c r="G241" i="4" s="1"/>
  <c r="E242" i="4"/>
  <c r="G242" i="4" s="1"/>
  <c r="E243" i="4"/>
  <c r="G243" i="4" s="1"/>
  <c r="E244" i="4"/>
  <c r="G244" i="4" s="1"/>
  <c r="E245" i="4"/>
  <c r="G245" i="4" s="1"/>
  <c r="E246" i="4"/>
  <c r="G246" i="4" s="1"/>
  <c r="E247" i="4"/>
  <c r="G247" i="4" s="1"/>
  <c r="E248" i="4"/>
  <c r="G248" i="4" s="1"/>
  <c r="E277" i="4"/>
  <c r="G277" i="4" s="1"/>
  <c r="E278" i="4"/>
  <c r="G278" i="4" s="1"/>
  <c r="E410" i="4"/>
  <c r="G410" i="4" s="1"/>
  <c r="E411" i="4"/>
  <c r="G411" i="4" s="1"/>
  <c r="E412" i="4"/>
  <c r="G412" i="4" s="1"/>
  <c r="E413" i="4"/>
  <c r="G413" i="4" s="1"/>
  <c r="E414" i="4"/>
  <c r="G414" i="4" s="1"/>
  <c r="E415" i="4"/>
  <c r="G415" i="4" s="1"/>
  <c r="E416" i="4"/>
  <c r="G416" i="4" s="1"/>
  <c r="E417" i="4"/>
  <c r="G417" i="4" s="1"/>
  <c r="E296" i="4"/>
  <c r="G296" i="4" s="1"/>
  <c r="E297" i="4"/>
  <c r="G297" i="4" s="1"/>
  <c r="E298" i="4"/>
  <c r="G298" i="4" s="1"/>
  <c r="E299" i="4"/>
  <c r="G299" i="4" s="1"/>
  <c r="E354" i="4"/>
  <c r="G354" i="4" s="1"/>
  <c r="E355" i="4"/>
  <c r="G355" i="4" s="1"/>
  <c r="E269" i="4"/>
  <c r="G269" i="4" s="1"/>
  <c r="E300" i="4"/>
  <c r="G300" i="4" s="1"/>
  <c r="E301" i="4"/>
  <c r="G301" i="4" s="1"/>
  <c r="E302" i="4"/>
  <c r="G302" i="4" s="1"/>
  <c r="E303" i="4"/>
  <c r="G303" i="4" s="1"/>
  <c r="E304" i="4"/>
  <c r="G304" i="4" s="1"/>
  <c r="E305" i="4"/>
  <c r="G305" i="4" s="1"/>
  <c r="E306" i="4"/>
  <c r="G306" i="4" s="1"/>
  <c r="E307" i="4"/>
  <c r="G307" i="4" s="1"/>
  <c r="E308" i="4"/>
  <c r="G308" i="4" s="1"/>
  <c r="E309" i="4"/>
  <c r="G309" i="4" s="1"/>
  <c r="E261" i="4"/>
  <c r="G261" i="4" s="1"/>
  <c r="E257" i="4"/>
  <c r="G257" i="4" s="1"/>
  <c r="E267" i="4"/>
  <c r="G267" i="4" s="1"/>
  <c r="E265" i="4"/>
  <c r="G265" i="4" s="1"/>
  <c r="E266" i="4"/>
  <c r="G266" i="4" s="1"/>
  <c r="E275" i="4"/>
  <c r="G275" i="4" s="1"/>
  <c r="E356" i="4"/>
  <c r="G356" i="4" s="1"/>
  <c r="E357" i="4"/>
  <c r="G357" i="4" s="1"/>
  <c r="E358" i="4"/>
  <c r="G358" i="4" s="1"/>
  <c r="E359" i="4"/>
  <c r="G359" i="4" s="1"/>
  <c r="E360" i="4"/>
  <c r="G360" i="4" s="1"/>
  <c r="E361" i="4"/>
  <c r="G361" i="4" s="1"/>
  <c r="E362" i="4"/>
  <c r="G362" i="4" s="1"/>
  <c r="E363" i="4"/>
  <c r="G363" i="4" s="1"/>
  <c r="E364" i="4"/>
  <c r="G364" i="4" s="1"/>
  <c r="E365" i="4"/>
  <c r="G365" i="4" s="1"/>
  <c r="E366" i="4"/>
  <c r="G366" i="4" s="1"/>
  <c r="E367" i="4"/>
  <c r="G367" i="4" s="1"/>
  <c r="E368" i="4"/>
  <c r="G368" i="4" s="1"/>
  <c r="E369" i="4"/>
  <c r="G369" i="4" s="1"/>
  <c r="E370" i="4"/>
  <c r="G370" i="4" s="1"/>
  <c r="E371" i="4"/>
  <c r="G371" i="4" s="1"/>
  <c r="E372" i="4"/>
  <c r="G372" i="4" s="1"/>
  <c r="E373" i="4"/>
  <c r="G373" i="4" s="1"/>
  <c r="E374" i="4"/>
  <c r="G374" i="4" s="1"/>
  <c r="E375" i="4"/>
  <c r="G375" i="4" s="1"/>
  <c r="E376" i="4"/>
  <c r="G376" i="4" s="1"/>
  <c r="E377" i="4"/>
  <c r="G377" i="4" s="1"/>
  <c r="E378" i="4"/>
  <c r="G378" i="4" s="1"/>
  <c r="E379" i="4"/>
  <c r="G379" i="4" s="1"/>
  <c r="E380" i="4"/>
  <c r="G380" i="4" s="1"/>
  <c r="E381" i="4"/>
  <c r="G381" i="4" s="1"/>
  <c r="E382" i="4"/>
  <c r="G382" i="4" s="1"/>
  <c r="E383" i="4"/>
  <c r="G383" i="4" s="1"/>
  <c r="E384" i="4"/>
  <c r="G384" i="4" s="1"/>
  <c r="E385" i="4"/>
  <c r="G385" i="4" s="1"/>
  <c r="E386" i="4"/>
  <c r="G386" i="4" s="1"/>
  <c r="E387" i="4"/>
  <c r="G387" i="4" s="1"/>
  <c r="E388" i="4"/>
  <c r="G388" i="4" s="1"/>
  <c r="E389" i="4"/>
  <c r="G389" i="4" s="1"/>
  <c r="E390" i="4"/>
  <c r="G390" i="4" s="1"/>
  <c r="E391" i="4"/>
  <c r="G391" i="4" s="1"/>
  <c r="E392" i="4"/>
  <c r="G392" i="4" s="1"/>
  <c r="E393" i="4"/>
  <c r="G393" i="4" s="1"/>
  <c r="E394" i="4"/>
  <c r="G394" i="4" s="1"/>
  <c r="E395" i="4"/>
  <c r="G395" i="4" s="1"/>
  <c r="E249" i="4"/>
  <c r="G249" i="4" s="1"/>
  <c r="E396" i="4"/>
  <c r="G396" i="4" s="1"/>
  <c r="E397" i="4"/>
  <c r="G397" i="4" s="1"/>
  <c r="E398" i="4"/>
  <c r="G398" i="4" s="1"/>
  <c r="E399" i="4"/>
  <c r="G399" i="4" s="1"/>
  <c r="E264" i="4"/>
  <c r="G264" i="4" s="1"/>
  <c r="E430" i="4"/>
  <c r="G430" i="4" s="1"/>
  <c r="E426" i="4"/>
  <c r="G426" i="4" s="1"/>
  <c r="E425" i="4"/>
  <c r="G425" i="4" s="1"/>
  <c r="E420" i="4"/>
  <c r="G420" i="4" s="1"/>
  <c r="E427" i="4"/>
  <c r="G427" i="4" s="1"/>
  <c r="E437" i="4"/>
  <c r="G437" i="4" s="1"/>
  <c r="E439" i="4"/>
  <c r="G439" i="4" s="1"/>
  <c r="E421" i="4"/>
  <c r="G421" i="4" s="1"/>
  <c r="E424" i="4"/>
  <c r="G424" i="4" s="1"/>
  <c r="E431" i="4"/>
  <c r="G431" i="4" s="1"/>
  <c r="E432" i="4"/>
  <c r="G432" i="4" s="1"/>
  <c r="E438" i="4"/>
  <c r="G438" i="4" s="1"/>
  <c r="E429" i="4"/>
  <c r="G429" i="4" s="1"/>
  <c r="E433" i="4"/>
  <c r="G433" i="4" s="1"/>
  <c r="E422" i="4"/>
  <c r="G422" i="4" s="1"/>
  <c r="E423" i="4"/>
  <c r="G423" i="4" s="1"/>
  <c r="E440" i="4"/>
  <c r="G440" i="4" s="1"/>
  <c r="E441" i="4"/>
  <c r="G441" i="4" s="1"/>
  <c r="E434" i="4"/>
  <c r="G434" i="4" s="1"/>
  <c r="E435" i="4"/>
  <c r="G435" i="4" s="1"/>
  <c r="E436" i="4"/>
  <c r="G436" i="4" s="1"/>
  <c r="E428" i="4"/>
  <c r="G428" i="4" s="1"/>
  <c r="E474" i="4"/>
  <c r="G474" i="4" s="1"/>
  <c r="E475" i="4"/>
  <c r="G475" i="4" s="1"/>
  <c r="E476" i="4"/>
  <c r="G476" i="4" s="1"/>
  <c r="E465" i="4"/>
  <c r="G465" i="4" s="1"/>
  <c r="E477" i="4"/>
  <c r="G477" i="4" s="1"/>
  <c r="E482" i="4"/>
  <c r="G482" i="4" s="1"/>
  <c r="E483" i="4"/>
  <c r="G483" i="4" s="1"/>
  <c r="E469" i="4"/>
  <c r="G469" i="4" s="1"/>
  <c r="E463" i="4"/>
  <c r="G463" i="4" s="1"/>
  <c r="E466" i="4"/>
  <c r="G466" i="4" s="1"/>
  <c r="E462" i="4"/>
  <c r="G462" i="4" s="1"/>
  <c r="E468" i="4"/>
  <c r="G468" i="4" s="1"/>
  <c r="E470" i="4"/>
  <c r="G470" i="4" s="1"/>
  <c r="E471" i="4"/>
  <c r="G471" i="4" s="1"/>
  <c r="E484" i="4"/>
  <c r="G484" i="4" s="1"/>
  <c r="E478" i="4"/>
  <c r="G478" i="4" s="1"/>
  <c r="E464" i="4"/>
  <c r="G464" i="4" s="1"/>
  <c r="E460" i="4"/>
  <c r="G460" i="4" s="1"/>
  <c r="E461" i="4"/>
  <c r="G461" i="4" s="1"/>
  <c r="E472" i="4"/>
  <c r="G472" i="4" s="1"/>
  <c r="E473" i="4"/>
  <c r="G473" i="4" s="1"/>
  <c r="E467" i="4"/>
  <c r="G467" i="4" s="1"/>
  <c r="E479" i="4"/>
  <c r="G479" i="4" s="1"/>
  <c r="E480" i="4"/>
  <c r="G480" i="4" s="1"/>
  <c r="E481" i="4"/>
  <c r="G481" i="4" s="1"/>
  <c r="E504" i="4"/>
  <c r="G504" i="4" s="1"/>
  <c r="E493" i="4"/>
  <c r="G493" i="4" s="1"/>
  <c r="E490" i="4"/>
  <c r="G490" i="4" s="1"/>
  <c r="E491" i="4"/>
  <c r="G491" i="4" s="1"/>
  <c r="E497" i="4"/>
  <c r="G497" i="4" s="1"/>
  <c r="E487" i="4"/>
  <c r="G487" i="4" s="1"/>
  <c r="E488" i="4"/>
  <c r="G488" i="4" s="1"/>
  <c r="E499" i="4"/>
  <c r="G499" i="4" s="1"/>
  <c r="E500" i="4"/>
  <c r="G500" i="4" s="1"/>
  <c r="E486" i="4"/>
  <c r="G486" i="4" s="1"/>
  <c r="E492" i="4"/>
  <c r="G492" i="4" s="1"/>
  <c r="E494" i="4"/>
  <c r="G494" i="4" s="1"/>
  <c r="E501" i="4"/>
  <c r="G501" i="4" s="1"/>
  <c r="E495" i="4"/>
  <c r="G495" i="4" s="1"/>
  <c r="E496" i="4"/>
  <c r="G496" i="4" s="1"/>
  <c r="E485" i="4"/>
  <c r="G485" i="4" s="1"/>
  <c r="E498" i="4"/>
  <c r="G498" i="4" s="1"/>
  <c r="E503" i="4"/>
  <c r="G503" i="4" s="1"/>
  <c r="E489" i="4"/>
  <c r="G489" i="4" s="1"/>
  <c r="E502" i="4"/>
  <c r="G502" i="4" s="1"/>
  <c r="E444" i="4"/>
  <c r="G444" i="4" s="1"/>
  <c r="E445" i="4"/>
  <c r="G445" i="4" s="1"/>
  <c r="E459" i="4"/>
  <c r="G459" i="4" s="1"/>
  <c r="E443" i="4"/>
  <c r="G443" i="4" s="1"/>
  <c r="E458" i="4"/>
  <c r="G458" i="4" s="1"/>
  <c r="E449" i="4"/>
  <c r="G449" i="4" s="1"/>
  <c r="E446" i="4"/>
  <c r="G446" i="4" s="1"/>
  <c r="E447" i="4"/>
  <c r="G447" i="4" s="1"/>
  <c r="E451" i="4"/>
  <c r="G451" i="4" s="1"/>
  <c r="E452" i="4"/>
  <c r="G452" i="4" s="1"/>
  <c r="E453" i="4"/>
  <c r="G453" i="4" s="1"/>
  <c r="E454" i="4"/>
  <c r="G454" i="4" s="1"/>
  <c r="E442" i="4"/>
  <c r="G442" i="4" s="1"/>
  <c r="E448" i="4"/>
  <c r="G448" i="4" s="1"/>
  <c r="E450" i="4"/>
  <c r="G450" i="4" s="1"/>
  <c r="E457" i="4"/>
  <c r="G457" i="4" s="1"/>
  <c r="E455" i="4"/>
  <c r="G455" i="4" s="1"/>
  <c r="E456" i="4"/>
  <c r="G456" i="4" s="1"/>
  <c r="E505" i="4"/>
  <c r="G505" i="4" s="1"/>
  <c r="E506" i="4"/>
  <c r="G506" i="4" s="1"/>
  <c r="E526" i="4"/>
  <c r="G526" i="4" s="1"/>
  <c r="E524" i="4"/>
  <c r="G524" i="4" s="1"/>
  <c r="E528" i="4"/>
  <c r="G528" i="4" s="1"/>
  <c r="E520" i="4"/>
  <c r="G520" i="4" s="1"/>
  <c r="E521" i="4"/>
  <c r="G521" i="4" s="1"/>
  <c r="E507" i="4"/>
  <c r="G507" i="4" s="1"/>
  <c r="E508" i="4"/>
  <c r="G508" i="4" s="1"/>
  <c r="E522" i="4"/>
  <c r="G522" i="4" s="1"/>
  <c r="E509" i="4"/>
  <c r="G509" i="4" s="1"/>
  <c r="E510" i="4"/>
  <c r="G510" i="4" s="1"/>
  <c r="E525" i="4"/>
  <c r="G525" i="4" s="1"/>
  <c r="E527" i="4"/>
  <c r="G527" i="4" s="1"/>
  <c r="E533" i="4"/>
  <c r="G533" i="4" s="1"/>
  <c r="E529" i="4"/>
  <c r="G529" i="4" s="1"/>
  <c r="E530" i="4"/>
  <c r="G530" i="4" s="1"/>
  <c r="E511" i="4"/>
  <c r="G511" i="4" s="1"/>
  <c r="E512" i="4"/>
  <c r="G512" i="4" s="1"/>
  <c r="E513" i="4"/>
  <c r="G513" i="4" s="1"/>
  <c r="E514" i="4"/>
  <c r="G514" i="4" s="1"/>
  <c r="E515" i="4"/>
  <c r="G515" i="4" s="1"/>
  <c r="E516" i="4"/>
  <c r="G516" i="4" s="1"/>
  <c r="E517" i="4"/>
  <c r="G517" i="4" s="1"/>
  <c r="E518" i="4"/>
  <c r="G518" i="4" s="1"/>
  <c r="E519" i="4"/>
  <c r="G519" i="4" s="1"/>
  <c r="E534" i="4"/>
  <c r="G534" i="4" s="1"/>
  <c r="E535" i="4"/>
  <c r="G535" i="4" s="1"/>
  <c r="E536" i="4"/>
  <c r="G536" i="4" s="1"/>
  <c r="E523" i="4"/>
  <c r="G523" i="4" s="1"/>
  <c r="E531" i="4"/>
  <c r="G531" i="4" s="1"/>
  <c r="E532" i="4"/>
  <c r="G532" i="4" s="1"/>
  <c r="E537" i="4"/>
  <c r="G537" i="4" s="1"/>
  <c r="E559" i="4"/>
  <c r="G559" i="4" s="1"/>
  <c r="E567" i="4"/>
  <c r="G567" i="4" s="1"/>
  <c r="E564" i="4"/>
  <c r="G564" i="4" s="1"/>
  <c r="E538" i="4"/>
  <c r="G538" i="4" s="1"/>
  <c r="E568" i="4"/>
  <c r="G568" i="4" s="1"/>
  <c r="E569" i="4"/>
  <c r="G569" i="4" s="1"/>
  <c r="E563" i="4"/>
  <c r="G563" i="4" s="1"/>
  <c r="E540" i="4"/>
  <c r="G540" i="4" s="1"/>
  <c r="E539" i="4"/>
  <c r="G539" i="4" s="1"/>
  <c r="E541" i="4"/>
  <c r="G541" i="4" s="1"/>
  <c r="E542" i="4"/>
  <c r="G542" i="4" s="1"/>
  <c r="E544" i="4"/>
  <c r="G544" i="4" s="1"/>
  <c r="E545" i="4"/>
  <c r="G545" i="4" s="1"/>
  <c r="E546" i="4"/>
  <c r="G546" i="4" s="1"/>
  <c r="E547" i="4"/>
  <c r="G547" i="4" s="1"/>
  <c r="E550" i="4"/>
  <c r="G550" i="4" s="1"/>
  <c r="E553" i="4"/>
  <c r="G553" i="4" s="1"/>
  <c r="E557" i="4"/>
  <c r="G557" i="4" s="1"/>
  <c r="E560" i="4"/>
  <c r="G560" i="4" s="1"/>
  <c r="E551" i="4"/>
  <c r="G551" i="4" s="1"/>
  <c r="E561" i="4"/>
  <c r="G561" i="4" s="1"/>
  <c r="E554" i="4"/>
  <c r="G554" i="4" s="1"/>
  <c r="E555" i="4"/>
  <c r="G555" i="4" s="1"/>
  <c r="E556" i="4"/>
  <c r="G556" i="4" s="1"/>
  <c r="E552" i="4"/>
  <c r="G552" i="4" s="1"/>
  <c r="E548" i="4"/>
  <c r="G548" i="4" s="1"/>
  <c r="E549" i="4"/>
  <c r="G549" i="4" s="1"/>
  <c r="E558" i="4"/>
  <c r="G558" i="4" s="1"/>
  <c r="E571" i="4"/>
  <c r="G571" i="4" s="1"/>
  <c r="E570" i="4"/>
  <c r="G570" i="4" s="1"/>
  <c r="E562" i="4"/>
  <c r="G562" i="4" s="1"/>
  <c r="E565" i="4"/>
  <c r="G565" i="4" s="1"/>
  <c r="E566" i="4"/>
  <c r="G566" i="4" s="1"/>
  <c r="E543" i="4"/>
  <c r="G543" i="4" s="1"/>
  <c r="E817" i="4"/>
  <c r="G817" i="4" s="1"/>
  <c r="E812" i="4"/>
  <c r="G812" i="4" s="1"/>
  <c r="E813" i="4"/>
  <c r="G813" i="4" s="1"/>
  <c r="E815" i="4"/>
  <c r="G815" i="4" s="1"/>
  <c r="E809" i="4"/>
  <c r="G809" i="4" s="1"/>
  <c r="E818" i="4"/>
  <c r="G818" i="4" s="1"/>
  <c r="E810" i="4"/>
  <c r="G810" i="4" s="1"/>
  <c r="E816" i="4"/>
  <c r="G816" i="4" s="1"/>
  <c r="E814" i="4"/>
  <c r="G814" i="4" s="1"/>
  <c r="E811" i="4"/>
  <c r="G811" i="4" s="1"/>
  <c r="E819" i="4"/>
  <c r="G819" i="4" s="1"/>
  <c r="E834" i="4"/>
  <c r="G834" i="4" s="1"/>
  <c r="E836" i="4"/>
  <c r="G836" i="4" s="1"/>
  <c r="E840" i="4"/>
  <c r="G840" i="4" s="1"/>
  <c r="E820" i="4"/>
  <c r="G820" i="4" s="1"/>
  <c r="E821" i="4"/>
  <c r="G821" i="4" s="1"/>
  <c r="E822" i="4"/>
  <c r="G822" i="4" s="1"/>
  <c r="E841" i="4"/>
  <c r="G841" i="4" s="1"/>
  <c r="E842" i="4"/>
  <c r="G842" i="4" s="1"/>
  <c r="E838" i="4"/>
  <c r="G838" i="4" s="1"/>
  <c r="E823" i="4"/>
  <c r="G823" i="4" s="1"/>
  <c r="E846" i="4"/>
  <c r="G846" i="4" s="1"/>
  <c r="E843" i="4"/>
  <c r="G843" i="4" s="1"/>
  <c r="E844" i="4"/>
  <c r="G844" i="4" s="1"/>
  <c r="E824" i="4"/>
  <c r="G824" i="4" s="1"/>
  <c r="E825" i="4"/>
  <c r="G825" i="4" s="1"/>
  <c r="E826" i="4"/>
  <c r="G826" i="4" s="1"/>
  <c r="E827" i="4"/>
  <c r="G827" i="4" s="1"/>
  <c r="E847" i="4"/>
  <c r="G847" i="4" s="1"/>
  <c r="E848" i="4"/>
  <c r="G848" i="4" s="1"/>
  <c r="E849" i="4"/>
  <c r="G849" i="4" s="1"/>
  <c r="E839" i="4"/>
  <c r="G839" i="4" s="1"/>
  <c r="E835" i="4"/>
  <c r="G835" i="4" s="1"/>
  <c r="E828" i="4"/>
  <c r="G828" i="4" s="1"/>
  <c r="E829" i="4"/>
  <c r="G829" i="4" s="1"/>
  <c r="E830" i="4"/>
  <c r="G830" i="4" s="1"/>
  <c r="E831" i="4"/>
  <c r="G831" i="4" s="1"/>
  <c r="E832" i="4"/>
  <c r="G832" i="4" s="1"/>
  <c r="E837" i="4"/>
  <c r="G837" i="4" s="1"/>
  <c r="E845" i="4"/>
  <c r="G845" i="4" s="1"/>
  <c r="E850" i="4"/>
  <c r="G850" i="4" s="1"/>
  <c r="E851" i="4"/>
  <c r="G851" i="4" s="1"/>
  <c r="E833" i="4"/>
  <c r="G833" i="4" s="1"/>
  <c r="E852" i="4"/>
  <c r="G852" i="4" s="1"/>
  <c r="E853" i="4"/>
  <c r="G853" i="4" s="1"/>
  <c r="E730" i="4"/>
  <c r="G730" i="4" s="1"/>
  <c r="E729" i="4"/>
  <c r="G729" i="4" s="1"/>
  <c r="E731" i="4"/>
  <c r="G731" i="4" s="1"/>
  <c r="E725" i="4"/>
  <c r="G725" i="4" s="1"/>
  <c r="E726" i="4"/>
  <c r="G726" i="4" s="1"/>
  <c r="E732" i="4"/>
  <c r="G732" i="4" s="1"/>
  <c r="E733" i="4"/>
  <c r="G733" i="4" s="1"/>
  <c r="E727" i="4"/>
  <c r="G727" i="4" s="1"/>
  <c r="E734" i="4"/>
  <c r="G734" i="4" s="1"/>
  <c r="E728" i="4"/>
  <c r="G728" i="4" s="1"/>
  <c r="E735" i="4"/>
  <c r="G735" i="4" s="1"/>
  <c r="E736" i="4"/>
  <c r="G736" i="4" s="1"/>
  <c r="E854" i="4"/>
  <c r="G854" i="4" s="1"/>
  <c r="E855" i="4"/>
  <c r="G855" i="4" s="1"/>
  <c r="E858" i="4"/>
  <c r="G858" i="4" s="1"/>
  <c r="E860" i="4"/>
  <c r="G860" i="4" s="1"/>
  <c r="E863" i="4"/>
  <c r="G863" i="4" s="1"/>
  <c r="E859" i="4"/>
  <c r="G859" i="4" s="1"/>
  <c r="E862" i="4"/>
  <c r="G862" i="4" s="1"/>
  <c r="E857" i="4"/>
  <c r="G857" i="4" s="1"/>
  <c r="E856" i="4"/>
  <c r="G856" i="4" s="1"/>
  <c r="E861" i="4"/>
  <c r="G861" i="4" s="1"/>
  <c r="E793" i="4"/>
  <c r="G793" i="4" s="1"/>
  <c r="E806" i="4"/>
  <c r="G806" i="4" s="1"/>
  <c r="E748" i="4"/>
  <c r="G748" i="4" s="1"/>
  <c r="E794" i="4"/>
  <c r="G794" i="4" s="1"/>
  <c r="E737" i="4"/>
  <c r="G737" i="4" s="1"/>
  <c r="E738" i="4"/>
  <c r="G738" i="4" s="1"/>
  <c r="E789" i="4"/>
  <c r="G789" i="4" s="1"/>
  <c r="E739" i="4"/>
  <c r="G739" i="4" s="1"/>
  <c r="E740" i="4"/>
  <c r="G740" i="4" s="1"/>
  <c r="E749" i="4"/>
  <c r="G749" i="4" s="1"/>
  <c r="E750" i="4"/>
  <c r="G750" i="4" s="1"/>
  <c r="E751" i="4"/>
  <c r="G751" i="4" s="1"/>
  <c r="E752" i="4"/>
  <c r="G752" i="4" s="1"/>
  <c r="E753" i="4"/>
  <c r="G753" i="4" s="1"/>
  <c r="E754" i="4"/>
  <c r="G754" i="4" s="1"/>
  <c r="E755" i="4"/>
  <c r="G755" i="4" s="1"/>
  <c r="E756" i="4"/>
  <c r="G756" i="4" s="1"/>
  <c r="E757" i="4"/>
  <c r="G757" i="4" s="1"/>
  <c r="E758" i="4"/>
  <c r="G758" i="4" s="1"/>
  <c r="E759" i="4"/>
  <c r="G759" i="4" s="1"/>
  <c r="E760" i="4"/>
  <c r="G760" i="4" s="1"/>
  <c r="E761" i="4"/>
  <c r="G761" i="4" s="1"/>
  <c r="E762" i="4"/>
  <c r="G762" i="4" s="1"/>
  <c r="E763" i="4"/>
  <c r="G763" i="4" s="1"/>
  <c r="E764" i="4"/>
  <c r="G764" i="4" s="1"/>
  <c r="E765" i="4"/>
  <c r="G765" i="4" s="1"/>
  <c r="E766" i="4"/>
  <c r="G766" i="4" s="1"/>
  <c r="E767" i="4"/>
  <c r="G767" i="4" s="1"/>
  <c r="E768" i="4"/>
  <c r="G768" i="4" s="1"/>
  <c r="E792" i="4"/>
  <c r="G792" i="4" s="1"/>
  <c r="E795" i="4"/>
  <c r="G795" i="4" s="1"/>
  <c r="E743" i="4"/>
  <c r="G743" i="4" s="1"/>
  <c r="E744" i="4"/>
  <c r="G744" i="4" s="1"/>
  <c r="E745" i="4"/>
  <c r="G745" i="4" s="1"/>
  <c r="E807" i="4"/>
  <c r="G807" i="4" s="1"/>
  <c r="E808" i="4"/>
  <c r="G808" i="4" s="1"/>
  <c r="E746" i="4"/>
  <c r="G746" i="4" s="1"/>
  <c r="E741" i="4"/>
  <c r="G741" i="4" s="1"/>
  <c r="E742" i="4"/>
  <c r="G742" i="4" s="1"/>
  <c r="E796" i="4"/>
  <c r="G796" i="4" s="1"/>
  <c r="E797" i="4"/>
  <c r="G797" i="4" s="1"/>
  <c r="E798" i="4"/>
  <c r="G798" i="4" s="1"/>
  <c r="E799" i="4"/>
  <c r="G799" i="4" s="1"/>
  <c r="E800" i="4"/>
  <c r="G800" i="4" s="1"/>
  <c r="E801" i="4"/>
  <c r="G801" i="4" s="1"/>
  <c r="E802" i="4"/>
  <c r="G802" i="4" s="1"/>
  <c r="E790" i="4"/>
  <c r="G790" i="4" s="1"/>
  <c r="E791" i="4"/>
  <c r="G791" i="4" s="1"/>
  <c r="E805" i="4"/>
  <c r="G805" i="4" s="1"/>
  <c r="E803" i="4"/>
  <c r="G803" i="4" s="1"/>
  <c r="E804" i="4"/>
  <c r="G804" i="4" s="1"/>
  <c r="E747" i="4"/>
  <c r="G747" i="4" s="1"/>
  <c r="E769" i="4"/>
  <c r="G769" i="4" s="1"/>
  <c r="E770" i="4"/>
  <c r="G770" i="4" s="1"/>
  <c r="E771" i="4"/>
  <c r="G771" i="4" s="1"/>
  <c r="E772" i="4"/>
  <c r="G772" i="4" s="1"/>
  <c r="E773" i="4"/>
  <c r="G773" i="4" s="1"/>
  <c r="E774" i="4"/>
  <c r="G774" i="4" s="1"/>
  <c r="E775" i="4"/>
  <c r="G775" i="4" s="1"/>
  <c r="E776" i="4"/>
  <c r="G776" i="4" s="1"/>
  <c r="E777" i="4"/>
  <c r="G777" i="4" s="1"/>
  <c r="E778" i="4"/>
  <c r="G778" i="4" s="1"/>
  <c r="E779" i="4"/>
  <c r="G779" i="4" s="1"/>
  <c r="E780" i="4"/>
  <c r="G780" i="4" s="1"/>
  <c r="E781" i="4"/>
  <c r="G781" i="4" s="1"/>
  <c r="E782" i="4"/>
  <c r="G782" i="4" s="1"/>
  <c r="E783" i="4"/>
  <c r="G783" i="4" s="1"/>
  <c r="E784" i="4"/>
  <c r="G784" i="4" s="1"/>
  <c r="E785" i="4"/>
  <c r="G785" i="4" s="1"/>
  <c r="E786" i="4"/>
  <c r="G786" i="4" s="1"/>
  <c r="E787" i="4"/>
  <c r="G787" i="4" s="1"/>
  <c r="E788" i="4"/>
  <c r="G788" i="4" s="1"/>
  <c r="E572" i="4"/>
  <c r="G572" i="4" s="1"/>
  <c r="E584" i="4"/>
  <c r="G584" i="4" s="1"/>
  <c r="E583" i="4"/>
  <c r="G583" i="4" s="1"/>
  <c r="E575" i="4"/>
  <c r="G575" i="4" s="1"/>
  <c r="E578" i="4"/>
  <c r="G578" i="4" s="1"/>
  <c r="E580" i="4"/>
  <c r="G580" i="4" s="1"/>
  <c r="E577" i="4"/>
  <c r="G577" i="4" s="1"/>
  <c r="E579" i="4"/>
  <c r="G579" i="4" s="1"/>
  <c r="E574" i="4"/>
  <c r="G574" i="4" s="1"/>
  <c r="E581" i="4"/>
  <c r="G581" i="4" s="1"/>
  <c r="E582" i="4"/>
  <c r="G582" i="4" s="1"/>
  <c r="E576" i="4"/>
  <c r="G576" i="4" s="1"/>
  <c r="E573" i="4"/>
  <c r="G573" i="4" s="1"/>
  <c r="E585" i="4"/>
  <c r="G585" i="4" s="1"/>
  <c r="E586" i="4"/>
  <c r="G586" i="4" s="1"/>
  <c r="E589" i="4"/>
  <c r="G589" i="4" s="1"/>
  <c r="E588" i="4"/>
  <c r="G588" i="4" s="1"/>
  <c r="E587" i="4"/>
  <c r="G587" i="4" s="1"/>
  <c r="E590" i="4"/>
  <c r="G590" i="4" s="1"/>
  <c r="E610" i="4"/>
  <c r="G610" i="4" s="1"/>
  <c r="E605" i="4"/>
  <c r="G605" i="4" s="1"/>
  <c r="E607" i="4"/>
  <c r="G607" i="4" s="1"/>
  <c r="E608" i="4"/>
  <c r="G608" i="4" s="1"/>
  <c r="E603" i="4"/>
  <c r="G603" i="4" s="1"/>
  <c r="E604" i="4"/>
  <c r="G604" i="4" s="1"/>
  <c r="E609" i="4"/>
  <c r="G609" i="4" s="1"/>
  <c r="E606" i="4"/>
  <c r="G606" i="4" s="1"/>
  <c r="E611" i="4"/>
  <c r="G611" i="4" s="1"/>
  <c r="E615" i="4"/>
  <c r="G615" i="4" s="1"/>
  <c r="E617" i="4"/>
  <c r="G617" i="4" s="1"/>
  <c r="E614" i="4"/>
  <c r="G614" i="4" s="1"/>
  <c r="E612" i="4"/>
  <c r="G612" i="4" s="1"/>
  <c r="E613" i="4"/>
  <c r="G613" i="4" s="1"/>
  <c r="E616" i="4"/>
  <c r="G616" i="4" s="1"/>
  <c r="E618" i="4"/>
  <c r="G618" i="4" s="1"/>
  <c r="E597" i="4"/>
  <c r="G597" i="4" s="1"/>
  <c r="E598" i="4"/>
  <c r="G598" i="4" s="1"/>
  <c r="E596" i="4"/>
  <c r="G596" i="4" s="1"/>
  <c r="E591" i="4"/>
  <c r="G591" i="4" s="1"/>
  <c r="E592" i="4"/>
  <c r="G592" i="4" s="1"/>
  <c r="E599" i="4"/>
  <c r="G599" i="4" s="1"/>
  <c r="E593" i="4"/>
  <c r="G593" i="4" s="1"/>
  <c r="E600" i="4"/>
  <c r="G600" i="4" s="1"/>
  <c r="E601" i="4"/>
  <c r="G601" i="4" s="1"/>
  <c r="E602" i="4"/>
  <c r="G602" i="4" s="1"/>
  <c r="E594" i="4"/>
  <c r="G594" i="4" s="1"/>
  <c r="E595" i="4"/>
  <c r="G595" i="4" s="1"/>
  <c r="E622" i="4"/>
  <c r="G622" i="4" s="1"/>
  <c r="E623" i="4"/>
  <c r="G623" i="4" s="1"/>
  <c r="E619" i="4"/>
  <c r="G619" i="4" s="1"/>
  <c r="E621" i="4"/>
  <c r="G621" i="4" s="1"/>
  <c r="E624" i="4"/>
  <c r="G624" i="4" s="1"/>
  <c r="E620" i="4"/>
  <c r="G620" i="4" s="1"/>
  <c r="E625" i="4"/>
  <c r="G625" i="4" s="1"/>
  <c r="E626" i="4"/>
  <c r="G626" i="4" s="1"/>
  <c r="E627" i="4"/>
  <c r="G627" i="4" s="1"/>
  <c r="E628" i="4"/>
  <c r="G628" i="4" s="1"/>
  <c r="E667" i="4"/>
  <c r="G667" i="4" s="1"/>
  <c r="E636" i="4"/>
  <c r="G636" i="4" s="1"/>
  <c r="E644" i="4"/>
  <c r="G644" i="4" s="1"/>
  <c r="E629" i="4"/>
  <c r="G629" i="4" s="1"/>
  <c r="E630" i="4"/>
  <c r="G630" i="4" s="1"/>
  <c r="E631" i="4"/>
  <c r="G631" i="4" s="1"/>
  <c r="E632" i="4"/>
  <c r="G632" i="4" s="1"/>
  <c r="E641" i="4"/>
  <c r="G641" i="4" s="1"/>
  <c r="E650" i="4"/>
  <c r="G650" i="4" s="1"/>
  <c r="E651" i="4"/>
  <c r="G651" i="4" s="1"/>
  <c r="E646" i="4"/>
  <c r="G646" i="4" s="1"/>
  <c r="E647" i="4"/>
  <c r="G647" i="4" s="1"/>
  <c r="E649" i="4"/>
  <c r="G649" i="4" s="1"/>
  <c r="E639" i="4"/>
  <c r="G639" i="4" s="1"/>
  <c r="E648" i="4"/>
  <c r="G648" i="4" s="1"/>
  <c r="E643" i="4"/>
  <c r="G643" i="4" s="1"/>
  <c r="E633" i="4"/>
  <c r="G633" i="4" s="1"/>
  <c r="E634" i="4"/>
  <c r="G634" i="4" s="1"/>
  <c r="E635" i="4"/>
  <c r="G635" i="4" s="1"/>
  <c r="E652" i="4"/>
  <c r="G652" i="4" s="1"/>
  <c r="E653" i="4"/>
  <c r="G653" i="4" s="1"/>
  <c r="E654" i="4"/>
  <c r="G654" i="4" s="1"/>
  <c r="E655" i="4"/>
  <c r="G655" i="4" s="1"/>
  <c r="E656" i="4"/>
  <c r="G656" i="4" s="1"/>
  <c r="E657" i="4"/>
  <c r="G657" i="4" s="1"/>
  <c r="E658" i="4"/>
  <c r="G658" i="4" s="1"/>
  <c r="E659" i="4"/>
  <c r="G659" i="4" s="1"/>
  <c r="E660" i="4"/>
  <c r="G660" i="4" s="1"/>
  <c r="E661" i="4"/>
  <c r="G661" i="4" s="1"/>
  <c r="E662" i="4"/>
  <c r="G662" i="4" s="1"/>
  <c r="E663" i="4"/>
  <c r="G663" i="4" s="1"/>
  <c r="E664" i="4"/>
  <c r="G664" i="4" s="1"/>
  <c r="E642" i="4"/>
  <c r="G642" i="4" s="1"/>
  <c r="E640" i="4"/>
  <c r="G640" i="4" s="1"/>
  <c r="E666" i="4"/>
  <c r="G666" i="4" s="1"/>
  <c r="E665" i="4"/>
  <c r="G665" i="4" s="1"/>
  <c r="E645" i="4"/>
  <c r="G645" i="4" s="1"/>
  <c r="E637" i="4"/>
  <c r="G637" i="4" s="1"/>
  <c r="E638" i="4"/>
  <c r="G638" i="4" s="1"/>
  <c r="E865" i="4"/>
  <c r="G865" i="4" s="1"/>
  <c r="E866" i="4"/>
  <c r="G866" i="4" s="1"/>
  <c r="E867" i="4"/>
  <c r="G867" i="4" s="1"/>
  <c r="E883" i="4"/>
  <c r="G883" i="4" s="1"/>
  <c r="E884" i="4"/>
  <c r="G884" i="4" s="1"/>
  <c r="E885" i="4"/>
  <c r="G885" i="4" s="1"/>
  <c r="E886" i="4"/>
  <c r="G886" i="4" s="1"/>
  <c r="E1046" i="4"/>
  <c r="G1046" i="4" s="1"/>
  <c r="E868" i="4"/>
  <c r="G868" i="4" s="1"/>
  <c r="E869" i="4"/>
  <c r="G869" i="4" s="1"/>
  <c r="E887" i="4"/>
  <c r="G887" i="4" s="1"/>
  <c r="E937" i="4"/>
  <c r="G937" i="4" s="1"/>
  <c r="E938" i="4"/>
  <c r="G938" i="4" s="1"/>
  <c r="E939" i="4"/>
  <c r="G939" i="4" s="1"/>
  <c r="E1003" i="4"/>
  <c r="G1003" i="4" s="1"/>
  <c r="E1044" i="4"/>
  <c r="G1044" i="4" s="1"/>
  <c r="E940" i="4"/>
  <c r="G940" i="4" s="1"/>
  <c r="E948" i="4"/>
  <c r="G948" i="4" s="1"/>
  <c r="E870" i="4"/>
  <c r="G870" i="4" s="1"/>
  <c r="E903" i="4"/>
  <c r="G903" i="4" s="1"/>
  <c r="E904" i="4"/>
  <c r="G904" i="4" s="1"/>
  <c r="E905" i="4"/>
  <c r="G905" i="4" s="1"/>
  <c r="E953" i="4"/>
  <c r="G953" i="4" s="1"/>
  <c r="E971" i="4"/>
  <c r="G971" i="4" s="1"/>
  <c r="E871" i="4"/>
  <c r="G871" i="4" s="1"/>
  <c r="E966" i="4"/>
  <c r="G966" i="4" s="1"/>
  <c r="E967" i="4"/>
  <c r="G967" i="4" s="1"/>
  <c r="E1004" i="4"/>
  <c r="G1004" i="4" s="1"/>
  <c r="E902" i="4"/>
  <c r="G902" i="4" s="1"/>
  <c r="E935" i="4"/>
  <c r="G935" i="4" s="1"/>
  <c r="E924" i="4"/>
  <c r="G924" i="4" s="1"/>
  <c r="E888" i="4"/>
  <c r="G888" i="4" s="1"/>
  <c r="E889" i="4"/>
  <c r="G889" i="4" s="1"/>
  <c r="E872" i="4"/>
  <c r="G872" i="4" s="1"/>
  <c r="E950" i="4"/>
  <c r="G950" i="4" s="1"/>
  <c r="E1050" i="4"/>
  <c r="G1050" i="4" s="1"/>
  <c r="E1005" i="4"/>
  <c r="G1005" i="4" s="1"/>
  <c r="E1006" i="4"/>
  <c r="G1006" i="4" s="1"/>
  <c r="E890" i="4"/>
  <c r="G890" i="4" s="1"/>
  <c r="E956" i="4"/>
  <c r="G956" i="4" s="1"/>
  <c r="E925" i="4"/>
  <c r="G925" i="4" s="1"/>
  <c r="E926" i="4"/>
  <c r="G926" i="4" s="1"/>
  <c r="E968" i="4"/>
  <c r="G968" i="4" s="1"/>
  <c r="E1007" i="4"/>
  <c r="G1007" i="4" s="1"/>
  <c r="E1008" i="4"/>
  <c r="G1008" i="4" s="1"/>
  <c r="E873" i="4"/>
  <c r="G873" i="4" s="1"/>
  <c r="E1045" i="4"/>
  <c r="G1045" i="4" s="1"/>
  <c r="E1043" i="4"/>
  <c r="G1043" i="4" s="1"/>
  <c r="E972" i="4"/>
  <c r="G972" i="4" s="1"/>
  <c r="E973" i="4"/>
  <c r="G973" i="4" s="1"/>
  <c r="E975" i="4"/>
  <c r="G975" i="4" s="1"/>
  <c r="E976" i="4"/>
  <c r="G976" i="4" s="1"/>
  <c r="E977" i="4"/>
  <c r="G977" i="4" s="1"/>
  <c r="E978" i="4"/>
  <c r="G978" i="4" s="1"/>
  <c r="E874" i="4"/>
  <c r="G874" i="4" s="1"/>
  <c r="E875" i="4"/>
  <c r="G875" i="4" s="1"/>
  <c r="E876" i="4"/>
  <c r="G876" i="4" s="1"/>
  <c r="E877" i="4"/>
  <c r="G877" i="4" s="1"/>
  <c r="E951" i="4"/>
  <c r="G951" i="4" s="1"/>
  <c r="E891" i="4"/>
  <c r="G891" i="4" s="1"/>
  <c r="E892" i="4"/>
  <c r="G892" i="4" s="1"/>
  <c r="E955" i="4"/>
  <c r="G955" i="4" s="1"/>
  <c r="E954" i="4"/>
  <c r="G954" i="4" s="1"/>
  <c r="E949" i="4"/>
  <c r="G949" i="4" s="1"/>
  <c r="E957" i="4"/>
  <c r="G957" i="4" s="1"/>
  <c r="E969" i="4"/>
  <c r="G969" i="4" s="1"/>
  <c r="E941" i="4"/>
  <c r="G941" i="4" s="1"/>
  <c r="E942" i="4"/>
  <c r="G942" i="4" s="1"/>
  <c r="E943" i="4"/>
  <c r="G943" i="4" s="1"/>
  <c r="E1009" i="4"/>
  <c r="G1009" i="4" s="1"/>
  <c r="E1010" i="4"/>
  <c r="G1010" i="4" s="1"/>
  <c r="E1011" i="4"/>
  <c r="G1011" i="4" s="1"/>
  <c r="E1012" i="4"/>
  <c r="G1012" i="4" s="1"/>
  <c r="E1029" i="4"/>
  <c r="G1029" i="4" s="1"/>
  <c r="E1030" i="4"/>
  <c r="G1030" i="4" s="1"/>
  <c r="E974" i="4"/>
  <c r="G974" i="4" s="1"/>
  <c r="E1042" i="4"/>
  <c r="G1042" i="4" s="1"/>
  <c r="E1047" i="4"/>
  <c r="G1047" i="4" s="1"/>
  <c r="E1048" i="4"/>
  <c r="G1048" i="4" s="1"/>
  <c r="E864" i="4"/>
  <c r="G864" i="4" s="1"/>
  <c r="E893" i="4"/>
  <c r="G893" i="4" s="1"/>
  <c r="E894" i="4"/>
  <c r="G894" i="4" s="1"/>
  <c r="E895" i="4"/>
  <c r="G895" i="4" s="1"/>
  <c r="E896" i="4"/>
  <c r="G896" i="4" s="1"/>
  <c r="E897" i="4"/>
  <c r="G897" i="4" s="1"/>
  <c r="E898" i="4"/>
  <c r="G898" i="4" s="1"/>
  <c r="E899" i="4"/>
  <c r="G899" i="4" s="1"/>
  <c r="E934" i="4"/>
  <c r="G934" i="4" s="1"/>
  <c r="E927" i="4"/>
  <c r="G927" i="4" s="1"/>
  <c r="E970" i="4"/>
  <c r="G970" i="4" s="1"/>
  <c r="E878" i="4"/>
  <c r="G878" i="4" s="1"/>
  <c r="E906" i="4"/>
  <c r="G906" i="4" s="1"/>
  <c r="E907" i="4"/>
  <c r="G907" i="4" s="1"/>
  <c r="E908" i="4"/>
  <c r="G908" i="4" s="1"/>
  <c r="E909" i="4"/>
  <c r="G909" i="4" s="1"/>
  <c r="E910" i="4"/>
  <c r="G910" i="4" s="1"/>
  <c r="E928" i="4"/>
  <c r="G928" i="4" s="1"/>
  <c r="E929" i="4"/>
  <c r="G929" i="4" s="1"/>
  <c r="E930" i="4"/>
  <c r="G930" i="4" s="1"/>
  <c r="E931" i="4"/>
  <c r="G931" i="4" s="1"/>
  <c r="E958" i="4"/>
  <c r="G958" i="4" s="1"/>
  <c r="E1031" i="4"/>
  <c r="G1031" i="4" s="1"/>
  <c r="E1032" i="4"/>
  <c r="G1032" i="4" s="1"/>
  <c r="E1033" i="4"/>
  <c r="G1033" i="4" s="1"/>
  <c r="E1013" i="4"/>
  <c r="G1013" i="4" s="1"/>
  <c r="E932" i="4"/>
  <c r="G932" i="4" s="1"/>
  <c r="E979" i="4"/>
  <c r="G979" i="4" s="1"/>
  <c r="E980" i="4"/>
  <c r="G980" i="4" s="1"/>
  <c r="E1002" i="4"/>
  <c r="G1002" i="4" s="1"/>
  <c r="E944" i="4"/>
  <c r="G944" i="4" s="1"/>
  <c r="E945" i="4"/>
  <c r="G945" i="4" s="1"/>
  <c r="E946" i="4"/>
  <c r="G946" i="4" s="1"/>
  <c r="E900" i="4"/>
  <c r="G900" i="4" s="1"/>
  <c r="E901" i="4"/>
  <c r="G901" i="4" s="1"/>
  <c r="E959" i="4"/>
  <c r="G959" i="4" s="1"/>
  <c r="E960" i="4"/>
  <c r="G960" i="4" s="1"/>
  <c r="E981" i="4"/>
  <c r="G981" i="4" s="1"/>
  <c r="E982" i="4"/>
  <c r="G982" i="4" s="1"/>
  <c r="E1014" i="4"/>
  <c r="G1014" i="4" s="1"/>
  <c r="E911" i="4"/>
  <c r="G911" i="4" s="1"/>
  <c r="E912" i="4"/>
  <c r="G912" i="4" s="1"/>
  <c r="E952" i="4"/>
  <c r="G952" i="4" s="1"/>
  <c r="E936" i="4"/>
  <c r="G936" i="4" s="1"/>
  <c r="E879" i="4"/>
  <c r="G879" i="4" s="1"/>
  <c r="E947" i="4"/>
  <c r="G947" i="4" s="1"/>
  <c r="E999" i="4"/>
  <c r="G999" i="4" s="1"/>
  <c r="E933" i="4"/>
  <c r="G933" i="4" s="1"/>
  <c r="E983" i="4"/>
  <c r="G983" i="4" s="1"/>
  <c r="E964" i="4"/>
  <c r="G964" i="4" s="1"/>
  <c r="E1051" i="4"/>
  <c r="G1051" i="4" s="1"/>
  <c r="E1052" i="4"/>
  <c r="G1052" i="4" s="1"/>
  <c r="E1053" i="4"/>
  <c r="G1053" i="4" s="1"/>
  <c r="E963" i="4"/>
  <c r="G963" i="4" s="1"/>
  <c r="E1034" i="4"/>
  <c r="G1034" i="4" s="1"/>
  <c r="E913" i="4"/>
  <c r="G913" i="4" s="1"/>
  <c r="E914" i="4"/>
  <c r="G914" i="4" s="1"/>
  <c r="E915" i="4"/>
  <c r="G915" i="4" s="1"/>
  <c r="E921" i="4"/>
  <c r="G921" i="4" s="1"/>
  <c r="E922" i="4"/>
  <c r="G922" i="4" s="1"/>
  <c r="E923" i="4"/>
  <c r="G923" i="4" s="1"/>
  <c r="E916" i="4"/>
  <c r="G916" i="4" s="1"/>
  <c r="E917" i="4"/>
  <c r="G917" i="4" s="1"/>
  <c r="E918" i="4"/>
  <c r="G918" i="4" s="1"/>
  <c r="E919" i="4"/>
  <c r="G919" i="4" s="1"/>
  <c r="E920" i="4"/>
  <c r="G920" i="4" s="1"/>
  <c r="E1038" i="4"/>
  <c r="G1038" i="4" s="1"/>
  <c r="E1039" i="4"/>
  <c r="G1039" i="4" s="1"/>
  <c r="E1040" i="4"/>
  <c r="G1040" i="4" s="1"/>
  <c r="E984" i="4"/>
  <c r="G984" i="4" s="1"/>
  <c r="E985" i="4"/>
  <c r="G985" i="4" s="1"/>
  <c r="E986" i="4"/>
  <c r="G986" i="4" s="1"/>
  <c r="E987" i="4"/>
  <c r="G987" i="4" s="1"/>
  <c r="E988" i="4"/>
  <c r="G988" i="4" s="1"/>
  <c r="E989" i="4"/>
  <c r="G989" i="4" s="1"/>
  <c r="E990" i="4"/>
  <c r="G990" i="4" s="1"/>
  <c r="E991" i="4"/>
  <c r="G991" i="4" s="1"/>
  <c r="E992" i="4"/>
  <c r="G992" i="4" s="1"/>
  <c r="E993" i="4"/>
  <c r="G993" i="4" s="1"/>
  <c r="E1015" i="4"/>
  <c r="G1015" i="4" s="1"/>
  <c r="E1016" i="4"/>
  <c r="G1016" i="4" s="1"/>
  <c r="E1017" i="4"/>
  <c r="G1017" i="4" s="1"/>
  <c r="E1018" i="4"/>
  <c r="G1018" i="4" s="1"/>
  <c r="E1019" i="4"/>
  <c r="G1019" i="4" s="1"/>
  <c r="E1020" i="4"/>
  <c r="G1020" i="4" s="1"/>
  <c r="E1021" i="4"/>
  <c r="G1021" i="4" s="1"/>
  <c r="E1022" i="4"/>
  <c r="G1022" i="4" s="1"/>
  <c r="E1023" i="4"/>
  <c r="G1023" i="4" s="1"/>
  <c r="E1024" i="4"/>
  <c r="G1024" i="4" s="1"/>
  <c r="E1025" i="4"/>
  <c r="G1025" i="4" s="1"/>
  <c r="E1000" i="4"/>
  <c r="G1000" i="4" s="1"/>
  <c r="E1001" i="4"/>
  <c r="G1001" i="4" s="1"/>
  <c r="E1035" i="4"/>
  <c r="G1035" i="4" s="1"/>
  <c r="E1049" i="4"/>
  <c r="G1049" i="4" s="1"/>
  <c r="E994" i="4"/>
  <c r="G994" i="4" s="1"/>
  <c r="E995" i="4"/>
  <c r="G995" i="4" s="1"/>
  <c r="E996" i="4"/>
  <c r="G996" i="4" s="1"/>
  <c r="E1026" i="4"/>
  <c r="G1026" i="4" s="1"/>
  <c r="E1027" i="4"/>
  <c r="G1027" i="4" s="1"/>
  <c r="E1028" i="4"/>
  <c r="G1028" i="4" s="1"/>
  <c r="E1041" i="4"/>
  <c r="G1041" i="4" s="1"/>
  <c r="E961" i="4"/>
  <c r="G961" i="4" s="1"/>
  <c r="E880" i="4"/>
  <c r="G880" i="4" s="1"/>
  <c r="E881" i="4"/>
  <c r="G881" i="4" s="1"/>
  <c r="E882" i="4"/>
  <c r="G882" i="4" s="1"/>
  <c r="E962" i="4"/>
  <c r="G962" i="4" s="1"/>
  <c r="E965" i="4"/>
  <c r="G965" i="4" s="1"/>
  <c r="E1036" i="4"/>
  <c r="G1036" i="4" s="1"/>
  <c r="E1037" i="4"/>
  <c r="G1037" i="4" s="1"/>
  <c r="E998" i="4"/>
  <c r="G998" i="4" s="1"/>
  <c r="E997" i="4"/>
  <c r="G997" i="4" s="1"/>
  <c r="E1090" i="4"/>
  <c r="G1090" i="4" s="1"/>
  <c r="E1091" i="4"/>
  <c r="G1091" i="4" s="1"/>
  <c r="E1083" i="4"/>
  <c r="G1083" i="4" s="1"/>
  <c r="E1097" i="4"/>
  <c r="G1097" i="4" s="1"/>
  <c r="E1094" i="4"/>
  <c r="G1094" i="4" s="1"/>
  <c r="E1092" i="4"/>
  <c r="G1092" i="4" s="1"/>
  <c r="E1095" i="4"/>
  <c r="G1095" i="4" s="1"/>
  <c r="E1098" i="4"/>
  <c r="G1098" i="4" s="1"/>
  <c r="E1082" i="4"/>
  <c r="G1082" i="4" s="1"/>
  <c r="E1084" i="4"/>
  <c r="G1084" i="4" s="1"/>
  <c r="E1085" i="4"/>
  <c r="G1085" i="4" s="1"/>
  <c r="E1086" i="4"/>
  <c r="G1086" i="4" s="1"/>
  <c r="E1087" i="4"/>
  <c r="G1087" i="4" s="1"/>
  <c r="E1093" i="4"/>
  <c r="G1093" i="4" s="1"/>
  <c r="E1096" i="4"/>
  <c r="G1096" i="4" s="1"/>
  <c r="E1088" i="4"/>
  <c r="G1088" i="4" s="1"/>
  <c r="E1089" i="4"/>
  <c r="G1089" i="4" s="1"/>
  <c r="E1099" i="4"/>
  <c r="G1099" i="4" s="1"/>
  <c r="E1068" i="4"/>
  <c r="G1068" i="4" s="1"/>
  <c r="E1061" i="4"/>
  <c r="G1061" i="4" s="1"/>
  <c r="E1071" i="4"/>
  <c r="G1071" i="4" s="1"/>
  <c r="E1066" i="4"/>
  <c r="G1066" i="4" s="1"/>
  <c r="E1055" i="4"/>
  <c r="G1055" i="4" s="1"/>
  <c r="E1062" i="4"/>
  <c r="G1062" i="4" s="1"/>
  <c r="E1063" i="4"/>
  <c r="G1063" i="4" s="1"/>
  <c r="E1067" i="4"/>
  <c r="G1067" i="4" s="1"/>
  <c r="E1070" i="4"/>
  <c r="G1070" i="4" s="1"/>
  <c r="E1072" i="4"/>
  <c r="G1072" i="4" s="1"/>
  <c r="E1054" i="4"/>
  <c r="G1054" i="4" s="1"/>
  <c r="E1065" i="4"/>
  <c r="G1065" i="4" s="1"/>
  <c r="E1073" i="4"/>
  <c r="G1073" i="4" s="1"/>
  <c r="E1069" i="4"/>
  <c r="G1069" i="4" s="1"/>
  <c r="E1074" i="4"/>
  <c r="G1074" i="4" s="1"/>
  <c r="E1056" i="4"/>
  <c r="G1056" i="4" s="1"/>
  <c r="E1057" i="4"/>
  <c r="G1057" i="4" s="1"/>
  <c r="E1058" i="4"/>
  <c r="G1058" i="4" s="1"/>
  <c r="E1059" i="4"/>
  <c r="G1059" i="4" s="1"/>
  <c r="E1060" i="4"/>
  <c r="G1060" i="4" s="1"/>
  <c r="E1077" i="4"/>
  <c r="G1077" i="4" s="1"/>
  <c r="E1078" i="4"/>
  <c r="G1078" i="4" s="1"/>
  <c r="E1079" i="4"/>
  <c r="G1079" i="4" s="1"/>
  <c r="E1080" i="4"/>
  <c r="G1080" i="4" s="1"/>
  <c r="E1081" i="4"/>
  <c r="G1081" i="4" s="1"/>
  <c r="E1075" i="4"/>
  <c r="G1075" i="4" s="1"/>
  <c r="E1076" i="4"/>
  <c r="G1076" i="4" s="1"/>
  <c r="E1064" i="4"/>
  <c r="G1064" i="4" s="1"/>
  <c r="E1104" i="4"/>
  <c r="G1104" i="4" s="1"/>
  <c r="E1105" i="4"/>
  <c r="G1105" i="4" s="1"/>
  <c r="E1101" i="4"/>
  <c r="G1101" i="4" s="1"/>
  <c r="E1100" i="4"/>
  <c r="G1100" i="4" s="1"/>
  <c r="E1102" i="4"/>
  <c r="G1102" i="4" s="1"/>
  <c r="E1103" i="4"/>
  <c r="G1103" i="4" s="1"/>
  <c r="E1106" i="4"/>
  <c r="G1106" i="4" s="1"/>
  <c r="E1118" i="4"/>
  <c r="G1118" i="4" s="1"/>
  <c r="E1107" i="4"/>
  <c r="G1107" i="4" s="1"/>
  <c r="E1109" i="4"/>
  <c r="G1109" i="4" s="1"/>
  <c r="E1110" i="4"/>
  <c r="G1110" i="4" s="1"/>
  <c r="E1111" i="4"/>
  <c r="G1111" i="4" s="1"/>
  <c r="E1112" i="4"/>
  <c r="G1112" i="4" s="1"/>
  <c r="E1113" i="4"/>
  <c r="G1113" i="4" s="1"/>
  <c r="E1108" i="4"/>
  <c r="G1108" i="4" s="1"/>
  <c r="E1114" i="4"/>
  <c r="G1114" i="4" s="1"/>
  <c r="E1115" i="4"/>
  <c r="G1115" i="4" s="1"/>
  <c r="E1117" i="4"/>
  <c r="G1117" i="4" s="1"/>
  <c r="E1116" i="4"/>
  <c r="G1116" i="4" s="1"/>
  <c r="E1133" i="4"/>
  <c r="G1133" i="4" s="1"/>
  <c r="E1142" i="4"/>
  <c r="G1142" i="4" s="1"/>
  <c r="E1146" i="4"/>
  <c r="G1146" i="4" s="1"/>
  <c r="E1147" i="4"/>
  <c r="G1147" i="4" s="1"/>
  <c r="E1161" i="4"/>
  <c r="G1161" i="4" s="1"/>
  <c r="E1135" i="4"/>
  <c r="G1135" i="4" s="1"/>
  <c r="E1160" i="4"/>
  <c r="G1160" i="4" s="1"/>
  <c r="E1136" i="4"/>
  <c r="G1136" i="4" s="1"/>
  <c r="E1141" i="4"/>
  <c r="G1141" i="4" s="1"/>
  <c r="E1143" i="4"/>
  <c r="G1143" i="4" s="1"/>
  <c r="E1148" i="4"/>
  <c r="G1148" i="4" s="1"/>
  <c r="E1162" i="4"/>
  <c r="G1162" i="4" s="1"/>
  <c r="E1149" i="4"/>
  <c r="G1149" i="4" s="1"/>
  <c r="E1150" i="4"/>
  <c r="G1150" i="4" s="1"/>
  <c r="E1137" i="4"/>
  <c r="G1137" i="4" s="1"/>
  <c r="E1151" i="4"/>
  <c r="G1151" i="4" s="1"/>
  <c r="E1152" i="4"/>
  <c r="G1152" i="4" s="1"/>
  <c r="E1140" i="4"/>
  <c r="G1140" i="4" s="1"/>
  <c r="E1134" i="4"/>
  <c r="G1134" i="4" s="1"/>
  <c r="E1144" i="4"/>
  <c r="G1144" i="4" s="1"/>
  <c r="E1145" i="4"/>
  <c r="G1145" i="4" s="1"/>
  <c r="E1158" i="4"/>
  <c r="G1158" i="4" s="1"/>
  <c r="E1159" i="4"/>
  <c r="G1159" i="4" s="1"/>
  <c r="E1153" i="4"/>
  <c r="G1153" i="4" s="1"/>
  <c r="E1154" i="4"/>
  <c r="G1154" i="4" s="1"/>
  <c r="E1138" i="4"/>
  <c r="G1138" i="4" s="1"/>
  <c r="E1139" i="4"/>
  <c r="G1139" i="4" s="1"/>
  <c r="E1155" i="4"/>
  <c r="G1155" i="4" s="1"/>
  <c r="E1156" i="4"/>
  <c r="G1156" i="4" s="1"/>
  <c r="E1157" i="4"/>
  <c r="G1157" i="4" s="1"/>
  <c r="E1123" i="4"/>
  <c r="G1123" i="4" s="1"/>
  <c r="E1131" i="4"/>
  <c r="G1131" i="4" s="1"/>
  <c r="E1119" i="4"/>
  <c r="G1119" i="4" s="1"/>
  <c r="E1120" i="4"/>
  <c r="G1120" i="4" s="1"/>
  <c r="E1121" i="4"/>
  <c r="G1121" i="4" s="1"/>
  <c r="E1127" i="4"/>
  <c r="G1127" i="4" s="1"/>
  <c r="E1122" i="4"/>
  <c r="G1122" i="4" s="1"/>
  <c r="E1124" i="4"/>
  <c r="G1124" i="4" s="1"/>
  <c r="E1126" i="4"/>
  <c r="G1126" i="4" s="1"/>
  <c r="E1128" i="4"/>
  <c r="G1128" i="4" s="1"/>
  <c r="E1129" i="4"/>
  <c r="G1129" i="4" s="1"/>
  <c r="E1132" i="4"/>
  <c r="G1132" i="4" s="1"/>
  <c r="E1125" i="4"/>
  <c r="G1125" i="4" s="1"/>
  <c r="E1130" i="4"/>
  <c r="G1130" i="4" s="1"/>
  <c r="E1213" i="4"/>
  <c r="G1213" i="4" s="1"/>
  <c r="E1214" i="4"/>
  <c r="G1214" i="4" s="1"/>
  <c r="E1218" i="4"/>
  <c r="G1218" i="4" s="1"/>
  <c r="E1219" i="4"/>
  <c r="G1219" i="4" s="1"/>
  <c r="E1221" i="4"/>
  <c r="G1221" i="4" s="1"/>
  <c r="E1224" i="4"/>
  <c r="G1224" i="4" s="1"/>
  <c r="E1225" i="4"/>
  <c r="G1225" i="4" s="1"/>
  <c r="E1226" i="4"/>
  <c r="G1226" i="4" s="1"/>
  <c r="E1228" i="4"/>
  <c r="G1228" i="4" s="1"/>
  <c r="E1229" i="4"/>
  <c r="G1229" i="4" s="1"/>
  <c r="E1230" i="4"/>
  <c r="G1230" i="4" s="1"/>
  <c r="E1227" i="4"/>
  <c r="G1227" i="4" s="1"/>
  <c r="E1231" i="4"/>
  <c r="G1231" i="4" s="1"/>
  <c r="E1220" i="4"/>
  <c r="G1220" i="4" s="1"/>
  <c r="E1222" i="4"/>
  <c r="G1222" i="4" s="1"/>
  <c r="E1223" i="4"/>
  <c r="G1223" i="4" s="1"/>
  <c r="E1216" i="4"/>
  <c r="G1216" i="4" s="1"/>
  <c r="E1217" i="4"/>
  <c r="G1217" i="4" s="1"/>
  <c r="E1215" i="4"/>
  <c r="G1215" i="4" s="1"/>
  <c r="E2" i="4"/>
  <c r="G2" i="4" s="1"/>
  <c r="E3" i="4"/>
  <c r="G3" i="4" s="1"/>
  <c r="E4" i="4"/>
  <c r="G4" i="4" s="1"/>
  <c r="E5" i="4"/>
  <c r="G5" i="4" s="1"/>
  <c r="E11" i="4"/>
  <c r="G11" i="4" s="1"/>
  <c r="E6" i="4"/>
  <c r="G6" i="4" s="1"/>
  <c r="E8" i="4"/>
  <c r="G8" i="4" s="1"/>
  <c r="E9" i="4"/>
  <c r="G9" i="4" s="1"/>
  <c r="E7" i="4"/>
  <c r="G7" i="4" s="1"/>
  <c r="E10" i="4"/>
  <c r="G10" i="4" s="1"/>
  <c r="E1250" i="4"/>
  <c r="G1250" i="4" s="1"/>
  <c r="E1271" i="4"/>
  <c r="G1271" i="4" s="1"/>
  <c r="E1246" i="4"/>
  <c r="G1246" i="4" s="1"/>
  <c r="E1301" i="4"/>
  <c r="G1301" i="4" s="1"/>
  <c r="E1254" i="4"/>
  <c r="G1254" i="4" s="1"/>
  <c r="E1255" i="4"/>
  <c r="G1255" i="4" s="1"/>
  <c r="E1256" i="4"/>
  <c r="G1256" i="4" s="1"/>
  <c r="E1257" i="4"/>
  <c r="G1257" i="4" s="1"/>
  <c r="E1233" i="4"/>
  <c r="G1233" i="4" s="1"/>
  <c r="E1258" i="4"/>
  <c r="G1258" i="4" s="1"/>
  <c r="E1259" i="4"/>
  <c r="G1259" i="4" s="1"/>
  <c r="E1260" i="4"/>
  <c r="G1260" i="4" s="1"/>
  <c r="E1261" i="4"/>
  <c r="G1261" i="4" s="1"/>
  <c r="E1262" i="4"/>
  <c r="G1262" i="4" s="1"/>
  <c r="E1263" i="4"/>
  <c r="G1263" i="4" s="1"/>
  <c r="E1264" i="4"/>
  <c r="G1264" i="4" s="1"/>
  <c r="E1234" i="4"/>
  <c r="G1234" i="4" s="1"/>
  <c r="E1235" i="4"/>
  <c r="G1235" i="4" s="1"/>
  <c r="E1296" i="4"/>
  <c r="G1296" i="4" s="1"/>
  <c r="E1297" i="4"/>
  <c r="G1297" i="4" s="1"/>
  <c r="E1283" i="4"/>
  <c r="G1283" i="4" s="1"/>
  <c r="E1272" i="4"/>
  <c r="G1272" i="4" s="1"/>
  <c r="E1273" i="4"/>
  <c r="G1273" i="4" s="1"/>
  <c r="E1274" i="4"/>
  <c r="G1274" i="4" s="1"/>
  <c r="E1247" i="4"/>
  <c r="G1247" i="4" s="1"/>
  <c r="E1248" i="4"/>
  <c r="G1248" i="4" s="1"/>
  <c r="E1249" i="4"/>
  <c r="G1249" i="4" s="1"/>
  <c r="E1251" i="4"/>
  <c r="G1251" i="4" s="1"/>
  <c r="E1252" i="4"/>
  <c r="G1252" i="4" s="1"/>
  <c r="E1253" i="4"/>
  <c r="G1253" i="4" s="1"/>
  <c r="E1302" i="4"/>
  <c r="G1302" i="4" s="1"/>
  <c r="E1284" i="4"/>
  <c r="G1284" i="4" s="1"/>
  <c r="E1285" i="4"/>
  <c r="G1285" i="4" s="1"/>
  <c r="E1286" i="4"/>
  <c r="G1286" i="4" s="1"/>
  <c r="E1287" i="4"/>
  <c r="G1287" i="4" s="1"/>
  <c r="E1288" i="4"/>
  <c r="G1288" i="4" s="1"/>
  <c r="E1275" i="4"/>
  <c r="G1275" i="4" s="1"/>
  <c r="E1276" i="4"/>
  <c r="G1276" i="4" s="1"/>
  <c r="E1277" i="4"/>
  <c r="G1277" i="4" s="1"/>
  <c r="E1278" i="4"/>
  <c r="G1278" i="4" s="1"/>
  <c r="E1279" i="4"/>
  <c r="G1279" i="4" s="1"/>
  <c r="E1280" i="4"/>
  <c r="G1280" i="4" s="1"/>
  <c r="E1281" i="4"/>
  <c r="G1281" i="4" s="1"/>
  <c r="E1282" i="4"/>
  <c r="G1282" i="4" s="1"/>
  <c r="E1232" i="4"/>
  <c r="G1232" i="4" s="1"/>
  <c r="E1236" i="4"/>
  <c r="G1236" i="4" s="1"/>
  <c r="E1237" i="4"/>
  <c r="G1237" i="4" s="1"/>
  <c r="E1238" i="4"/>
  <c r="G1238" i="4" s="1"/>
  <c r="E1239" i="4"/>
  <c r="G1239" i="4" s="1"/>
  <c r="E1240" i="4"/>
  <c r="G1240" i="4" s="1"/>
  <c r="E1241" i="4"/>
  <c r="G1241" i="4" s="1"/>
  <c r="E1242" i="4"/>
  <c r="G1242" i="4" s="1"/>
  <c r="E1243" i="4"/>
  <c r="G1243" i="4" s="1"/>
  <c r="E1298" i="4"/>
  <c r="G1298" i="4" s="1"/>
  <c r="E1299" i="4"/>
  <c r="G1299" i="4" s="1"/>
  <c r="E1300" i="4"/>
  <c r="G1300" i="4" s="1"/>
  <c r="E1265" i="4"/>
  <c r="G1265" i="4" s="1"/>
  <c r="E1266" i="4"/>
  <c r="G1266" i="4" s="1"/>
  <c r="E1267" i="4"/>
  <c r="G1267" i="4" s="1"/>
  <c r="E1268" i="4"/>
  <c r="G1268" i="4" s="1"/>
  <c r="E1269" i="4"/>
  <c r="G1269" i="4" s="1"/>
  <c r="E1289" i="4"/>
  <c r="G1289" i="4" s="1"/>
  <c r="E1290" i="4"/>
  <c r="G1290" i="4" s="1"/>
  <c r="E1291" i="4"/>
  <c r="G1291" i="4" s="1"/>
  <c r="E1292" i="4"/>
  <c r="G1292" i="4" s="1"/>
  <c r="E1293" i="4"/>
  <c r="G1293" i="4" s="1"/>
  <c r="E1294" i="4"/>
  <c r="G1294" i="4" s="1"/>
  <c r="E1295" i="4"/>
  <c r="G1295" i="4" s="1"/>
  <c r="E1244" i="4"/>
  <c r="G1244" i="4" s="1"/>
  <c r="E1245" i="4"/>
  <c r="G1245" i="4" s="1"/>
  <c r="E1270" i="4"/>
  <c r="G1270" i="4" s="1"/>
  <c r="E1197" i="4"/>
  <c r="G1197" i="4" s="1"/>
  <c r="E1186" i="4"/>
  <c r="G1186" i="4" s="1"/>
  <c r="E1184" i="4"/>
  <c r="G1184" i="4" s="1"/>
  <c r="E1166" i="4"/>
  <c r="G1166" i="4" s="1"/>
  <c r="E1178" i="4"/>
  <c r="G1178" i="4" s="1"/>
  <c r="E1169" i="4"/>
  <c r="G1169" i="4" s="1"/>
  <c r="E1193" i="4"/>
  <c r="G1193" i="4" s="1"/>
  <c r="E1187" i="4"/>
  <c r="G1187" i="4" s="1"/>
  <c r="E1191" i="4"/>
  <c r="G1191" i="4" s="1"/>
  <c r="E1194" i="4"/>
  <c r="G1194" i="4" s="1"/>
  <c r="E1165" i="4"/>
  <c r="G1165" i="4" s="1"/>
  <c r="E1188" i="4"/>
  <c r="G1188" i="4" s="1"/>
  <c r="E1167" i="4"/>
  <c r="G1167" i="4" s="1"/>
  <c r="E1168" i="4"/>
  <c r="G1168" i="4" s="1"/>
  <c r="E1172" i="4"/>
  <c r="G1172" i="4" s="1"/>
  <c r="E1173" i="4"/>
  <c r="G1173" i="4" s="1"/>
  <c r="E1189" i="4"/>
  <c r="G1189" i="4" s="1"/>
  <c r="E1185" i="4"/>
  <c r="G1185" i="4" s="1"/>
  <c r="E1192" i="4"/>
  <c r="G1192" i="4" s="1"/>
  <c r="E1164" i="4"/>
  <c r="G1164" i="4" s="1"/>
  <c r="E1171" i="4"/>
  <c r="G1171" i="4" s="1"/>
  <c r="E1179" i="4"/>
  <c r="G1179" i="4" s="1"/>
  <c r="E1195" i="4"/>
  <c r="G1195" i="4" s="1"/>
  <c r="E1174" i="4"/>
  <c r="G1174" i="4" s="1"/>
  <c r="E1170" i="4"/>
  <c r="G1170" i="4" s="1"/>
  <c r="E1176" i="4"/>
  <c r="G1176" i="4" s="1"/>
  <c r="E1180" i="4"/>
  <c r="G1180" i="4" s="1"/>
  <c r="E1182" i="4"/>
  <c r="G1182" i="4" s="1"/>
  <c r="E1163" i="4"/>
  <c r="G1163" i="4" s="1"/>
  <c r="E1183" i="4"/>
  <c r="G1183" i="4" s="1"/>
  <c r="E1181" i="4"/>
  <c r="G1181" i="4" s="1"/>
  <c r="E1177" i="4"/>
  <c r="G1177" i="4" s="1"/>
  <c r="E1175" i="4"/>
  <c r="G1175" i="4" s="1"/>
  <c r="E1190" i="4"/>
  <c r="G1190" i="4" s="1"/>
  <c r="E1196" i="4"/>
  <c r="G1196" i="4" s="1"/>
  <c r="E1198" i="4"/>
  <c r="G1198" i="4" s="1"/>
  <c r="E1199" i="4"/>
  <c r="G1199" i="4" s="1"/>
  <c r="E1200" i="4"/>
  <c r="G1200" i="4" s="1"/>
  <c r="E1201" i="4"/>
  <c r="G1201" i="4" s="1"/>
  <c r="E1203" i="4"/>
  <c r="G1203" i="4" s="1"/>
  <c r="E1202" i="4"/>
  <c r="G1202" i="4" s="1"/>
  <c r="E1205" i="4"/>
  <c r="G1205" i="4" s="1"/>
  <c r="E1206" i="4"/>
  <c r="G1206" i="4" s="1"/>
  <c r="E1207" i="4"/>
  <c r="G1207" i="4" s="1"/>
  <c r="E1208" i="4"/>
  <c r="G1208" i="4" s="1"/>
  <c r="E1209" i="4"/>
  <c r="G1209" i="4" s="1"/>
  <c r="E1210" i="4"/>
  <c r="G1210" i="4" s="1"/>
  <c r="E1211" i="4"/>
  <c r="G1211" i="4" s="1"/>
  <c r="E1212" i="4"/>
  <c r="G1212" i="4" s="1"/>
  <c r="E1204" i="4"/>
  <c r="G1204" i="4" s="1"/>
  <c r="E706" i="4"/>
  <c r="G706" i="4" s="1"/>
  <c r="E707" i="4"/>
  <c r="G707" i="4" s="1"/>
  <c r="E696" i="4"/>
  <c r="G696" i="4" s="1"/>
  <c r="E669" i="4"/>
  <c r="G669" i="4" s="1"/>
  <c r="E670" i="4"/>
  <c r="G670" i="4" s="1"/>
  <c r="E671" i="4"/>
  <c r="G671" i="4" s="1"/>
  <c r="E672" i="4"/>
  <c r="G672" i="4" s="1"/>
  <c r="E673" i="4"/>
  <c r="G673" i="4" s="1"/>
  <c r="E674" i="4"/>
  <c r="G674" i="4" s="1"/>
  <c r="E675" i="4"/>
  <c r="G675" i="4" s="1"/>
  <c r="E676" i="4"/>
  <c r="G676" i="4" s="1"/>
  <c r="E677" i="4"/>
  <c r="G677" i="4" s="1"/>
  <c r="E678" i="4"/>
  <c r="G678" i="4" s="1"/>
  <c r="E710" i="4"/>
  <c r="G710" i="4" s="1"/>
  <c r="E711" i="4"/>
  <c r="G711" i="4" s="1"/>
  <c r="E712" i="4"/>
  <c r="G712" i="4" s="1"/>
  <c r="E713" i="4"/>
  <c r="G713" i="4" s="1"/>
  <c r="E714" i="4"/>
  <c r="G714" i="4" s="1"/>
  <c r="E715" i="4"/>
  <c r="G715" i="4" s="1"/>
  <c r="E716" i="4"/>
  <c r="G716" i="4" s="1"/>
  <c r="E717" i="4"/>
  <c r="G717" i="4" s="1"/>
  <c r="E690" i="4"/>
  <c r="G690" i="4" s="1"/>
  <c r="E668" i="4"/>
  <c r="G668" i="4" s="1"/>
  <c r="E689" i="4"/>
  <c r="G689" i="4" s="1"/>
  <c r="E718" i="4"/>
  <c r="G718" i="4" s="1"/>
  <c r="E719" i="4"/>
  <c r="G719" i="4" s="1"/>
  <c r="E720" i="4"/>
  <c r="G720" i="4" s="1"/>
  <c r="E721" i="4"/>
  <c r="G721" i="4" s="1"/>
  <c r="E700" i="4"/>
  <c r="G700" i="4" s="1"/>
  <c r="E691" i="4"/>
  <c r="G691" i="4" s="1"/>
  <c r="E722" i="4"/>
  <c r="G722" i="4" s="1"/>
  <c r="E679" i="4"/>
  <c r="G679" i="4" s="1"/>
  <c r="E680" i="4"/>
  <c r="G680" i="4" s="1"/>
  <c r="E681" i="4"/>
  <c r="G681" i="4" s="1"/>
  <c r="E682" i="4"/>
  <c r="G682" i="4" s="1"/>
  <c r="E683" i="4"/>
  <c r="G683" i="4" s="1"/>
  <c r="E684" i="4"/>
  <c r="G684" i="4" s="1"/>
  <c r="E685" i="4"/>
  <c r="G685" i="4" s="1"/>
  <c r="E686" i="4"/>
  <c r="G686" i="4" s="1"/>
  <c r="E687" i="4"/>
  <c r="G687" i="4" s="1"/>
  <c r="E688" i="4"/>
  <c r="G688" i="4" s="1"/>
  <c r="E708" i="4"/>
  <c r="G708" i="4" s="1"/>
  <c r="E709" i="4"/>
  <c r="G709" i="4" s="1"/>
  <c r="E704" i="4"/>
  <c r="G704" i="4" s="1"/>
  <c r="E705" i="4"/>
  <c r="G705" i="4" s="1"/>
  <c r="E701" i="4"/>
  <c r="G701" i="4" s="1"/>
  <c r="E702" i="4"/>
  <c r="G702" i="4" s="1"/>
  <c r="E703" i="4"/>
  <c r="G703" i="4" s="1"/>
  <c r="E699" i="4"/>
  <c r="G699" i="4" s="1"/>
  <c r="E698" i="4"/>
  <c r="G698" i="4" s="1"/>
  <c r="E694" i="4"/>
  <c r="G694" i="4" s="1"/>
  <c r="E695" i="4"/>
  <c r="G695" i="4" s="1"/>
  <c r="E723" i="4"/>
  <c r="G723" i="4" s="1"/>
  <c r="E692" i="4"/>
  <c r="G692" i="4" s="1"/>
  <c r="E693" i="4"/>
  <c r="G693" i="4" s="1"/>
  <c r="E697" i="4"/>
  <c r="G697" i="4" s="1"/>
  <c r="E724" i="4"/>
  <c r="G724" i="4" s="1"/>
  <c r="E12" i="4"/>
  <c r="G12" i="4" s="1"/>
  <c r="J13" i="4"/>
  <c r="J39" i="4"/>
  <c r="J46" i="4"/>
  <c r="J47" i="4"/>
  <c r="J70" i="4"/>
  <c r="J48" i="4"/>
  <c r="J68" i="4"/>
  <c r="J14" i="4"/>
  <c r="J15" i="4"/>
  <c r="J16" i="4"/>
  <c r="J17" i="4"/>
  <c r="J32" i="4"/>
  <c r="J71" i="4"/>
  <c r="J49" i="4"/>
  <c r="J33" i="4"/>
  <c r="J35" i="4"/>
  <c r="J50" i="4"/>
  <c r="J51" i="4"/>
  <c r="J57" i="4"/>
  <c r="J58" i="4"/>
  <c r="J59" i="4"/>
  <c r="J60" i="4"/>
  <c r="J61" i="4"/>
  <c r="J52" i="4"/>
  <c r="J18" i="4"/>
  <c r="J19" i="4"/>
  <c r="J20" i="4"/>
  <c r="J21" i="4"/>
  <c r="J34" i="4"/>
  <c r="J77" i="4"/>
  <c r="J40" i="4"/>
  <c r="J41" i="4"/>
  <c r="J42" i="4"/>
  <c r="J43" i="4"/>
  <c r="J44" i="4"/>
  <c r="J53" i="4"/>
  <c r="J54" i="4"/>
  <c r="J62" i="4"/>
  <c r="J36" i="4"/>
  <c r="J72" i="4"/>
  <c r="J22" i="4"/>
  <c r="J23" i="4"/>
  <c r="J24" i="4"/>
  <c r="J25" i="4"/>
  <c r="J26" i="4"/>
  <c r="J73" i="4"/>
  <c r="J27" i="4"/>
  <c r="J28" i="4"/>
  <c r="J38" i="4"/>
  <c r="J63" i="4"/>
  <c r="J64" i="4"/>
  <c r="J69" i="4"/>
  <c r="J65" i="4"/>
  <c r="J66" i="4"/>
  <c r="J67" i="4"/>
  <c r="J55" i="4"/>
  <c r="J56" i="4"/>
  <c r="J31" i="4"/>
  <c r="J29" i="4"/>
  <c r="J30" i="4"/>
  <c r="J45" i="4"/>
  <c r="D45" i="4" s="1"/>
  <c r="J74" i="4"/>
  <c r="J75" i="4"/>
  <c r="J37" i="4"/>
  <c r="J76" i="4"/>
  <c r="J83" i="4"/>
  <c r="J84" i="4"/>
  <c r="J79" i="4"/>
  <c r="D79" i="4" s="1"/>
  <c r="J92" i="4"/>
  <c r="J80" i="4"/>
  <c r="J85" i="4"/>
  <c r="J86" i="4"/>
  <c r="J87" i="4"/>
  <c r="J88" i="4"/>
  <c r="J89" i="4"/>
  <c r="J78" i="4"/>
  <c r="J90" i="4"/>
  <c r="J93" i="4"/>
  <c r="J82" i="4"/>
  <c r="J81" i="4"/>
  <c r="J91" i="4"/>
  <c r="J95" i="4"/>
  <c r="J94" i="4"/>
  <c r="J105" i="4"/>
  <c r="J98" i="4"/>
  <c r="J96" i="4"/>
  <c r="J99" i="4"/>
  <c r="J103" i="4"/>
  <c r="J101" i="4"/>
  <c r="J100" i="4"/>
  <c r="J102" i="4"/>
  <c r="J97" i="4"/>
  <c r="J106" i="4"/>
  <c r="J104" i="4"/>
  <c r="J141" i="4"/>
  <c r="J143" i="4"/>
  <c r="J144" i="4"/>
  <c r="J150" i="4"/>
  <c r="J151" i="4"/>
  <c r="J152" i="4"/>
  <c r="J153" i="4"/>
  <c r="J162" i="4"/>
  <c r="J163" i="4"/>
  <c r="J107" i="4"/>
  <c r="J108" i="4"/>
  <c r="J188" i="4"/>
  <c r="J147" i="4"/>
  <c r="J148" i="4"/>
  <c r="J149" i="4"/>
  <c r="J168" i="4"/>
  <c r="J109" i="4"/>
  <c r="J110" i="4"/>
  <c r="J161" i="4"/>
  <c r="J111" i="4"/>
  <c r="J112" i="4"/>
  <c r="J169" i="4"/>
  <c r="J170" i="4"/>
  <c r="J113" i="4"/>
  <c r="J114" i="4"/>
  <c r="J187" i="4"/>
  <c r="D187" i="4" s="1"/>
  <c r="J139" i="4"/>
  <c r="J160" i="4"/>
  <c r="J115" i="4"/>
  <c r="J116" i="4"/>
  <c r="J117" i="4"/>
  <c r="J118" i="4"/>
  <c r="J154" i="4"/>
  <c r="J155" i="4"/>
  <c r="J156" i="4"/>
  <c r="J157" i="4"/>
  <c r="J142" i="4"/>
  <c r="J145" i="4"/>
  <c r="J164" i="4"/>
  <c r="J165" i="4"/>
  <c r="J146" i="4"/>
  <c r="J119" i="4"/>
  <c r="J120" i="4"/>
  <c r="J121" i="4"/>
  <c r="J122" i="4"/>
  <c r="J123" i="4"/>
  <c r="J124" i="4"/>
  <c r="J125" i="4"/>
  <c r="J126" i="4"/>
  <c r="J127" i="4"/>
  <c r="J128" i="4"/>
  <c r="J129" i="4"/>
  <c r="J130" i="4"/>
  <c r="J131" i="4"/>
  <c r="J132" i="4"/>
  <c r="J133" i="4"/>
  <c r="J134" i="4"/>
  <c r="J135" i="4"/>
  <c r="J136" i="4"/>
  <c r="J137" i="4"/>
  <c r="J181" i="4"/>
  <c r="J182" i="4"/>
  <c r="J183" i="4"/>
  <c r="J184" i="4"/>
  <c r="J185" i="4"/>
  <c r="J186" i="4"/>
  <c r="J171" i="4"/>
  <c r="J158" i="4"/>
  <c r="J159" i="4"/>
  <c r="J166" i="4"/>
  <c r="J167" i="4"/>
  <c r="J140" i="4"/>
  <c r="J138" i="4"/>
  <c r="J172" i="4"/>
  <c r="J173" i="4"/>
  <c r="J174" i="4"/>
  <c r="J175" i="4"/>
  <c r="J176" i="4"/>
  <c r="J177" i="4"/>
  <c r="J178" i="4"/>
  <c r="J179" i="4"/>
  <c r="J180" i="4"/>
  <c r="J418" i="4"/>
  <c r="J282" i="4"/>
  <c r="J283" i="4"/>
  <c r="J284" i="4"/>
  <c r="J285" i="4"/>
  <c r="J281" i="4"/>
  <c r="J260" i="4"/>
  <c r="J262" i="4"/>
  <c r="J190" i="4"/>
  <c r="J251" i="4"/>
  <c r="J252" i="4"/>
  <c r="J191" i="4"/>
  <c r="J192" i="4"/>
  <c r="J253" i="4"/>
  <c r="J286" i="4"/>
  <c r="J310" i="4"/>
  <c r="J311" i="4"/>
  <c r="J254" i="4"/>
  <c r="J312" i="4"/>
  <c r="J313" i="4"/>
  <c r="J314" i="4"/>
  <c r="J315" i="4"/>
  <c r="J287" i="4"/>
  <c r="J316" i="4"/>
  <c r="J255" i="4"/>
  <c r="J259" i="4"/>
  <c r="J258" i="4"/>
  <c r="J288" i="4"/>
  <c r="J289" i="4"/>
  <c r="J317" i="4"/>
  <c r="J318" i="4"/>
  <c r="J319" i="4"/>
  <c r="J320" i="4"/>
  <c r="J290" i="4"/>
  <c r="J193" i="4"/>
  <c r="J194" i="4"/>
  <c r="J195" i="4"/>
  <c r="J321" i="4"/>
  <c r="J322" i="4"/>
  <c r="J323" i="4"/>
  <c r="J291" i="4"/>
  <c r="J196" i="4"/>
  <c r="J197" i="4"/>
  <c r="J198" i="4"/>
  <c r="J199" i="4"/>
  <c r="J200" i="4"/>
  <c r="J201" i="4"/>
  <c r="J202" i="4"/>
  <c r="J203" i="4"/>
  <c r="J204" i="4"/>
  <c r="J205" i="4"/>
  <c r="J206" i="4"/>
  <c r="J268" i="4"/>
  <c r="J292" i="4"/>
  <c r="J400" i="4"/>
  <c r="J401" i="4"/>
  <c r="J402" i="4"/>
  <c r="J403" i="4"/>
  <c r="J404" i="4"/>
  <c r="J293" i="4"/>
  <c r="J324" i="4"/>
  <c r="J325" i="4"/>
  <c r="J279" i="4"/>
  <c r="J256" i="4"/>
  <c r="J419" i="4"/>
  <c r="J280" i="4"/>
  <c r="J263" i="4"/>
  <c r="J270" i="4"/>
  <c r="J271" i="4"/>
  <c r="J272" i="4"/>
  <c r="J273" i="4"/>
  <c r="J274" i="4"/>
  <c r="J326" i="4"/>
  <c r="J327" i="4"/>
  <c r="J328" i="4"/>
  <c r="J329" i="4"/>
  <c r="J330" i="4"/>
  <c r="J294" i="4"/>
  <c r="J295" i="4"/>
  <c r="J207" i="4"/>
  <c r="J208" i="4"/>
  <c r="J209" i="4"/>
  <c r="J210" i="4"/>
  <c r="J211" i="4"/>
  <c r="J212" i="4"/>
  <c r="J213" i="4"/>
  <c r="J214" i="4"/>
  <c r="J215" i="4"/>
  <c r="J216" i="4"/>
  <c r="J217" i="4"/>
  <c r="J218" i="4"/>
  <c r="J219" i="4"/>
  <c r="J405" i="4"/>
  <c r="J406" i="4"/>
  <c r="J407" i="4"/>
  <c r="J408" i="4"/>
  <c r="J409" i="4"/>
  <c r="J189" i="4"/>
  <c r="J276" i="4"/>
  <c r="J250" i="4"/>
  <c r="J331" i="4"/>
  <c r="J332" i="4"/>
  <c r="J333" i="4"/>
  <c r="J334" i="4"/>
  <c r="J335" i="4"/>
  <c r="J336" i="4"/>
  <c r="J337" i="4"/>
  <c r="J338" i="4"/>
  <c r="J339" i="4"/>
  <c r="J340" i="4"/>
  <c r="J341" i="4"/>
  <c r="J342" i="4"/>
  <c r="J343" i="4"/>
  <c r="J344" i="4"/>
  <c r="J345" i="4"/>
  <c r="J346" i="4"/>
  <c r="J347" i="4"/>
  <c r="J348" i="4"/>
  <c r="J349" i="4"/>
  <c r="J350" i="4"/>
  <c r="J351" i="4"/>
  <c r="J352" i="4"/>
  <c r="J353"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77" i="4"/>
  <c r="J278" i="4"/>
  <c r="J410" i="4"/>
  <c r="J411" i="4"/>
  <c r="J412" i="4"/>
  <c r="J413" i="4"/>
  <c r="J414" i="4"/>
  <c r="J415" i="4"/>
  <c r="J416" i="4"/>
  <c r="J417" i="4"/>
  <c r="J296" i="4"/>
  <c r="J297" i="4"/>
  <c r="J298" i="4"/>
  <c r="J299" i="4"/>
  <c r="J354" i="4"/>
  <c r="J355" i="4"/>
  <c r="J269" i="4"/>
  <c r="J300" i="4"/>
  <c r="J301" i="4"/>
  <c r="J302" i="4"/>
  <c r="J303" i="4"/>
  <c r="J304" i="4"/>
  <c r="J305" i="4"/>
  <c r="J306" i="4"/>
  <c r="J307" i="4"/>
  <c r="J308" i="4"/>
  <c r="J309" i="4"/>
  <c r="J261" i="4"/>
  <c r="J257" i="4"/>
  <c r="J267" i="4"/>
  <c r="J265" i="4"/>
  <c r="J266" i="4"/>
  <c r="J27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249" i="4"/>
  <c r="J396" i="4"/>
  <c r="J397" i="4"/>
  <c r="J398" i="4"/>
  <c r="J399" i="4"/>
  <c r="J264" i="4"/>
  <c r="J430" i="4"/>
  <c r="J426" i="4"/>
  <c r="J425" i="4"/>
  <c r="J420" i="4"/>
  <c r="J427" i="4"/>
  <c r="J437" i="4"/>
  <c r="J439" i="4"/>
  <c r="J421" i="4"/>
  <c r="J424" i="4"/>
  <c r="J431" i="4"/>
  <c r="J432" i="4"/>
  <c r="J438" i="4"/>
  <c r="D438" i="4" s="1"/>
  <c r="J429" i="4"/>
  <c r="J433" i="4"/>
  <c r="J422" i="4"/>
  <c r="J423" i="4"/>
  <c r="J440" i="4"/>
  <c r="J441" i="4"/>
  <c r="J434" i="4"/>
  <c r="J435" i="4"/>
  <c r="J436" i="4"/>
  <c r="J428" i="4"/>
  <c r="J474" i="4"/>
  <c r="J475" i="4"/>
  <c r="J476" i="4"/>
  <c r="J465" i="4"/>
  <c r="J477" i="4"/>
  <c r="J482" i="4"/>
  <c r="J483" i="4"/>
  <c r="J469" i="4"/>
  <c r="J463" i="4"/>
  <c r="J466" i="4"/>
  <c r="J462" i="4"/>
  <c r="J468" i="4"/>
  <c r="J470" i="4"/>
  <c r="J471" i="4"/>
  <c r="J484" i="4"/>
  <c r="J478" i="4"/>
  <c r="J464" i="4"/>
  <c r="J460" i="4"/>
  <c r="J461" i="4"/>
  <c r="J472" i="4"/>
  <c r="J473" i="4"/>
  <c r="J467" i="4"/>
  <c r="J479" i="4"/>
  <c r="J480" i="4"/>
  <c r="J481" i="4"/>
  <c r="J504" i="4"/>
  <c r="J493" i="4"/>
  <c r="J490" i="4"/>
  <c r="J491" i="4"/>
  <c r="J497" i="4"/>
  <c r="J487" i="4"/>
  <c r="J488" i="4"/>
  <c r="J499" i="4"/>
  <c r="J500" i="4"/>
  <c r="J486" i="4"/>
  <c r="J492" i="4"/>
  <c r="J494" i="4"/>
  <c r="J501" i="4"/>
  <c r="J495" i="4"/>
  <c r="J496" i="4"/>
  <c r="J485" i="4"/>
  <c r="J498" i="4"/>
  <c r="J503" i="4"/>
  <c r="J489" i="4"/>
  <c r="J502" i="4"/>
  <c r="J444" i="4"/>
  <c r="J445" i="4"/>
  <c r="J459" i="4"/>
  <c r="J443" i="4"/>
  <c r="J458" i="4"/>
  <c r="J449" i="4"/>
  <c r="J446" i="4"/>
  <c r="J447" i="4"/>
  <c r="J451" i="4"/>
  <c r="J452" i="4"/>
  <c r="J453" i="4"/>
  <c r="J454" i="4"/>
  <c r="J442" i="4"/>
  <c r="J448" i="4"/>
  <c r="J450" i="4"/>
  <c r="J457" i="4"/>
  <c r="J455" i="4"/>
  <c r="J456" i="4"/>
  <c r="J505" i="4"/>
  <c r="J506" i="4"/>
  <c r="J526" i="4"/>
  <c r="J524" i="4"/>
  <c r="J528" i="4"/>
  <c r="J520" i="4"/>
  <c r="J521" i="4"/>
  <c r="J507" i="4"/>
  <c r="J508" i="4"/>
  <c r="J522" i="4"/>
  <c r="J509" i="4"/>
  <c r="J510" i="4"/>
  <c r="J525" i="4"/>
  <c r="J527" i="4"/>
  <c r="J533" i="4"/>
  <c r="J529" i="4"/>
  <c r="J530" i="4"/>
  <c r="J511" i="4"/>
  <c r="J512" i="4"/>
  <c r="J513" i="4"/>
  <c r="J514" i="4"/>
  <c r="J515" i="4"/>
  <c r="J516" i="4"/>
  <c r="J517" i="4"/>
  <c r="J518" i="4"/>
  <c r="J519" i="4"/>
  <c r="J534" i="4"/>
  <c r="J535" i="4"/>
  <c r="J536" i="4"/>
  <c r="J523" i="4"/>
  <c r="J531" i="4"/>
  <c r="J532" i="4"/>
  <c r="J537" i="4"/>
  <c r="J559" i="4"/>
  <c r="J567" i="4"/>
  <c r="J564" i="4"/>
  <c r="J538" i="4"/>
  <c r="J568" i="4"/>
  <c r="J569" i="4"/>
  <c r="J563" i="4"/>
  <c r="J540" i="4"/>
  <c r="J539" i="4"/>
  <c r="J541" i="4"/>
  <c r="J542" i="4"/>
  <c r="J544" i="4"/>
  <c r="J545" i="4"/>
  <c r="J546" i="4"/>
  <c r="J547" i="4"/>
  <c r="J550" i="4"/>
  <c r="J553" i="4"/>
  <c r="J557" i="4"/>
  <c r="J560" i="4"/>
  <c r="J551" i="4"/>
  <c r="J561" i="4"/>
  <c r="J554" i="4"/>
  <c r="J555" i="4"/>
  <c r="J556" i="4"/>
  <c r="J552" i="4"/>
  <c r="J548" i="4"/>
  <c r="J549" i="4"/>
  <c r="J558" i="4"/>
  <c r="J571" i="4"/>
  <c r="J570" i="4"/>
  <c r="J562" i="4"/>
  <c r="J565" i="4"/>
  <c r="J566" i="4"/>
  <c r="J543" i="4"/>
  <c r="J817" i="4"/>
  <c r="J812" i="4"/>
  <c r="J813" i="4"/>
  <c r="D813" i="4" s="1"/>
  <c r="J815" i="4"/>
  <c r="J809" i="4"/>
  <c r="J818" i="4"/>
  <c r="J810" i="4"/>
  <c r="J816" i="4"/>
  <c r="D816" i="4" s="1"/>
  <c r="J814" i="4"/>
  <c r="J811" i="4"/>
  <c r="J819" i="4"/>
  <c r="J834" i="4"/>
  <c r="J836" i="4"/>
  <c r="J840" i="4"/>
  <c r="J820" i="4"/>
  <c r="J821" i="4"/>
  <c r="J822" i="4"/>
  <c r="J841" i="4"/>
  <c r="J842" i="4"/>
  <c r="J838" i="4"/>
  <c r="J823" i="4"/>
  <c r="J846" i="4"/>
  <c r="J843" i="4"/>
  <c r="J844" i="4"/>
  <c r="J824" i="4"/>
  <c r="J825" i="4"/>
  <c r="J826" i="4"/>
  <c r="J827" i="4"/>
  <c r="J847" i="4"/>
  <c r="J848" i="4"/>
  <c r="J849" i="4"/>
  <c r="J839" i="4"/>
  <c r="J835" i="4"/>
  <c r="J828" i="4"/>
  <c r="J829" i="4"/>
  <c r="J830" i="4"/>
  <c r="J831" i="4"/>
  <c r="J832" i="4"/>
  <c r="J837" i="4"/>
  <c r="J845" i="4"/>
  <c r="J850" i="4"/>
  <c r="J851" i="4"/>
  <c r="J833" i="4"/>
  <c r="J852" i="4"/>
  <c r="J853" i="4"/>
  <c r="J730" i="4"/>
  <c r="J729" i="4"/>
  <c r="J731" i="4"/>
  <c r="J725" i="4"/>
  <c r="J726" i="4"/>
  <c r="J732" i="4"/>
  <c r="J733" i="4"/>
  <c r="J727" i="4"/>
  <c r="J734" i="4"/>
  <c r="J728" i="4"/>
  <c r="J735" i="4"/>
  <c r="J736" i="4"/>
  <c r="J854" i="4"/>
  <c r="J855" i="4"/>
  <c r="J858" i="4"/>
  <c r="D858" i="4" s="1"/>
  <c r="J860" i="4"/>
  <c r="J863" i="4"/>
  <c r="J859" i="4"/>
  <c r="J862" i="4"/>
  <c r="J857" i="4"/>
  <c r="D857" i="4" s="1"/>
  <c r="J856" i="4"/>
  <c r="J861" i="4"/>
  <c r="J793" i="4"/>
  <c r="J806" i="4"/>
  <c r="J748" i="4"/>
  <c r="J794" i="4"/>
  <c r="J737" i="4"/>
  <c r="J738" i="4"/>
  <c r="J789" i="4"/>
  <c r="J739" i="4"/>
  <c r="J740" i="4"/>
  <c r="J749" i="4"/>
  <c r="J750" i="4"/>
  <c r="J751" i="4"/>
  <c r="J752" i="4"/>
  <c r="J753" i="4"/>
  <c r="J754" i="4"/>
  <c r="J755" i="4"/>
  <c r="J756" i="4"/>
  <c r="J757" i="4"/>
  <c r="J758" i="4"/>
  <c r="J759" i="4"/>
  <c r="J760" i="4"/>
  <c r="J761" i="4"/>
  <c r="J762" i="4"/>
  <c r="J763" i="4"/>
  <c r="J764" i="4"/>
  <c r="J765" i="4"/>
  <c r="J766" i="4"/>
  <c r="J767" i="4"/>
  <c r="J768" i="4"/>
  <c r="J792" i="4"/>
  <c r="J795" i="4"/>
  <c r="J743" i="4"/>
  <c r="J744" i="4"/>
  <c r="J745" i="4"/>
  <c r="J807" i="4"/>
  <c r="J808" i="4"/>
  <c r="J746" i="4"/>
  <c r="J741" i="4"/>
  <c r="J742" i="4"/>
  <c r="J796" i="4"/>
  <c r="J797" i="4"/>
  <c r="J798" i="4"/>
  <c r="J799" i="4"/>
  <c r="J800" i="4"/>
  <c r="J801" i="4"/>
  <c r="J802" i="4"/>
  <c r="J790" i="4"/>
  <c r="J791" i="4"/>
  <c r="J805" i="4"/>
  <c r="J803" i="4"/>
  <c r="J804" i="4"/>
  <c r="J747" i="4"/>
  <c r="J769" i="4"/>
  <c r="J770" i="4"/>
  <c r="J771" i="4"/>
  <c r="J772" i="4"/>
  <c r="J773" i="4"/>
  <c r="J774" i="4"/>
  <c r="J775" i="4"/>
  <c r="J776" i="4"/>
  <c r="J777" i="4"/>
  <c r="J778" i="4"/>
  <c r="J779" i="4"/>
  <c r="J780" i="4"/>
  <c r="J781" i="4"/>
  <c r="J782" i="4"/>
  <c r="J783" i="4"/>
  <c r="J784" i="4"/>
  <c r="J785" i="4"/>
  <c r="J786" i="4"/>
  <c r="J787" i="4"/>
  <c r="J788" i="4"/>
  <c r="J572" i="4"/>
  <c r="J584" i="4"/>
  <c r="J583" i="4"/>
  <c r="J575" i="4"/>
  <c r="J578" i="4"/>
  <c r="J580" i="4"/>
  <c r="J577" i="4"/>
  <c r="J579" i="4"/>
  <c r="J574" i="4"/>
  <c r="J581" i="4"/>
  <c r="J582" i="4"/>
  <c r="J576" i="4"/>
  <c r="J573" i="4"/>
  <c r="J585" i="4"/>
  <c r="J586" i="4"/>
  <c r="J589" i="4"/>
  <c r="J588" i="4"/>
  <c r="J587" i="4"/>
  <c r="J590" i="4"/>
  <c r="J610" i="4"/>
  <c r="J605" i="4"/>
  <c r="J607" i="4"/>
  <c r="J608" i="4"/>
  <c r="J603" i="4"/>
  <c r="J604" i="4"/>
  <c r="J609" i="4"/>
  <c r="J606" i="4"/>
  <c r="J611" i="4"/>
  <c r="J615" i="4"/>
  <c r="J617" i="4"/>
  <c r="J614" i="4"/>
  <c r="J612" i="4"/>
  <c r="J613" i="4"/>
  <c r="J616" i="4"/>
  <c r="J618" i="4"/>
  <c r="J597" i="4"/>
  <c r="D597" i="4" s="1"/>
  <c r="J598" i="4"/>
  <c r="J596" i="4"/>
  <c r="J591" i="4"/>
  <c r="J592" i="4"/>
  <c r="J599" i="4"/>
  <c r="J593" i="4"/>
  <c r="J600" i="4"/>
  <c r="J601" i="4"/>
  <c r="J602" i="4"/>
  <c r="J594" i="4"/>
  <c r="J595" i="4"/>
  <c r="J622" i="4"/>
  <c r="J623" i="4"/>
  <c r="J619" i="4"/>
  <c r="J621" i="4"/>
  <c r="J624" i="4"/>
  <c r="J620" i="4"/>
  <c r="J625" i="4"/>
  <c r="J626" i="4"/>
  <c r="J627" i="4"/>
  <c r="J628" i="4"/>
  <c r="J667" i="4"/>
  <c r="J636" i="4"/>
  <c r="D636" i="4" s="1"/>
  <c r="J644" i="4"/>
  <c r="J629" i="4"/>
  <c r="J630" i="4"/>
  <c r="J631" i="4"/>
  <c r="J632" i="4"/>
  <c r="J641" i="4"/>
  <c r="J650" i="4"/>
  <c r="J651" i="4"/>
  <c r="J646" i="4"/>
  <c r="J647" i="4"/>
  <c r="J649" i="4"/>
  <c r="J639" i="4"/>
  <c r="J648" i="4"/>
  <c r="J643" i="4"/>
  <c r="J633" i="4"/>
  <c r="J634" i="4"/>
  <c r="J635" i="4"/>
  <c r="J652" i="4"/>
  <c r="J653" i="4"/>
  <c r="J654" i="4"/>
  <c r="J655" i="4"/>
  <c r="J656" i="4"/>
  <c r="J657" i="4"/>
  <c r="J658" i="4"/>
  <c r="J659" i="4"/>
  <c r="J660" i="4"/>
  <c r="J661" i="4"/>
  <c r="J662" i="4"/>
  <c r="J663" i="4"/>
  <c r="J664" i="4"/>
  <c r="J642" i="4"/>
  <c r="J640" i="4"/>
  <c r="J666" i="4"/>
  <c r="J665" i="4"/>
  <c r="J645" i="4"/>
  <c r="J637" i="4"/>
  <c r="J638" i="4"/>
  <c r="J865" i="4"/>
  <c r="J866" i="4"/>
  <c r="J867" i="4"/>
  <c r="J883" i="4"/>
  <c r="D883" i="4" s="1"/>
  <c r="J884" i="4"/>
  <c r="D884" i="4" s="1"/>
  <c r="J885" i="4"/>
  <c r="J886" i="4"/>
  <c r="J1046" i="4"/>
  <c r="J868" i="4"/>
  <c r="J869" i="4"/>
  <c r="J887" i="4"/>
  <c r="J937" i="4"/>
  <c r="J938" i="4"/>
  <c r="J939" i="4"/>
  <c r="J1003" i="4"/>
  <c r="J1044" i="4"/>
  <c r="J940" i="4"/>
  <c r="J948" i="4"/>
  <c r="J870" i="4"/>
  <c r="J903" i="4"/>
  <c r="J904" i="4"/>
  <c r="D904" i="4" s="1"/>
  <c r="J905" i="4"/>
  <c r="D905" i="4" s="1"/>
  <c r="J953" i="4"/>
  <c r="J971" i="4"/>
  <c r="J871" i="4"/>
  <c r="J966" i="4"/>
  <c r="J967" i="4"/>
  <c r="J1004" i="4"/>
  <c r="J902" i="4"/>
  <c r="J935" i="4"/>
  <c r="J924" i="4"/>
  <c r="J888" i="4"/>
  <c r="J889" i="4"/>
  <c r="J872" i="4"/>
  <c r="J950" i="4"/>
  <c r="J1050" i="4"/>
  <c r="J1005" i="4"/>
  <c r="J1006" i="4"/>
  <c r="J890" i="4"/>
  <c r="J956" i="4"/>
  <c r="D956" i="4" s="1"/>
  <c r="J925" i="4"/>
  <c r="J926" i="4"/>
  <c r="J968" i="4"/>
  <c r="J1007" i="4"/>
  <c r="J1008" i="4"/>
  <c r="J873" i="4"/>
  <c r="J1045" i="4"/>
  <c r="J1043" i="4"/>
  <c r="J972" i="4"/>
  <c r="J973" i="4"/>
  <c r="J975" i="4"/>
  <c r="J976" i="4"/>
  <c r="J977" i="4"/>
  <c r="J978" i="4"/>
  <c r="J874" i="4"/>
  <c r="J875" i="4"/>
  <c r="J876" i="4"/>
  <c r="J877" i="4"/>
  <c r="J951" i="4"/>
  <c r="J891" i="4"/>
  <c r="J892" i="4"/>
  <c r="J955" i="4"/>
  <c r="J954" i="4"/>
  <c r="J949" i="4"/>
  <c r="J957" i="4"/>
  <c r="J969" i="4"/>
  <c r="J941" i="4"/>
  <c r="J942" i="4"/>
  <c r="J943" i="4"/>
  <c r="J1009" i="4"/>
  <c r="J1010" i="4"/>
  <c r="J1011" i="4"/>
  <c r="J1012" i="4"/>
  <c r="J1029" i="4"/>
  <c r="J1030" i="4"/>
  <c r="J974" i="4"/>
  <c r="J1042" i="4"/>
  <c r="D1042" i="4" s="1"/>
  <c r="J1047" i="4"/>
  <c r="J1048" i="4"/>
  <c r="J864" i="4"/>
  <c r="J893" i="4"/>
  <c r="J894" i="4"/>
  <c r="J895" i="4"/>
  <c r="J896" i="4"/>
  <c r="J897" i="4"/>
  <c r="J898" i="4"/>
  <c r="J899" i="4"/>
  <c r="J934" i="4"/>
  <c r="J927" i="4"/>
  <c r="J970" i="4"/>
  <c r="J878" i="4"/>
  <c r="J906" i="4"/>
  <c r="J907" i="4"/>
  <c r="J908" i="4"/>
  <c r="J909" i="4"/>
  <c r="J910" i="4"/>
  <c r="J928" i="4"/>
  <c r="J929" i="4"/>
  <c r="J930" i="4"/>
  <c r="J931" i="4"/>
  <c r="J958" i="4"/>
  <c r="J1031" i="4"/>
  <c r="J1032" i="4"/>
  <c r="J1033" i="4"/>
  <c r="J1013" i="4"/>
  <c r="J932" i="4"/>
  <c r="J979" i="4"/>
  <c r="J980" i="4"/>
  <c r="J1002" i="4"/>
  <c r="J944" i="4"/>
  <c r="J945" i="4"/>
  <c r="J946" i="4"/>
  <c r="J900" i="4"/>
  <c r="J901" i="4"/>
  <c r="J959" i="4"/>
  <c r="J960" i="4"/>
  <c r="J981" i="4"/>
  <c r="J982" i="4"/>
  <c r="J1014" i="4"/>
  <c r="J911" i="4"/>
  <c r="J912" i="4"/>
  <c r="J952" i="4"/>
  <c r="J936" i="4"/>
  <c r="J879" i="4"/>
  <c r="J947" i="4"/>
  <c r="J999" i="4"/>
  <c r="D999" i="4" s="1"/>
  <c r="J933" i="4"/>
  <c r="J983" i="4"/>
  <c r="J964" i="4"/>
  <c r="J1051" i="4"/>
  <c r="J1052" i="4"/>
  <c r="J1053" i="4"/>
  <c r="J963" i="4"/>
  <c r="J1034" i="4"/>
  <c r="J913" i="4"/>
  <c r="J914" i="4"/>
  <c r="J915" i="4"/>
  <c r="J921" i="4"/>
  <c r="J922" i="4"/>
  <c r="J923" i="4"/>
  <c r="J916" i="4"/>
  <c r="J917" i="4"/>
  <c r="J918" i="4"/>
  <c r="J919" i="4"/>
  <c r="J920" i="4"/>
  <c r="J1038" i="4"/>
  <c r="J1039" i="4"/>
  <c r="J1040" i="4"/>
  <c r="J984" i="4"/>
  <c r="J985" i="4"/>
  <c r="D985" i="4" s="1"/>
  <c r="J986" i="4"/>
  <c r="J987" i="4"/>
  <c r="J988" i="4"/>
  <c r="J989" i="4"/>
  <c r="J990" i="4"/>
  <c r="J991" i="4"/>
  <c r="J992" i="4"/>
  <c r="J993" i="4"/>
  <c r="J1015" i="4"/>
  <c r="J1016" i="4"/>
  <c r="J1017" i="4"/>
  <c r="J1018" i="4"/>
  <c r="J1019" i="4"/>
  <c r="J1020" i="4"/>
  <c r="J1021" i="4"/>
  <c r="J1022" i="4"/>
  <c r="J1023" i="4"/>
  <c r="J1024" i="4"/>
  <c r="J1025" i="4"/>
  <c r="J1000" i="4"/>
  <c r="J1001" i="4"/>
  <c r="J1035" i="4"/>
  <c r="J1049" i="4"/>
  <c r="J994" i="4"/>
  <c r="J995" i="4"/>
  <c r="J996" i="4"/>
  <c r="J1026" i="4"/>
  <c r="J1027" i="4"/>
  <c r="J1028" i="4"/>
  <c r="J1041" i="4"/>
  <c r="D1041" i="4" s="1"/>
  <c r="J961" i="4"/>
  <c r="J880" i="4"/>
  <c r="J881" i="4"/>
  <c r="J882" i="4"/>
  <c r="J962" i="4"/>
  <c r="J965" i="4"/>
  <c r="J1036" i="4"/>
  <c r="J1037" i="4"/>
  <c r="J998" i="4"/>
  <c r="D998" i="4" s="1"/>
  <c r="J997" i="4"/>
  <c r="J1090" i="4"/>
  <c r="D1090" i="4" s="1"/>
  <c r="J1091" i="4"/>
  <c r="D1091" i="4" s="1"/>
  <c r="J1083" i="4"/>
  <c r="J1097" i="4"/>
  <c r="J1094" i="4"/>
  <c r="J1092" i="4"/>
  <c r="J1095" i="4"/>
  <c r="J1098" i="4"/>
  <c r="J1082" i="4"/>
  <c r="J1084" i="4"/>
  <c r="J1085" i="4"/>
  <c r="J1086" i="4"/>
  <c r="J1087" i="4"/>
  <c r="J1093" i="4"/>
  <c r="J1096" i="4"/>
  <c r="J1088" i="4"/>
  <c r="J1089" i="4"/>
  <c r="J1099" i="4"/>
  <c r="J1068" i="4"/>
  <c r="J1061" i="4"/>
  <c r="J1071" i="4"/>
  <c r="J1066" i="4"/>
  <c r="D1066" i="4" s="1"/>
  <c r="J1055" i="4"/>
  <c r="J1062" i="4"/>
  <c r="J1063" i="4"/>
  <c r="J1067" i="4"/>
  <c r="D1067" i="4" s="1"/>
  <c r="J1070" i="4"/>
  <c r="J1072" i="4"/>
  <c r="J1054" i="4"/>
  <c r="J1065" i="4"/>
  <c r="J1073" i="4"/>
  <c r="J1069" i="4"/>
  <c r="J1074" i="4"/>
  <c r="J1056" i="4"/>
  <c r="J1057" i="4"/>
  <c r="J1058" i="4"/>
  <c r="J1059" i="4"/>
  <c r="J1060" i="4"/>
  <c r="J1077" i="4"/>
  <c r="J1078" i="4"/>
  <c r="D1078" i="4" s="1"/>
  <c r="J1079" i="4"/>
  <c r="D1079" i="4" s="1"/>
  <c r="J1080" i="4"/>
  <c r="J1081" i="4"/>
  <c r="J1075" i="4"/>
  <c r="J1076" i="4"/>
  <c r="J1064" i="4"/>
  <c r="J1104" i="4"/>
  <c r="J1105" i="4"/>
  <c r="J1101" i="4"/>
  <c r="J1100" i="4"/>
  <c r="J1102" i="4"/>
  <c r="D1102" i="4" s="1"/>
  <c r="J1103" i="4"/>
  <c r="D1103" i="4" s="1"/>
  <c r="J1106" i="4"/>
  <c r="J1118" i="4"/>
  <c r="J1107" i="4"/>
  <c r="J1109" i="4"/>
  <c r="J1110" i="4"/>
  <c r="J1111" i="4"/>
  <c r="J1112" i="4"/>
  <c r="J1113" i="4"/>
  <c r="J1108" i="4"/>
  <c r="J1114" i="4"/>
  <c r="J1115" i="4"/>
  <c r="J1117" i="4"/>
  <c r="J1116" i="4"/>
  <c r="J1133" i="4"/>
  <c r="D1133" i="4" s="1"/>
  <c r="J1142" i="4"/>
  <c r="D1142" i="4" s="1"/>
  <c r="J1146" i="4"/>
  <c r="J1147" i="4"/>
  <c r="J1161" i="4"/>
  <c r="D1161" i="4" s="1"/>
  <c r="J1135" i="4"/>
  <c r="J1160" i="4"/>
  <c r="D1160" i="4" s="1"/>
  <c r="J1136" i="4"/>
  <c r="J1141" i="4"/>
  <c r="J1143" i="4"/>
  <c r="D1143" i="4" s="1"/>
  <c r="J1148" i="4"/>
  <c r="J1162" i="4"/>
  <c r="J1149" i="4"/>
  <c r="J1150" i="4"/>
  <c r="J1137" i="4"/>
  <c r="J1151" i="4"/>
  <c r="J1152" i="4"/>
  <c r="J1140" i="4"/>
  <c r="J1134" i="4"/>
  <c r="J1144" i="4"/>
  <c r="J1145" i="4"/>
  <c r="J1158" i="4"/>
  <c r="J1159" i="4"/>
  <c r="J1153" i="4"/>
  <c r="J1154" i="4"/>
  <c r="J1138" i="4"/>
  <c r="J1139" i="4"/>
  <c r="J1155" i="4"/>
  <c r="J1156" i="4"/>
  <c r="J1157" i="4"/>
  <c r="J1123" i="4"/>
  <c r="J1131" i="4"/>
  <c r="J1119" i="4"/>
  <c r="J1120" i="4"/>
  <c r="J1121" i="4"/>
  <c r="J1127" i="4"/>
  <c r="J1122" i="4"/>
  <c r="J1124" i="4"/>
  <c r="J1126" i="4"/>
  <c r="J1128" i="4"/>
  <c r="J1129" i="4"/>
  <c r="J1132" i="4"/>
  <c r="D1132" i="4" s="1"/>
  <c r="J1125" i="4"/>
  <c r="J1130" i="4"/>
  <c r="J1213" i="4"/>
  <c r="J1214" i="4"/>
  <c r="J1218" i="4"/>
  <c r="J1219" i="4"/>
  <c r="J1221" i="4"/>
  <c r="D1221" i="4" s="1"/>
  <c r="J1224" i="4"/>
  <c r="J1225" i="4"/>
  <c r="J1226" i="4"/>
  <c r="J1228" i="4"/>
  <c r="J1229" i="4"/>
  <c r="J1230" i="4"/>
  <c r="J1227" i="4"/>
  <c r="J1231" i="4"/>
  <c r="J1220" i="4"/>
  <c r="J1222" i="4"/>
  <c r="D1222" i="4" s="1"/>
  <c r="J1223" i="4"/>
  <c r="D1223" i="4" s="1"/>
  <c r="J1216" i="4"/>
  <c r="J1217" i="4"/>
  <c r="J1215" i="4"/>
  <c r="D1215" i="4" s="1"/>
  <c r="J2" i="4"/>
  <c r="D2" i="4" s="1"/>
  <c r="J3" i="4"/>
  <c r="D3" i="4" s="1"/>
  <c r="J4" i="4"/>
  <c r="J5" i="4"/>
  <c r="J11" i="4"/>
  <c r="J6" i="4"/>
  <c r="J8" i="4"/>
  <c r="J9" i="4"/>
  <c r="J7" i="4"/>
  <c r="J10" i="4"/>
  <c r="J1250" i="4"/>
  <c r="D1250" i="4" s="1"/>
  <c r="J1271" i="4"/>
  <c r="J1246" i="4"/>
  <c r="J1301" i="4"/>
  <c r="J1254" i="4"/>
  <c r="J1255" i="4"/>
  <c r="J1256" i="4"/>
  <c r="J1257" i="4"/>
  <c r="J1233" i="4"/>
  <c r="J1258" i="4"/>
  <c r="J1259" i="4"/>
  <c r="J1260" i="4"/>
  <c r="J1261" i="4"/>
  <c r="J1262" i="4"/>
  <c r="J1263" i="4"/>
  <c r="J1264" i="4"/>
  <c r="J1234" i="4"/>
  <c r="J1235" i="4"/>
  <c r="J1296" i="4"/>
  <c r="J1297" i="4"/>
  <c r="J1283" i="4"/>
  <c r="J1272" i="4"/>
  <c r="J1273" i="4"/>
  <c r="J1274" i="4"/>
  <c r="J1247" i="4"/>
  <c r="J1248" i="4"/>
  <c r="J1249" i="4"/>
  <c r="J1251" i="4"/>
  <c r="D1251" i="4" s="1"/>
  <c r="J1252" i="4"/>
  <c r="J1253" i="4"/>
  <c r="J1302" i="4"/>
  <c r="J1284" i="4"/>
  <c r="J1285" i="4"/>
  <c r="J1286" i="4"/>
  <c r="J1287" i="4"/>
  <c r="J1288" i="4"/>
  <c r="J1275" i="4"/>
  <c r="J1276" i="4"/>
  <c r="J1277" i="4"/>
  <c r="J1278" i="4"/>
  <c r="J1279" i="4"/>
  <c r="J1280" i="4"/>
  <c r="J1281" i="4"/>
  <c r="J1282" i="4"/>
  <c r="J1232" i="4"/>
  <c r="J1236" i="4"/>
  <c r="J1237" i="4"/>
  <c r="J1238" i="4"/>
  <c r="J1239" i="4"/>
  <c r="J1240" i="4"/>
  <c r="J1241" i="4"/>
  <c r="J1242" i="4"/>
  <c r="J1243" i="4"/>
  <c r="J1298" i="4"/>
  <c r="J1299" i="4"/>
  <c r="J1300" i="4"/>
  <c r="J1265" i="4"/>
  <c r="J1266" i="4"/>
  <c r="J1267" i="4"/>
  <c r="J1268" i="4"/>
  <c r="J1269" i="4"/>
  <c r="J1289" i="4"/>
  <c r="J1290" i="4"/>
  <c r="J1291" i="4"/>
  <c r="J1292" i="4"/>
  <c r="J1293" i="4"/>
  <c r="J1294" i="4"/>
  <c r="J1295" i="4"/>
  <c r="J1244" i="4"/>
  <c r="J1245" i="4"/>
  <c r="J1270" i="4"/>
  <c r="J1197" i="4"/>
  <c r="D1197" i="4" s="1"/>
  <c r="J1186" i="4"/>
  <c r="D1186" i="4" s="1"/>
  <c r="J1184" i="4"/>
  <c r="J1166" i="4"/>
  <c r="J1178" i="4"/>
  <c r="D1178" i="4" s="1"/>
  <c r="J1169" i="4"/>
  <c r="D1169" i="4" s="1"/>
  <c r="J1193" i="4"/>
  <c r="J1187" i="4"/>
  <c r="D1187" i="4" s="1"/>
  <c r="J1191" i="4"/>
  <c r="J1194" i="4"/>
  <c r="J1165" i="4"/>
  <c r="J1188" i="4"/>
  <c r="J1167" i="4"/>
  <c r="J1168" i="4"/>
  <c r="D1168" i="4" s="1"/>
  <c r="J1172" i="4"/>
  <c r="J1173" i="4"/>
  <c r="J1189" i="4"/>
  <c r="J1185" i="4"/>
  <c r="J1192" i="4"/>
  <c r="J1164" i="4"/>
  <c r="J1171" i="4"/>
  <c r="J1179" i="4"/>
  <c r="D1179" i="4" s="1"/>
  <c r="J1195" i="4"/>
  <c r="J1174" i="4"/>
  <c r="J1170" i="4"/>
  <c r="J1176" i="4"/>
  <c r="J1180" i="4"/>
  <c r="J1182" i="4"/>
  <c r="J1163" i="4"/>
  <c r="J1183" i="4"/>
  <c r="J1181" i="4"/>
  <c r="J1177" i="4"/>
  <c r="J1175" i="4"/>
  <c r="J1190" i="4"/>
  <c r="J1196" i="4"/>
  <c r="D1196" i="4" s="1"/>
  <c r="J1198" i="4"/>
  <c r="J1199" i="4"/>
  <c r="J1200" i="4"/>
  <c r="J1201" i="4"/>
  <c r="J1203" i="4"/>
  <c r="D1203" i="4" s="1"/>
  <c r="J1202" i="4"/>
  <c r="J1205" i="4"/>
  <c r="D1205" i="4" s="1"/>
  <c r="J1206" i="4"/>
  <c r="J1207" i="4"/>
  <c r="J1208" i="4"/>
  <c r="J1209" i="4"/>
  <c r="J1210" i="4"/>
  <c r="J1211" i="4"/>
  <c r="J1212" i="4"/>
  <c r="J1204" i="4"/>
  <c r="D1204" i="4" s="1"/>
  <c r="J706" i="4"/>
  <c r="J707" i="4"/>
  <c r="J696" i="4"/>
  <c r="J669" i="4"/>
  <c r="J670" i="4"/>
  <c r="J671" i="4"/>
  <c r="J672" i="4"/>
  <c r="J673" i="4"/>
  <c r="J674" i="4"/>
  <c r="J675" i="4"/>
  <c r="J676" i="4"/>
  <c r="J677" i="4"/>
  <c r="J678" i="4"/>
  <c r="J710" i="4"/>
  <c r="J711" i="4"/>
  <c r="J712" i="4"/>
  <c r="J713" i="4"/>
  <c r="J714" i="4"/>
  <c r="J715" i="4"/>
  <c r="J716" i="4"/>
  <c r="J717" i="4"/>
  <c r="J690" i="4"/>
  <c r="J668" i="4"/>
  <c r="J689" i="4"/>
  <c r="J718" i="4"/>
  <c r="J719" i="4"/>
  <c r="J720" i="4"/>
  <c r="J721" i="4"/>
  <c r="J700" i="4"/>
  <c r="J691" i="4"/>
  <c r="J722" i="4"/>
  <c r="J679" i="4"/>
  <c r="J680" i="4"/>
  <c r="J681" i="4"/>
  <c r="J682" i="4"/>
  <c r="J683" i="4"/>
  <c r="J684" i="4"/>
  <c r="J685" i="4"/>
  <c r="J686" i="4"/>
  <c r="J687" i="4"/>
  <c r="J688" i="4"/>
  <c r="J708" i="4"/>
  <c r="J709" i="4"/>
  <c r="J704" i="4"/>
  <c r="J705" i="4"/>
  <c r="J701" i="4"/>
  <c r="J702" i="4"/>
  <c r="J703" i="4"/>
  <c r="J699" i="4"/>
  <c r="J698" i="4"/>
  <c r="J694" i="4"/>
  <c r="J695" i="4"/>
  <c r="J723" i="4"/>
  <c r="J692" i="4"/>
  <c r="J693" i="4"/>
  <c r="J697" i="4"/>
  <c r="J724" i="4"/>
  <c r="J12" i="4"/>
  <c r="E32" i="2"/>
  <c r="E34" i="2"/>
  <c r="E33" i="2"/>
  <c r="E38" i="2"/>
  <c r="E2" i="2"/>
  <c r="E39" i="2"/>
  <c r="E35" i="2"/>
  <c r="E36" i="2"/>
  <c r="E37" i="2"/>
  <c r="E22" i="2"/>
  <c r="E4" i="2"/>
  <c r="E5" i="2"/>
  <c r="E6" i="2"/>
  <c r="E7" i="2"/>
  <c r="E8" i="2"/>
  <c r="E9" i="2"/>
  <c r="E11" i="2"/>
  <c r="E12" i="2"/>
  <c r="E10" i="2"/>
  <c r="E13" i="2"/>
  <c r="E14" i="2"/>
  <c r="E25" i="2"/>
  <c r="E26" i="2"/>
  <c r="E23" i="2"/>
  <c r="E27" i="2"/>
  <c r="E24" i="2"/>
  <c r="E15" i="2"/>
  <c r="E16" i="2"/>
  <c r="E18" i="2"/>
  <c r="E19" i="2"/>
  <c r="E17" i="2"/>
  <c r="E20" i="2"/>
  <c r="E21" i="2"/>
  <c r="E28" i="2"/>
  <c r="E30" i="2"/>
  <c r="E29" i="2"/>
  <c r="E31" i="2"/>
  <c r="E3" i="2"/>
  <c r="D1148" i="4" l="1"/>
  <c r="C1149" i="4"/>
  <c r="C1150" i="4" s="1"/>
  <c r="C1151" i="4" s="1"/>
  <c r="C1152" i="4" s="1"/>
  <c r="D866" i="4"/>
  <c r="C867" i="4"/>
  <c r="D885" i="4"/>
  <c r="C886" i="4"/>
  <c r="D978" i="4"/>
  <c r="C979" i="4"/>
  <c r="D1302" i="4"/>
  <c r="D1263" i="4"/>
  <c r="D1249" i="4"/>
  <c r="D1233" i="4"/>
  <c r="D1226" i="4"/>
  <c r="D1220" i="4"/>
  <c r="D1214" i="4"/>
  <c r="D1163" i="4"/>
  <c r="D1140" i="4"/>
  <c r="D1130" i="4"/>
  <c r="D1097" i="4"/>
  <c r="D1082" i="4"/>
  <c r="D1061" i="4"/>
  <c r="D1044" i="4"/>
  <c r="D961" i="4"/>
  <c r="D953" i="4"/>
  <c r="D860" i="4"/>
  <c r="D854" i="4"/>
  <c r="D834" i="4"/>
  <c r="D815" i="4"/>
  <c r="D789" i="4"/>
  <c r="D743" i="4"/>
  <c r="D731" i="4"/>
  <c r="D700" i="4"/>
  <c r="D694" i="4"/>
  <c r="D668" i="4"/>
  <c r="D627" i="4"/>
  <c r="D619" i="4"/>
  <c r="D612" i="4"/>
  <c r="D604" i="4"/>
  <c r="D596" i="4"/>
  <c r="D589" i="4"/>
  <c r="D583" i="4"/>
  <c r="D574" i="4"/>
  <c r="D566" i="4"/>
  <c r="D557" i="4"/>
  <c r="D541" i="4"/>
  <c r="D524" i="4"/>
  <c r="D503" i="4"/>
  <c r="D482" i="4"/>
  <c r="D464" i="4"/>
  <c r="D458" i="4"/>
  <c r="D447" i="4"/>
  <c r="D426" i="4"/>
  <c r="D420" i="4"/>
  <c r="D276" i="4"/>
  <c r="D266" i="4"/>
  <c r="D161" i="4"/>
  <c r="D138" i="4"/>
  <c r="D93" i="4"/>
  <c r="D78" i="4"/>
  <c r="D1296" i="4"/>
  <c r="D1248" i="4"/>
  <c r="D1232" i="4"/>
  <c r="D1225" i="4"/>
  <c r="D1219" i="4"/>
  <c r="D1213" i="4"/>
  <c r="D1200" i="4"/>
  <c r="D1192" i="4"/>
  <c r="D1181" i="4"/>
  <c r="D1174" i="4"/>
  <c r="D1162" i="4"/>
  <c r="D1147" i="4"/>
  <c r="D1129" i="4"/>
  <c r="D1122" i="4"/>
  <c r="D1109" i="4"/>
  <c r="D1096" i="4"/>
  <c r="D1081" i="4"/>
  <c r="D1068" i="4"/>
  <c r="D1051" i="4"/>
  <c r="D1043" i="4"/>
  <c r="D1029" i="4"/>
  <c r="D986" i="4"/>
  <c r="D975" i="4"/>
  <c r="D966" i="4"/>
  <c r="D952" i="4"/>
  <c r="D936" i="4"/>
  <c r="D921" i="4"/>
  <c r="D865" i="4"/>
  <c r="D859" i="4"/>
  <c r="D853" i="4"/>
  <c r="D841" i="4"/>
  <c r="D833" i="4"/>
  <c r="D814" i="4"/>
  <c r="D806" i="4"/>
  <c r="D738" i="4"/>
  <c r="D730" i="4"/>
  <c r="D699" i="4"/>
  <c r="D691" i="4"/>
  <c r="D667" i="4"/>
  <c r="D646" i="4"/>
  <c r="D639" i="4"/>
  <c r="D611" i="4"/>
  <c r="D603" i="4"/>
  <c r="D594" i="4"/>
  <c r="D588" i="4"/>
  <c r="D573" i="4"/>
  <c r="D565" i="4"/>
  <c r="D556" i="4"/>
  <c r="D547" i="4"/>
  <c r="D540" i="4"/>
  <c r="D531" i="4"/>
  <c r="D487" i="4"/>
  <c r="D481" i="4"/>
  <c r="D469" i="4"/>
  <c r="D463" i="4"/>
  <c r="D457" i="4"/>
  <c r="D444" i="4"/>
  <c r="D437" i="4"/>
  <c r="D425" i="4"/>
  <c r="D419" i="4"/>
  <c r="D282" i="4"/>
  <c r="D250" i="4"/>
  <c r="D181" i="4"/>
  <c r="D160" i="4"/>
  <c r="D145" i="4"/>
  <c r="D92" i="4"/>
  <c r="D77" i="4"/>
  <c r="D7" i="4"/>
  <c r="D1253" i="4"/>
  <c r="D1247" i="4"/>
  <c r="D1231" i="4"/>
  <c r="D1224" i="4"/>
  <c r="D1218" i="4"/>
  <c r="D1199" i="4"/>
  <c r="D1191" i="4"/>
  <c r="D1180" i="4"/>
  <c r="D1173" i="4"/>
  <c r="D1167" i="4"/>
  <c r="D1146" i="4"/>
  <c r="D1134" i="4"/>
  <c r="D1128" i="4"/>
  <c r="D1121" i="4"/>
  <c r="D1108" i="4"/>
  <c r="D1101" i="4"/>
  <c r="D1095" i="4"/>
  <c r="D1080" i="4"/>
  <c r="D1057" i="4"/>
  <c r="D1050" i="4"/>
  <c r="D997" i="4"/>
  <c r="D974" i="4"/>
  <c r="D965" i="4"/>
  <c r="D957" i="4"/>
  <c r="D951" i="4"/>
  <c r="D935" i="4"/>
  <c r="D864" i="4"/>
  <c r="D852" i="4"/>
  <c r="D840" i="4"/>
  <c r="D812" i="4"/>
  <c r="D805" i="4"/>
  <c r="D747" i="4"/>
  <c r="D737" i="4"/>
  <c r="D729" i="4"/>
  <c r="D698" i="4"/>
  <c r="D690" i="4"/>
  <c r="D666" i="4"/>
  <c r="D645" i="4"/>
  <c r="D616" i="4"/>
  <c r="D610" i="4"/>
  <c r="D602" i="4"/>
  <c r="D593" i="4"/>
  <c r="D587" i="4"/>
  <c r="D580" i="4"/>
  <c r="D572" i="4"/>
  <c r="D564" i="4"/>
  <c r="D539" i="4"/>
  <c r="D528" i="4"/>
  <c r="D520" i="4"/>
  <c r="D486" i="4"/>
  <c r="D480" i="4"/>
  <c r="D468" i="4"/>
  <c r="D462" i="4"/>
  <c r="D443" i="4"/>
  <c r="D424" i="4"/>
  <c r="D418" i="4"/>
  <c r="D281" i="4"/>
  <c r="D270" i="4"/>
  <c r="D262" i="4"/>
  <c r="D190" i="4"/>
  <c r="D144" i="4"/>
  <c r="D106" i="4"/>
  <c r="D97" i="4"/>
  <c r="D46" i="4"/>
  <c r="D31" i="4"/>
  <c r="D6" i="4"/>
  <c r="D1252" i="4"/>
  <c r="D1246" i="4"/>
  <c r="D1230" i="4"/>
  <c r="D1217" i="4"/>
  <c r="D1198" i="4"/>
  <c r="D1172" i="4"/>
  <c r="D1166" i="4"/>
  <c r="D1145" i="4"/>
  <c r="D1127" i="4"/>
  <c r="D1119" i="4"/>
  <c r="D1107" i="4"/>
  <c r="D1100" i="4"/>
  <c r="D1094" i="4"/>
  <c r="D1077" i="4"/>
  <c r="D1065" i="4"/>
  <c r="D1056" i="4"/>
  <c r="D1003" i="4"/>
  <c r="D984" i="4"/>
  <c r="D973" i="4"/>
  <c r="D964" i="4"/>
  <c r="D950" i="4"/>
  <c r="D934" i="4"/>
  <c r="D903" i="4"/>
  <c r="D863" i="4"/>
  <c r="D848" i="4"/>
  <c r="D818" i="4"/>
  <c r="D811" i="4"/>
  <c r="D746" i="4"/>
  <c r="D728" i="4"/>
  <c r="D705" i="4"/>
  <c r="D697" i="4"/>
  <c r="D689" i="4"/>
  <c r="D665" i="4"/>
  <c r="D644" i="4"/>
  <c r="D622" i="4"/>
  <c r="D615" i="4"/>
  <c r="D607" i="4"/>
  <c r="D592" i="4"/>
  <c r="D586" i="4"/>
  <c r="D571" i="4"/>
  <c r="D563" i="4"/>
  <c r="D553" i="4"/>
  <c r="D544" i="4"/>
  <c r="D538" i="4"/>
  <c r="D527" i="4"/>
  <c r="D485" i="4"/>
  <c r="D467" i="4"/>
  <c r="D461" i="4"/>
  <c r="D442" i="4"/>
  <c r="D430" i="4"/>
  <c r="D423" i="4"/>
  <c r="D400" i="4"/>
  <c r="D280" i="4"/>
  <c r="D269" i="4"/>
  <c r="D189" i="4"/>
  <c r="D169" i="4"/>
  <c r="D143" i="4"/>
  <c r="D105" i="4"/>
  <c r="D96" i="4"/>
  <c r="D82" i="4"/>
  <c r="D70" i="4"/>
  <c r="D12" i="4"/>
  <c r="D5" i="4"/>
  <c r="D1270" i="4"/>
  <c r="D1228" i="4"/>
  <c r="D1216" i="4"/>
  <c r="D1171" i="4"/>
  <c r="D1165" i="4"/>
  <c r="D1126" i="4"/>
  <c r="D1118" i="4"/>
  <c r="D1106" i="4"/>
  <c r="D1099" i="4"/>
  <c r="D1063" i="4"/>
  <c r="D1055" i="4"/>
  <c r="D1046" i="4"/>
  <c r="D1040" i="4"/>
  <c r="D1002" i="4"/>
  <c r="D993" i="4"/>
  <c r="D972" i="4"/>
  <c r="D963" i="4"/>
  <c r="D955" i="4"/>
  <c r="D949" i="4"/>
  <c r="D902" i="4"/>
  <c r="D862" i="4"/>
  <c r="D847" i="4"/>
  <c r="D817" i="4"/>
  <c r="D810" i="4"/>
  <c r="D792" i="4"/>
  <c r="D745" i="4"/>
  <c r="D734" i="4"/>
  <c r="D725" i="4"/>
  <c r="D704" i="4"/>
  <c r="D696" i="4"/>
  <c r="D643" i="4"/>
  <c r="D621" i="4"/>
  <c r="D614" i="4"/>
  <c r="D606" i="4"/>
  <c r="D598" i="4"/>
  <c r="D591" i="4"/>
  <c r="D585" i="4"/>
  <c r="D577" i="4"/>
  <c r="D570" i="4"/>
  <c r="D559" i="4"/>
  <c r="D543" i="4"/>
  <c r="D537" i="4"/>
  <c r="D526" i="4"/>
  <c r="D505" i="4"/>
  <c r="D484" i="4"/>
  <c r="D475" i="4"/>
  <c r="D466" i="4"/>
  <c r="D460" i="4"/>
  <c r="D429" i="4"/>
  <c r="D422" i="4"/>
  <c r="D279" i="4"/>
  <c r="D268" i="4"/>
  <c r="D259" i="4"/>
  <c r="D188" i="4"/>
  <c r="D168" i="4"/>
  <c r="D150" i="4"/>
  <c r="D104" i="4"/>
  <c r="D95" i="4"/>
  <c r="D69" i="4"/>
  <c r="D11" i="4"/>
  <c r="D4" i="4"/>
  <c r="D1234" i="4"/>
  <c r="D1227" i="4"/>
  <c r="D1184" i="4"/>
  <c r="D1170" i="4"/>
  <c r="D1164" i="4"/>
  <c r="D1141" i="4"/>
  <c r="D1131" i="4"/>
  <c r="D1125" i="4"/>
  <c r="D1117" i="4"/>
  <c r="D1098" i="4"/>
  <c r="D1070" i="4"/>
  <c r="D1062" i="4"/>
  <c r="D1054" i="4"/>
  <c r="C1045" i="4"/>
  <c r="D1045" i="4" s="1"/>
  <c r="D1038" i="4"/>
  <c r="D992" i="4"/>
  <c r="D971" i="4"/>
  <c r="D962" i="4"/>
  <c r="D954" i="4"/>
  <c r="D948" i="4"/>
  <c r="D924" i="4"/>
  <c r="C861" i="4"/>
  <c r="D861" i="4" s="1"/>
  <c r="C855" i="4"/>
  <c r="D846" i="4"/>
  <c r="C835" i="4"/>
  <c r="D835" i="4" s="1"/>
  <c r="D809" i="4"/>
  <c r="D744" i="4"/>
  <c r="D733" i="4"/>
  <c r="D724" i="4"/>
  <c r="D695" i="4"/>
  <c r="D669" i="4"/>
  <c r="D649" i="4"/>
  <c r="D628" i="4"/>
  <c r="C620" i="4"/>
  <c r="D620" i="4" s="1"/>
  <c r="D613" i="4"/>
  <c r="D605" i="4"/>
  <c r="C590" i="4"/>
  <c r="D590" i="4" s="1"/>
  <c r="D584" i="4"/>
  <c r="D567" i="4"/>
  <c r="D558" i="4"/>
  <c r="D550" i="4"/>
  <c r="D542" i="4"/>
  <c r="D525" i="4"/>
  <c r="D504" i="4"/>
  <c r="D490" i="4"/>
  <c r="D483" i="4"/>
  <c r="D474" i="4"/>
  <c r="D465" i="4"/>
  <c r="D459" i="4"/>
  <c r="D448" i="4"/>
  <c r="D439" i="4"/>
  <c r="C427" i="4"/>
  <c r="D427" i="4" s="1"/>
  <c r="C421" i="4"/>
  <c r="D421" i="4" s="1"/>
  <c r="D310" i="4"/>
  <c r="D267" i="4"/>
  <c r="D258" i="4"/>
  <c r="D162" i="4"/>
  <c r="D103" i="4"/>
  <c r="D94" i="4"/>
  <c r="D68" i="4"/>
  <c r="D38" i="4"/>
  <c r="D10" i="4"/>
  <c r="C1084" i="4"/>
  <c r="D1083" i="4"/>
  <c r="C839" i="4"/>
  <c r="D839" i="4" s="1"/>
  <c r="D838" i="4"/>
  <c r="C582" i="4"/>
  <c r="D582" i="4" s="1"/>
  <c r="D581" i="4"/>
  <c r="C477" i="4"/>
  <c r="D476" i="4"/>
  <c r="C284" i="4"/>
  <c r="D283" i="4"/>
  <c r="C1001" i="4"/>
  <c r="D1001" i="4" s="1"/>
  <c r="D1000" i="4"/>
  <c r="C102" i="4"/>
  <c r="D102" i="4" s="1"/>
  <c r="D101" i="4"/>
  <c r="C1136" i="4"/>
  <c r="D1135" i="4"/>
  <c r="C1031" i="4"/>
  <c r="D1030" i="4"/>
  <c r="C988" i="4"/>
  <c r="D987" i="4"/>
  <c r="C736" i="4"/>
  <c r="D736" i="4" s="1"/>
  <c r="D735" i="4"/>
  <c r="C723" i="4"/>
  <c r="D723" i="4" s="1"/>
  <c r="D722" i="4"/>
  <c r="C1189" i="4"/>
  <c r="D1188" i="4"/>
  <c r="C1297" i="4"/>
  <c r="C1264" i="4"/>
  <c r="D1264" i="4" s="1"/>
  <c r="C1185" i="4"/>
  <c r="D1185" i="4" s="1"/>
  <c r="C1159" i="4"/>
  <c r="D1159" i="4" s="1"/>
  <c r="D1158" i="4"/>
  <c r="C1093" i="4"/>
  <c r="D1093" i="4" s="1"/>
  <c r="D1092" i="4"/>
  <c r="C1072" i="4"/>
  <c r="D1071" i="4"/>
  <c r="C1064" i="4"/>
  <c r="D1064" i="4" s="1"/>
  <c r="C1048" i="4"/>
  <c r="D1047" i="4"/>
  <c r="C995" i="4"/>
  <c r="D994" i="4"/>
  <c r="C881" i="4"/>
  <c r="D880" i="4"/>
  <c r="C849" i="4"/>
  <c r="C820" i="4"/>
  <c r="D819" i="4"/>
  <c r="C739" i="4"/>
  <c r="C732" i="4"/>
  <c r="D732" i="4" s="1"/>
  <c r="C726" i="4"/>
  <c r="C711" i="4"/>
  <c r="D710" i="4"/>
  <c r="C692" i="4"/>
  <c r="C642" i="4"/>
  <c r="D642" i="4" s="1"/>
  <c r="D641" i="4"/>
  <c r="C608" i="4"/>
  <c r="C595" i="4"/>
  <c r="D595" i="4" s="1"/>
  <c r="C568" i="4"/>
  <c r="C560" i="4"/>
  <c r="C529" i="4"/>
  <c r="C507" i="4"/>
  <c r="D506" i="4"/>
  <c r="C494" i="4"/>
  <c r="D493" i="4"/>
  <c r="C456" i="4"/>
  <c r="D456" i="4" s="1"/>
  <c r="D455" i="4"/>
  <c r="C445" i="4"/>
  <c r="C428" i="4"/>
  <c r="D428" i="4" s="1"/>
  <c r="C401" i="4"/>
  <c r="C278" i="4"/>
  <c r="D278" i="4" s="1"/>
  <c r="D277" i="4"/>
  <c r="C148" i="4"/>
  <c r="D147" i="4"/>
  <c r="C140" i="4"/>
  <c r="D140" i="4" s="1"/>
  <c r="D139" i="4"/>
  <c r="C84" i="4"/>
  <c r="D83" i="4"/>
  <c r="C72" i="4"/>
  <c r="D71" i="4"/>
  <c r="C40" i="4"/>
  <c r="D39" i="4"/>
  <c r="C13" i="4"/>
  <c r="D1144" i="4"/>
  <c r="D1058" i="4"/>
  <c r="C1195" i="4"/>
  <c r="D1195" i="4" s="1"/>
  <c r="D1194" i="4"/>
  <c r="C794" i="4"/>
  <c r="D793" i="4"/>
  <c r="C707" i="4"/>
  <c r="D706" i="4"/>
  <c r="C648" i="4"/>
  <c r="D648" i="4" s="1"/>
  <c r="D647" i="4"/>
  <c r="C1153" i="4"/>
  <c r="D1152" i="4"/>
  <c r="C926" i="4"/>
  <c r="D925" i="4"/>
  <c r="C630" i="4"/>
  <c r="D629" i="4"/>
  <c r="C552" i="4"/>
  <c r="D552" i="4" s="1"/>
  <c r="D551" i="4"/>
  <c r="C522" i="4"/>
  <c r="D521" i="4"/>
  <c r="C492" i="4"/>
  <c r="D492" i="4" s="1"/>
  <c r="D491" i="4"/>
  <c r="D1151" i="4"/>
  <c r="C1183" i="4"/>
  <c r="D1183" i="4" s="1"/>
  <c r="D1182" i="4"/>
  <c r="C1111" i="4"/>
  <c r="D1110" i="4"/>
  <c r="C837" i="4"/>
  <c r="D837" i="4" s="1"/>
  <c r="D836" i="4"/>
  <c r="C600" i="4"/>
  <c r="D599" i="4"/>
  <c r="C534" i="4"/>
  <c r="D533" i="4"/>
  <c r="C450" i="4"/>
  <c r="D450" i="4" s="1"/>
  <c r="D449" i="4"/>
  <c r="C272" i="4"/>
  <c r="D271" i="4"/>
  <c r="C264" i="4"/>
  <c r="D264" i="4" s="1"/>
  <c r="D263" i="4"/>
  <c r="C252" i="4"/>
  <c r="D251" i="4"/>
  <c r="C171" i="4"/>
  <c r="D170" i="4"/>
  <c r="C81" i="4"/>
  <c r="D81" i="4" s="1"/>
  <c r="D80" i="4"/>
  <c r="C48" i="4"/>
  <c r="D47" i="4"/>
  <c r="C36" i="4"/>
  <c r="D35" i="4"/>
  <c r="D1150" i="4"/>
  <c r="C969" i="4"/>
  <c r="D968" i="4"/>
  <c r="C638" i="4"/>
  <c r="D638" i="4" s="1"/>
  <c r="D637" i="4"/>
  <c r="C579" i="4"/>
  <c r="D579" i="4" s="1"/>
  <c r="D578" i="4"/>
  <c r="C549" i="4"/>
  <c r="D549" i="4" s="1"/>
  <c r="D548" i="4"/>
  <c r="C489" i="4"/>
  <c r="D489" i="4" s="1"/>
  <c r="D488" i="4"/>
  <c r="C432" i="4"/>
  <c r="D431" i="4"/>
  <c r="C159" i="4"/>
  <c r="D159" i="4" s="1"/>
  <c r="D158" i="4"/>
  <c r="C108" i="4"/>
  <c r="D107" i="4"/>
  <c r="C99" i="4"/>
  <c r="D98" i="4"/>
  <c r="C33" i="4"/>
  <c r="D32" i="4"/>
  <c r="D1301" i="4"/>
  <c r="D1283" i="4"/>
  <c r="D1265" i="4"/>
  <c r="D1229" i="4"/>
  <c r="D1193" i="4"/>
  <c r="D1149" i="4"/>
  <c r="D1052" i="4"/>
  <c r="D1039" i="4"/>
  <c r="D967" i="4"/>
  <c r="C1060" i="4"/>
  <c r="D1060" i="4" s="1"/>
  <c r="D1059" i="4"/>
  <c r="C959" i="4"/>
  <c r="D958" i="4"/>
  <c r="C843" i="4"/>
  <c r="D842" i="4"/>
  <c r="C808" i="4"/>
  <c r="D808" i="4" s="1"/>
  <c r="D807" i="4"/>
  <c r="C702" i="4"/>
  <c r="D701" i="4"/>
  <c r="C671" i="4"/>
  <c r="D670" i="4"/>
  <c r="C626" i="4"/>
  <c r="D626" i="4" s="1"/>
  <c r="D625" i="4"/>
  <c r="C618" i="4"/>
  <c r="D618" i="4" s="1"/>
  <c r="D617" i="4"/>
  <c r="C500" i="4"/>
  <c r="D499" i="4"/>
  <c r="C471" i="4"/>
  <c r="D470" i="4"/>
  <c r="C441" i="4"/>
  <c r="D441" i="4" s="1"/>
  <c r="D440" i="4"/>
  <c r="C312" i="4"/>
  <c r="D311" i="4"/>
  <c r="C261" i="4"/>
  <c r="D261" i="4" s="1"/>
  <c r="D260" i="4"/>
  <c r="C183" i="4"/>
  <c r="D182" i="4"/>
  <c r="C153" i="4"/>
  <c r="D152" i="4"/>
  <c r="D1120" i="4"/>
  <c r="D977" i="4"/>
  <c r="D151" i="4"/>
  <c r="C1202" i="4"/>
  <c r="D1202" i="4" s="1"/>
  <c r="D1201" i="4"/>
  <c r="C1177" i="4"/>
  <c r="D1177" i="4" s="1"/>
  <c r="D1176" i="4"/>
  <c r="C1105" i="4"/>
  <c r="D1105" i="4" s="1"/>
  <c r="D1104" i="4"/>
  <c r="C452" i="4"/>
  <c r="D451" i="4"/>
  <c r="D265" i="4"/>
  <c r="C1285" i="4"/>
  <c r="D1284" i="4"/>
  <c r="C1255" i="4"/>
  <c r="D1254" i="4"/>
  <c r="C1124" i="4"/>
  <c r="D1124" i="4" s="1"/>
  <c r="D1123" i="4"/>
  <c r="C887" i="4"/>
  <c r="D886" i="4"/>
  <c r="C1273" i="4"/>
  <c r="D1272" i="4"/>
  <c r="C1207" i="4"/>
  <c r="D1206" i="4"/>
  <c r="C938" i="4"/>
  <c r="D937" i="4"/>
  <c r="C923" i="4"/>
  <c r="D923" i="4" s="1"/>
  <c r="D922" i="4"/>
  <c r="C791" i="4"/>
  <c r="D791" i="4" s="1"/>
  <c r="D790" i="4"/>
  <c r="C1267" i="4"/>
  <c r="D1266" i="4"/>
  <c r="C1237" i="4"/>
  <c r="D1236" i="4"/>
  <c r="C1005" i="4"/>
  <c r="D1004" i="4"/>
  <c r="C907" i="4"/>
  <c r="D906" i="4"/>
  <c r="C749" i="4"/>
  <c r="D748" i="4"/>
  <c r="C651" i="4"/>
  <c r="D650" i="4"/>
  <c r="C624" i="4"/>
  <c r="D624" i="4" s="1"/>
  <c r="D623" i="4"/>
  <c r="C576" i="4"/>
  <c r="D576" i="4" s="1"/>
  <c r="D575" i="4"/>
  <c r="C555" i="4"/>
  <c r="D555" i="4" s="1"/>
  <c r="D554" i="4"/>
  <c r="C546" i="4"/>
  <c r="D546" i="4" s="1"/>
  <c r="D545" i="4"/>
  <c r="C498" i="4"/>
  <c r="D498" i="4" s="1"/>
  <c r="D497" i="4"/>
  <c r="C191" i="4"/>
  <c r="C163" i="4"/>
  <c r="C142" i="4"/>
  <c r="D142" i="4" s="1"/>
  <c r="D141" i="4"/>
  <c r="C58" i="4"/>
  <c r="D57" i="4"/>
  <c r="D1271" i="4"/>
  <c r="D1235" i="4"/>
  <c r="D976" i="4"/>
  <c r="C9" i="4"/>
  <c r="D9" i="4" s="1"/>
  <c r="D8" i="4"/>
  <c r="D855" i="4" l="1"/>
  <c r="C856" i="4"/>
  <c r="D856" i="4" s="1"/>
  <c r="D867" i="4"/>
  <c r="C868" i="4"/>
  <c r="D979" i="4"/>
  <c r="C980" i="4"/>
  <c r="C1268" i="4"/>
  <c r="D1267" i="4"/>
  <c r="C888" i="4"/>
  <c r="D887" i="4"/>
  <c r="C41" i="4"/>
  <c r="D40" i="4"/>
  <c r="C609" i="4"/>
  <c r="D609" i="4" s="1"/>
  <c r="D608" i="4"/>
  <c r="D726" i="4"/>
  <c r="C727" i="4"/>
  <c r="D727" i="4" s="1"/>
  <c r="C164" i="4"/>
  <c r="D163" i="4"/>
  <c r="C100" i="4"/>
  <c r="D100" i="4" s="1"/>
  <c r="D99" i="4"/>
  <c r="D432" i="4"/>
  <c r="C433" i="4"/>
  <c r="C192" i="4"/>
  <c r="D191" i="4"/>
  <c r="C652" i="4"/>
  <c r="D651" i="4"/>
  <c r="C1006" i="4"/>
  <c r="D1005" i="4"/>
  <c r="C1208" i="4"/>
  <c r="D1207" i="4"/>
  <c r="C154" i="4"/>
  <c r="D153" i="4"/>
  <c r="D312" i="4"/>
  <c r="C313" i="4"/>
  <c r="C501" i="4"/>
  <c r="D500" i="4"/>
  <c r="C672" i="4"/>
  <c r="D671" i="4"/>
  <c r="C844" i="4"/>
  <c r="D843" i="4"/>
  <c r="C37" i="4"/>
  <c r="D37" i="4" s="1"/>
  <c r="D36" i="4"/>
  <c r="C172" i="4"/>
  <c r="D171" i="4"/>
  <c r="C273" i="4"/>
  <c r="D272" i="4"/>
  <c r="C601" i="4"/>
  <c r="D601" i="4" s="1"/>
  <c r="D600" i="4"/>
  <c r="C73" i="4"/>
  <c r="D72" i="4"/>
  <c r="C149" i="4"/>
  <c r="D149" i="4" s="1"/>
  <c r="D148" i="4"/>
  <c r="D529" i="4"/>
  <c r="C530" i="4"/>
  <c r="D530" i="4" s="1"/>
  <c r="D739" i="4"/>
  <c r="C740" i="4"/>
  <c r="C1073" i="4"/>
  <c r="D1072" i="4"/>
  <c r="C453" i="4"/>
  <c r="D452" i="4"/>
  <c r="C996" i="4"/>
  <c r="D996" i="4" s="1"/>
  <c r="D995" i="4"/>
  <c r="C1137" i="4"/>
  <c r="D1136" i="4"/>
  <c r="C285" i="4"/>
  <c r="D284" i="4"/>
  <c r="C59" i="4"/>
  <c r="D58" i="4"/>
  <c r="C750" i="4"/>
  <c r="D749" i="4"/>
  <c r="C1238" i="4"/>
  <c r="D1237" i="4"/>
  <c r="C1274" i="4"/>
  <c r="D1273" i="4"/>
  <c r="C184" i="4"/>
  <c r="D183" i="4"/>
  <c r="C703" i="4"/>
  <c r="D703" i="4" s="1"/>
  <c r="D702" i="4"/>
  <c r="C960" i="4"/>
  <c r="D960" i="4" s="1"/>
  <c r="D959" i="4"/>
  <c r="D48" i="4"/>
  <c r="C49" i="4"/>
  <c r="D252" i="4"/>
  <c r="C253" i="4"/>
  <c r="D13" i="4"/>
  <c r="C14" i="4"/>
  <c r="D84" i="4"/>
  <c r="C85" i="4"/>
  <c r="D568" i="4"/>
  <c r="C569" i="4"/>
  <c r="D569" i="4" s="1"/>
  <c r="C821" i="4"/>
  <c r="D820" i="4"/>
  <c r="C109" i="4"/>
  <c r="D108" i="4"/>
  <c r="C708" i="4"/>
  <c r="D707" i="4"/>
  <c r="C561" i="4"/>
  <c r="D560" i="4"/>
  <c r="C693" i="4"/>
  <c r="D693" i="4" s="1"/>
  <c r="D692" i="4"/>
  <c r="C1298" i="4"/>
  <c r="D1297" i="4"/>
  <c r="C1256" i="4"/>
  <c r="D1255" i="4"/>
  <c r="C34" i="4"/>
  <c r="D34" i="4" s="1"/>
  <c r="D33" i="4"/>
  <c r="C970" i="4"/>
  <c r="D970" i="4" s="1"/>
  <c r="D969" i="4"/>
  <c r="D630" i="4"/>
  <c r="C631" i="4"/>
  <c r="C1154" i="4"/>
  <c r="D1153" i="4"/>
  <c r="C795" i="4"/>
  <c r="D794" i="4"/>
  <c r="C402" i="4"/>
  <c r="D401" i="4"/>
  <c r="C495" i="4"/>
  <c r="D494" i="4"/>
  <c r="D711" i="4"/>
  <c r="C712" i="4"/>
  <c r="C850" i="4"/>
  <c r="D849" i="4"/>
  <c r="C1049" i="4"/>
  <c r="D1049" i="4" s="1"/>
  <c r="D1048" i="4"/>
  <c r="C1190" i="4"/>
  <c r="D1190" i="4" s="1"/>
  <c r="D1189" i="4"/>
  <c r="C989" i="4"/>
  <c r="D988" i="4"/>
  <c r="C478" i="4"/>
  <c r="D477" i="4"/>
  <c r="C472" i="4"/>
  <c r="D471" i="4"/>
  <c r="C1112" i="4"/>
  <c r="D1111" i="4"/>
  <c r="C908" i="4"/>
  <c r="D907" i="4"/>
  <c r="C939" i="4"/>
  <c r="D938" i="4"/>
  <c r="C1286" i="4"/>
  <c r="D1285" i="4"/>
  <c r="C535" i="4"/>
  <c r="D534" i="4"/>
  <c r="D522" i="4"/>
  <c r="C523" i="4"/>
  <c r="D523" i="4" s="1"/>
  <c r="C927" i="4"/>
  <c r="D926" i="4"/>
  <c r="D445" i="4"/>
  <c r="C446" i="4"/>
  <c r="D446" i="4" s="1"/>
  <c r="C508" i="4"/>
  <c r="D507" i="4"/>
  <c r="C882" i="4"/>
  <c r="D882" i="4" s="1"/>
  <c r="D881" i="4"/>
  <c r="C1032" i="4"/>
  <c r="D1031" i="4"/>
  <c r="C1085" i="4"/>
  <c r="D1084" i="4"/>
  <c r="C869" i="4" l="1"/>
  <c r="D868" i="4"/>
  <c r="D980" i="4"/>
  <c r="C981" i="4"/>
  <c r="C1287" i="4"/>
  <c r="D1286" i="4"/>
  <c r="C502" i="4"/>
  <c r="D502" i="4" s="1"/>
  <c r="D501" i="4"/>
  <c r="C42" i="4"/>
  <c r="D41" i="4"/>
  <c r="D85" i="4"/>
  <c r="C86" i="4"/>
  <c r="D49" i="4"/>
  <c r="C50" i="4"/>
  <c r="C1113" i="4"/>
  <c r="D1112" i="4"/>
  <c r="C110" i="4"/>
  <c r="D109" i="4"/>
  <c r="C1209" i="4"/>
  <c r="D1208" i="4"/>
  <c r="C165" i="4"/>
  <c r="D164" i="4"/>
  <c r="D313" i="4"/>
  <c r="C314" i="4"/>
  <c r="C434" i="4"/>
  <c r="D433" i="4"/>
  <c r="C1086" i="4"/>
  <c r="D1085" i="4"/>
  <c r="D508" i="4"/>
  <c r="C509" i="4"/>
  <c r="C940" i="4"/>
  <c r="D939" i="4"/>
  <c r="C473" i="4"/>
  <c r="D473" i="4" s="1"/>
  <c r="D472" i="4"/>
  <c r="C990" i="4"/>
  <c r="D989" i="4"/>
  <c r="C851" i="4"/>
  <c r="D851" i="4" s="1"/>
  <c r="D850" i="4"/>
  <c r="D402" i="4"/>
  <c r="C403" i="4"/>
  <c r="C1257" i="4"/>
  <c r="D1256" i="4"/>
  <c r="C562" i="4"/>
  <c r="D562" i="4" s="1"/>
  <c r="D561" i="4"/>
  <c r="C822" i="4"/>
  <c r="D821" i="4"/>
  <c r="C1275" i="4"/>
  <c r="D1274" i="4"/>
  <c r="C60" i="4"/>
  <c r="D59" i="4"/>
  <c r="C1074" i="4"/>
  <c r="D1073" i="4"/>
  <c r="C274" i="4"/>
  <c r="D273" i="4"/>
  <c r="C845" i="4"/>
  <c r="D845" i="4" s="1"/>
  <c r="D844" i="4"/>
  <c r="C1007" i="4"/>
  <c r="D1006" i="4"/>
  <c r="C889" i="4"/>
  <c r="D888" i="4"/>
  <c r="C928" i="4"/>
  <c r="D927" i="4"/>
  <c r="D478" i="4"/>
  <c r="C479" i="4"/>
  <c r="D479" i="4" s="1"/>
  <c r="C496" i="4"/>
  <c r="D496" i="4" s="1"/>
  <c r="D495" i="4"/>
  <c r="D631" i="4"/>
  <c r="C632" i="4"/>
  <c r="C254" i="4"/>
  <c r="D253" i="4"/>
  <c r="C741" i="4"/>
  <c r="D740" i="4"/>
  <c r="C1155" i="4"/>
  <c r="D1154" i="4"/>
  <c r="C185" i="4"/>
  <c r="D184" i="4"/>
  <c r="C751" i="4"/>
  <c r="D750" i="4"/>
  <c r="C1138" i="4"/>
  <c r="D1137" i="4"/>
  <c r="C454" i="4"/>
  <c r="D454" i="4" s="1"/>
  <c r="D453" i="4"/>
  <c r="D192" i="4"/>
  <c r="C193" i="4"/>
  <c r="C15" i="4"/>
  <c r="D14" i="4"/>
  <c r="D712" i="4"/>
  <c r="C713" i="4"/>
  <c r="C1033" i="4"/>
  <c r="D1032" i="4"/>
  <c r="C536" i="4"/>
  <c r="D536" i="4" s="1"/>
  <c r="D535" i="4"/>
  <c r="C909" i="4"/>
  <c r="D908" i="4"/>
  <c r="C796" i="4"/>
  <c r="D795" i="4"/>
  <c r="C1299" i="4"/>
  <c r="D1298" i="4"/>
  <c r="C709" i="4"/>
  <c r="D709" i="4" s="1"/>
  <c r="D708" i="4"/>
  <c r="C1239" i="4"/>
  <c r="D1238" i="4"/>
  <c r="C286" i="4"/>
  <c r="D285" i="4"/>
  <c r="C74" i="4"/>
  <c r="D73" i="4"/>
  <c r="C173" i="4"/>
  <c r="D172" i="4"/>
  <c r="C673" i="4"/>
  <c r="D672" i="4"/>
  <c r="C155" i="4"/>
  <c r="D154" i="4"/>
  <c r="D652" i="4"/>
  <c r="C653" i="4"/>
  <c r="C1269" i="4"/>
  <c r="D1269" i="4" s="1"/>
  <c r="D1268" i="4"/>
  <c r="C982" i="4" l="1"/>
  <c r="D981" i="4"/>
  <c r="C870" i="4"/>
  <c r="D869" i="4"/>
  <c r="C1075" i="4"/>
  <c r="D1074" i="4"/>
  <c r="C674" i="4"/>
  <c r="D673" i="4"/>
  <c r="C654" i="4"/>
  <c r="D653" i="4"/>
  <c r="C714" i="4"/>
  <c r="D713" i="4"/>
  <c r="C404" i="4"/>
  <c r="D403" i="4"/>
  <c r="C1300" i="4"/>
  <c r="D1300" i="4" s="1"/>
  <c r="D1299" i="4"/>
  <c r="C1087" i="4"/>
  <c r="D1086" i="4"/>
  <c r="C166" i="4"/>
  <c r="D165" i="4"/>
  <c r="C1114" i="4"/>
  <c r="D1113" i="4"/>
  <c r="D42" i="4"/>
  <c r="C43" i="4"/>
  <c r="C633" i="4"/>
  <c r="D632" i="4"/>
  <c r="C51" i="4"/>
  <c r="D50" i="4"/>
  <c r="C186" i="4"/>
  <c r="D186" i="4" s="1"/>
  <c r="D185" i="4"/>
  <c r="C255" i="4"/>
  <c r="D254" i="4"/>
  <c r="C1008" i="4"/>
  <c r="D1007" i="4"/>
  <c r="C823" i="4"/>
  <c r="D822" i="4"/>
  <c r="C797" i="4"/>
  <c r="D796" i="4"/>
  <c r="C929" i="4"/>
  <c r="D928" i="4"/>
  <c r="C941" i="4"/>
  <c r="D940" i="4"/>
  <c r="C435" i="4"/>
  <c r="D434" i="4"/>
  <c r="C1210" i="4"/>
  <c r="D1209" i="4"/>
  <c r="C174" i="4"/>
  <c r="D173" i="4"/>
  <c r="C910" i="4"/>
  <c r="D909" i="4"/>
  <c r="C156" i="4"/>
  <c r="D155" i="4"/>
  <c r="C75" i="4"/>
  <c r="D74" i="4"/>
  <c r="C1240" i="4"/>
  <c r="D1239" i="4"/>
  <c r="C16" i="4"/>
  <c r="D15" i="4"/>
  <c r="C1139" i="4"/>
  <c r="D1139" i="4" s="1"/>
  <c r="D1138" i="4"/>
  <c r="C1156" i="4"/>
  <c r="D1155" i="4"/>
  <c r="D60" i="4"/>
  <c r="C61" i="4"/>
  <c r="C194" i="4"/>
  <c r="D193" i="4"/>
  <c r="C510" i="4"/>
  <c r="D509" i="4"/>
  <c r="C315" i="4"/>
  <c r="D314" i="4"/>
  <c r="C87" i="4"/>
  <c r="D86" i="4"/>
  <c r="C287" i="4"/>
  <c r="D286" i="4"/>
  <c r="C1034" i="4"/>
  <c r="D1033" i="4"/>
  <c r="C752" i="4"/>
  <c r="D751" i="4"/>
  <c r="C742" i="4"/>
  <c r="D742" i="4" s="1"/>
  <c r="D741" i="4"/>
  <c r="C890" i="4"/>
  <c r="D889" i="4"/>
  <c r="C275" i="4"/>
  <c r="D275" i="4" s="1"/>
  <c r="D274" i="4"/>
  <c r="C1276" i="4"/>
  <c r="D1275" i="4"/>
  <c r="C1258" i="4"/>
  <c r="D1257" i="4"/>
  <c r="C991" i="4"/>
  <c r="D991" i="4" s="1"/>
  <c r="D990" i="4"/>
  <c r="C111" i="4"/>
  <c r="D110" i="4"/>
  <c r="C1288" i="4"/>
  <c r="D1287" i="4"/>
  <c r="D870" i="4" l="1"/>
  <c r="C871" i="4"/>
  <c r="D982" i="4"/>
  <c r="C983" i="4"/>
  <c r="D983" i="4" s="1"/>
  <c r="C62" i="4"/>
  <c r="D61" i="4"/>
  <c r="C1115" i="4"/>
  <c r="D1114" i="4"/>
  <c r="C112" i="4"/>
  <c r="D111" i="4"/>
  <c r="C1277" i="4"/>
  <c r="D1276" i="4"/>
  <c r="C17" i="4"/>
  <c r="D16" i="4"/>
  <c r="C1211" i="4"/>
  <c r="D1210" i="4"/>
  <c r="C930" i="4"/>
  <c r="D929" i="4"/>
  <c r="C52" i="4"/>
  <c r="D51" i="4"/>
  <c r="C655" i="4"/>
  <c r="D654" i="4"/>
  <c r="C753" i="4"/>
  <c r="D752" i="4"/>
  <c r="C288" i="4"/>
  <c r="D287" i="4"/>
  <c r="C511" i="4"/>
  <c r="D510" i="4"/>
  <c r="C1157" i="4"/>
  <c r="D1157" i="4" s="1"/>
  <c r="D1156" i="4"/>
  <c r="C1241" i="4"/>
  <c r="D1240" i="4"/>
  <c r="C911" i="4"/>
  <c r="D910" i="4"/>
  <c r="C436" i="4"/>
  <c r="D436" i="4" s="1"/>
  <c r="D435" i="4"/>
  <c r="C798" i="4"/>
  <c r="D797" i="4"/>
  <c r="C256" i="4"/>
  <c r="D255" i="4"/>
  <c r="C634" i="4"/>
  <c r="D633" i="4"/>
  <c r="C167" i="4"/>
  <c r="D167" i="4" s="1"/>
  <c r="D166" i="4"/>
  <c r="C405" i="4"/>
  <c r="D404" i="4"/>
  <c r="C675" i="4"/>
  <c r="D674" i="4"/>
  <c r="C316" i="4"/>
  <c r="D315" i="4"/>
  <c r="C157" i="4"/>
  <c r="D157" i="4" s="1"/>
  <c r="D156" i="4"/>
  <c r="C1009" i="4"/>
  <c r="D1008" i="4"/>
  <c r="C44" i="4"/>
  <c r="D44" i="4" s="1"/>
  <c r="D43" i="4"/>
  <c r="C1289" i="4"/>
  <c r="D1288" i="4"/>
  <c r="C1259" i="4"/>
  <c r="D1258" i="4"/>
  <c r="C891" i="4"/>
  <c r="D890" i="4"/>
  <c r="C1035" i="4"/>
  <c r="D1034" i="4"/>
  <c r="C88" i="4"/>
  <c r="D87" i="4"/>
  <c r="C195" i="4"/>
  <c r="D194" i="4"/>
  <c r="C76" i="4"/>
  <c r="D76" i="4" s="1"/>
  <c r="D75" i="4"/>
  <c r="D174" i="4"/>
  <c r="C175" i="4"/>
  <c r="C942" i="4"/>
  <c r="D941" i="4"/>
  <c r="C824" i="4"/>
  <c r="D823" i="4"/>
  <c r="C1088" i="4"/>
  <c r="D1087" i="4"/>
  <c r="C715" i="4"/>
  <c r="D714" i="4"/>
  <c r="C1076" i="4"/>
  <c r="D1076" i="4" s="1"/>
  <c r="D1075" i="4"/>
  <c r="C872" i="4" l="1"/>
  <c r="D871" i="4"/>
  <c r="C943" i="4"/>
  <c r="D942" i="4"/>
  <c r="C799" i="4"/>
  <c r="D798" i="4"/>
  <c r="C289" i="4"/>
  <c r="D288" i="4"/>
  <c r="C18" i="4"/>
  <c r="D17" i="4"/>
  <c r="D175" i="4"/>
  <c r="C176" i="4"/>
  <c r="C1089" i="4"/>
  <c r="D1089" i="4" s="1"/>
  <c r="D1088" i="4"/>
  <c r="C89" i="4"/>
  <c r="D88" i="4"/>
  <c r="C1260" i="4"/>
  <c r="D1259" i="4"/>
  <c r="C1010" i="4"/>
  <c r="D1009" i="4"/>
  <c r="C676" i="4"/>
  <c r="D675" i="4"/>
  <c r="C635" i="4"/>
  <c r="D635" i="4" s="1"/>
  <c r="D634" i="4"/>
  <c r="C754" i="4"/>
  <c r="D753" i="4"/>
  <c r="C931" i="4"/>
  <c r="D930" i="4"/>
  <c r="C1116" i="4"/>
  <c r="D1116" i="4" s="1"/>
  <c r="D1115" i="4"/>
  <c r="C716" i="4"/>
  <c r="D715" i="4"/>
  <c r="C196" i="4"/>
  <c r="D195" i="4"/>
  <c r="C892" i="4"/>
  <c r="D891" i="4"/>
  <c r="C317" i="4"/>
  <c r="D316" i="4"/>
  <c r="C1242" i="4"/>
  <c r="D1241" i="4"/>
  <c r="C53" i="4"/>
  <c r="D52" i="4"/>
  <c r="C113" i="4"/>
  <c r="D112" i="4"/>
  <c r="C825" i="4"/>
  <c r="D824" i="4"/>
  <c r="C1036" i="4"/>
  <c r="D1035" i="4"/>
  <c r="C1290" i="4"/>
  <c r="D1289" i="4"/>
  <c r="C406" i="4"/>
  <c r="D405" i="4"/>
  <c r="C257" i="4"/>
  <c r="D257" i="4" s="1"/>
  <c r="D256" i="4"/>
  <c r="C912" i="4"/>
  <c r="D911" i="4"/>
  <c r="C512" i="4"/>
  <c r="D511" i="4"/>
  <c r="C656" i="4"/>
  <c r="D655" i="4"/>
  <c r="C1212" i="4"/>
  <c r="D1212" i="4" s="1"/>
  <c r="D1211" i="4"/>
  <c r="C1278" i="4"/>
  <c r="D1277" i="4"/>
  <c r="C63" i="4"/>
  <c r="D62" i="4"/>
  <c r="C873" i="4" l="1"/>
  <c r="D872" i="4"/>
  <c r="C64" i="4"/>
  <c r="D63" i="4"/>
  <c r="C407" i="4"/>
  <c r="D406" i="4"/>
  <c r="C826" i="4"/>
  <c r="D825" i="4"/>
  <c r="C1261" i="4"/>
  <c r="D1260" i="4"/>
  <c r="C800" i="4"/>
  <c r="D799" i="4"/>
  <c r="C1037" i="4"/>
  <c r="D1037" i="4" s="1"/>
  <c r="D1036" i="4"/>
  <c r="C54" i="4"/>
  <c r="D53" i="4"/>
  <c r="C893" i="4"/>
  <c r="D892" i="4"/>
  <c r="C1279" i="4"/>
  <c r="D1278" i="4"/>
  <c r="C197" i="4"/>
  <c r="D196" i="4"/>
  <c r="C657" i="4"/>
  <c r="D656" i="4"/>
  <c r="C755" i="4"/>
  <c r="D754" i="4"/>
  <c r="C1011" i="4"/>
  <c r="D1010" i="4"/>
  <c r="C290" i="4"/>
  <c r="D289" i="4"/>
  <c r="C177" i="4"/>
  <c r="D176" i="4"/>
  <c r="C513" i="4"/>
  <c r="D512" i="4"/>
  <c r="C1243" i="4"/>
  <c r="D1242" i="4"/>
  <c r="C913" i="4"/>
  <c r="D912" i="4"/>
  <c r="C1291" i="4"/>
  <c r="D1290" i="4"/>
  <c r="C114" i="4"/>
  <c r="D113" i="4"/>
  <c r="C318" i="4"/>
  <c r="D317" i="4"/>
  <c r="C717" i="4"/>
  <c r="D716" i="4"/>
  <c r="C932" i="4"/>
  <c r="D931" i="4"/>
  <c r="C677" i="4"/>
  <c r="D676" i="4"/>
  <c r="C90" i="4"/>
  <c r="D89" i="4"/>
  <c r="D18" i="4"/>
  <c r="C19" i="4"/>
  <c r="C944" i="4"/>
  <c r="D943" i="4"/>
  <c r="C874" i="4" l="1"/>
  <c r="D873" i="4"/>
  <c r="C933" i="4"/>
  <c r="D933" i="4" s="1"/>
  <c r="D932" i="4"/>
  <c r="C291" i="4"/>
  <c r="D290" i="4"/>
  <c r="C894" i="4"/>
  <c r="D893" i="4"/>
  <c r="C945" i="4"/>
  <c r="D944" i="4"/>
  <c r="C678" i="4"/>
  <c r="D677" i="4"/>
  <c r="C319" i="4"/>
  <c r="D318" i="4"/>
  <c r="C20" i="4"/>
  <c r="D19" i="4"/>
  <c r="D114" i="4"/>
  <c r="C115" i="4"/>
  <c r="C801" i="4"/>
  <c r="D800" i="4"/>
  <c r="C1244" i="4"/>
  <c r="D1243" i="4"/>
  <c r="C658" i="4"/>
  <c r="D657" i="4"/>
  <c r="C827" i="4"/>
  <c r="D826" i="4"/>
  <c r="C91" i="4"/>
  <c r="D91" i="4" s="1"/>
  <c r="D90" i="4"/>
  <c r="C718" i="4"/>
  <c r="D717" i="4"/>
  <c r="C1292" i="4"/>
  <c r="D1291" i="4"/>
  <c r="C514" i="4"/>
  <c r="D513" i="4"/>
  <c r="C1012" i="4"/>
  <c r="D1011" i="4"/>
  <c r="C198" i="4"/>
  <c r="D197" i="4"/>
  <c r="D54" i="4"/>
  <c r="C55" i="4"/>
  <c r="C1262" i="4"/>
  <c r="D1262" i="4" s="1"/>
  <c r="D1261" i="4"/>
  <c r="C408" i="4"/>
  <c r="D407" i="4"/>
  <c r="C914" i="4"/>
  <c r="D913" i="4"/>
  <c r="C178" i="4"/>
  <c r="D177" i="4"/>
  <c r="C756" i="4"/>
  <c r="D755" i="4"/>
  <c r="C1280" i="4"/>
  <c r="D1279" i="4"/>
  <c r="C65" i="4"/>
  <c r="D64" i="4"/>
  <c r="C875" i="4" l="1"/>
  <c r="D874" i="4"/>
  <c r="C409" i="4"/>
  <c r="D408" i="4"/>
  <c r="C828" i="4"/>
  <c r="D827" i="4"/>
  <c r="C895" i="4"/>
  <c r="D894" i="4"/>
  <c r="C116" i="4"/>
  <c r="D115" i="4"/>
  <c r="C66" i="4"/>
  <c r="D65" i="4"/>
  <c r="C179" i="4"/>
  <c r="D178" i="4"/>
  <c r="C1013" i="4"/>
  <c r="D1012" i="4"/>
  <c r="C719" i="4"/>
  <c r="D718" i="4"/>
  <c r="C659" i="4"/>
  <c r="D658" i="4"/>
  <c r="C679" i="4"/>
  <c r="D678" i="4"/>
  <c r="C292" i="4"/>
  <c r="D291" i="4"/>
  <c r="C199" i="4"/>
  <c r="D198" i="4"/>
  <c r="C320" i="4"/>
  <c r="D319" i="4"/>
  <c r="C56" i="4"/>
  <c r="D56" i="4" s="1"/>
  <c r="D55" i="4"/>
  <c r="C757" i="4"/>
  <c r="D756" i="4"/>
  <c r="C1293" i="4"/>
  <c r="D1292" i="4"/>
  <c r="C802" i="4"/>
  <c r="D801" i="4"/>
  <c r="C1281" i="4"/>
  <c r="D1280" i="4"/>
  <c r="C915" i="4"/>
  <c r="D914" i="4"/>
  <c r="D514" i="4"/>
  <c r="C515" i="4"/>
  <c r="C1245" i="4"/>
  <c r="D1245" i="4" s="1"/>
  <c r="D1244" i="4"/>
  <c r="C21" i="4"/>
  <c r="D20" i="4"/>
  <c r="C946" i="4"/>
  <c r="D945" i="4"/>
  <c r="C876" i="4" l="1"/>
  <c r="D875" i="4"/>
  <c r="C947" i="4"/>
  <c r="D947" i="4" s="1"/>
  <c r="D946" i="4"/>
  <c r="C516" i="4"/>
  <c r="D515" i="4"/>
  <c r="C803" i="4"/>
  <c r="D802" i="4"/>
  <c r="C22" i="4"/>
  <c r="D21" i="4"/>
  <c r="C916" i="4"/>
  <c r="D915" i="4"/>
  <c r="C1294" i="4"/>
  <c r="D1293" i="4"/>
  <c r="C321" i="4"/>
  <c r="D320" i="4"/>
  <c r="C680" i="4"/>
  <c r="D679" i="4"/>
  <c r="C1014" i="4"/>
  <c r="D1013" i="4"/>
  <c r="C67" i="4"/>
  <c r="D67" i="4" s="1"/>
  <c r="D66" i="4"/>
  <c r="C829" i="4"/>
  <c r="D828" i="4"/>
  <c r="D292" i="4"/>
  <c r="C293" i="4"/>
  <c r="C720" i="4"/>
  <c r="D719" i="4"/>
  <c r="C896" i="4"/>
  <c r="D895" i="4"/>
  <c r="C1282" i="4"/>
  <c r="D1282" i="4" s="1"/>
  <c r="D1281" i="4"/>
  <c r="C758" i="4"/>
  <c r="D757" i="4"/>
  <c r="C200" i="4"/>
  <c r="D199" i="4"/>
  <c r="C660" i="4"/>
  <c r="D659" i="4"/>
  <c r="C180" i="4"/>
  <c r="D180" i="4" s="1"/>
  <c r="D179" i="4"/>
  <c r="C117" i="4"/>
  <c r="D116" i="4"/>
  <c r="C410" i="4"/>
  <c r="D409" i="4"/>
  <c r="C877" i="4" l="1"/>
  <c r="D876" i="4"/>
  <c r="C201" i="4"/>
  <c r="D200" i="4"/>
  <c r="C681" i="4"/>
  <c r="D680" i="4"/>
  <c r="C294" i="4"/>
  <c r="D293" i="4"/>
  <c r="C118" i="4"/>
  <c r="D117" i="4"/>
  <c r="C897" i="4"/>
  <c r="D896" i="4"/>
  <c r="C1295" i="4"/>
  <c r="D1295" i="4" s="1"/>
  <c r="D1294" i="4"/>
  <c r="D516" i="4"/>
  <c r="C517" i="4"/>
  <c r="C1015" i="4"/>
  <c r="D1014" i="4"/>
  <c r="C804" i="4"/>
  <c r="D804" i="4" s="1"/>
  <c r="D803" i="4"/>
  <c r="C759" i="4"/>
  <c r="D758" i="4"/>
  <c r="C830" i="4"/>
  <c r="D829" i="4"/>
  <c r="C917" i="4"/>
  <c r="D916" i="4"/>
  <c r="C411" i="4"/>
  <c r="D410" i="4"/>
  <c r="C661" i="4"/>
  <c r="D660" i="4"/>
  <c r="C721" i="4"/>
  <c r="D721" i="4" s="1"/>
  <c r="D720" i="4"/>
  <c r="C322" i="4"/>
  <c r="D321" i="4"/>
  <c r="C23" i="4"/>
  <c r="D22" i="4"/>
  <c r="D877" i="4" l="1"/>
  <c r="C878" i="4"/>
  <c r="C831" i="4"/>
  <c r="D830" i="4"/>
  <c r="C295" i="4"/>
  <c r="D294" i="4"/>
  <c r="C323" i="4"/>
  <c r="D322" i="4"/>
  <c r="C412" i="4"/>
  <c r="D411" i="4"/>
  <c r="C1016" i="4"/>
  <c r="D1015" i="4"/>
  <c r="C898" i="4"/>
  <c r="D897" i="4"/>
  <c r="C682" i="4"/>
  <c r="D681" i="4"/>
  <c r="C662" i="4"/>
  <c r="D661" i="4"/>
  <c r="C518" i="4"/>
  <c r="D517" i="4"/>
  <c r="C24" i="4"/>
  <c r="D23" i="4"/>
  <c r="C918" i="4"/>
  <c r="D917" i="4"/>
  <c r="C760" i="4"/>
  <c r="D759" i="4"/>
  <c r="C119" i="4"/>
  <c r="D118" i="4"/>
  <c r="C202" i="4"/>
  <c r="D201" i="4"/>
  <c r="C879" i="4" l="1"/>
  <c r="D879" i="4" s="1"/>
  <c r="D878" i="4"/>
  <c r="C899" i="4"/>
  <c r="D898" i="4"/>
  <c r="C203" i="4"/>
  <c r="D202" i="4"/>
  <c r="C919" i="4"/>
  <c r="D918" i="4"/>
  <c r="C663" i="4"/>
  <c r="D662" i="4"/>
  <c r="C1017" i="4"/>
  <c r="D1016" i="4"/>
  <c r="C296" i="4"/>
  <c r="D295" i="4"/>
  <c r="C761" i="4"/>
  <c r="D760" i="4"/>
  <c r="C324" i="4"/>
  <c r="D323" i="4"/>
  <c r="C519" i="4"/>
  <c r="D519" i="4" s="1"/>
  <c r="D518" i="4"/>
  <c r="C120" i="4"/>
  <c r="D119" i="4"/>
  <c r="C25" i="4"/>
  <c r="D24" i="4"/>
  <c r="C683" i="4"/>
  <c r="D682" i="4"/>
  <c r="C413" i="4"/>
  <c r="D412" i="4"/>
  <c r="C832" i="4"/>
  <c r="D832" i="4" s="1"/>
  <c r="D831" i="4"/>
  <c r="C920" i="4" l="1"/>
  <c r="D920" i="4" s="1"/>
  <c r="D919" i="4"/>
  <c r="C684" i="4"/>
  <c r="D683" i="4"/>
  <c r="C26" i="4"/>
  <c r="D25" i="4"/>
  <c r="C325" i="4"/>
  <c r="D324" i="4"/>
  <c r="C1018" i="4"/>
  <c r="D1017" i="4"/>
  <c r="C204" i="4"/>
  <c r="D203" i="4"/>
  <c r="C297" i="4"/>
  <c r="D296" i="4"/>
  <c r="C414" i="4"/>
  <c r="D413" i="4"/>
  <c r="C121" i="4"/>
  <c r="D120" i="4"/>
  <c r="C762" i="4"/>
  <c r="D761" i="4"/>
  <c r="C664" i="4"/>
  <c r="D664" i="4" s="1"/>
  <c r="D663" i="4"/>
  <c r="C900" i="4"/>
  <c r="D899" i="4"/>
  <c r="C205" i="4" l="1"/>
  <c r="D204" i="4"/>
  <c r="C901" i="4"/>
  <c r="D901" i="4" s="1"/>
  <c r="D900" i="4"/>
  <c r="C27" i="4"/>
  <c r="D26" i="4"/>
  <c r="C415" i="4"/>
  <c r="D414" i="4"/>
  <c r="C1019" i="4"/>
  <c r="D1018" i="4"/>
  <c r="C685" i="4"/>
  <c r="D684" i="4"/>
  <c r="C122" i="4"/>
  <c r="D121" i="4"/>
  <c r="C763" i="4"/>
  <c r="D762" i="4"/>
  <c r="C298" i="4"/>
  <c r="D297" i="4"/>
  <c r="C326" i="4"/>
  <c r="D325" i="4"/>
  <c r="C299" i="4" l="1"/>
  <c r="D298" i="4"/>
  <c r="C28" i="4"/>
  <c r="D27" i="4"/>
  <c r="C764" i="4"/>
  <c r="D763" i="4"/>
  <c r="C686" i="4"/>
  <c r="D685" i="4"/>
  <c r="C1020" i="4"/>
  <c r="D1019" i="4"/>
  <c r="C327" i="4"/>
  <c r="D326" i="4"/>
  <c r="C123" i="4"/>
  <c r="D122" i="4"/>
  <c r="C416" i="4"/>
  <c r="D415" i="4"/>
  <c r="C206" i="4"/>
  <c r="D205" i="4"/>
  <c r="C207" i="4" l="1"/>
  <c r="D206" i="4"/>
  <c r="C328" i="4"/>
  <c r="D327" i="4"/>
  <c r="C765" i="4"/>
  <c r="D764" i="4"/>
  <c r="C29" i="4"/>
  <c r="D28" i="4"/>
  <c r="C417" i="4"/>
  <c r="D417" i="4" s="1"/>
  <c r="D416" i="4"/>
  <c r="C1021" i="4"/>
  <c r="D1020" i="4"/>
  <c r="C124" i="4"/>
  <c r="D123" i="4"/>
  <c r="C687" i="4"/>
  <c r="D686" i="4"/>
  <c r="C300" i="4"/>
  <c r="D299" i="4"/>
  <c r="C1022" i="4" l="1"/>
  <c r="D1021" i="4"/>
  <c r="C301" i="4"/>
  <c r="D300" i="4"/>
  <c r="C766" i="4"/>
  <c r="D765" i="4"/>
  <c r="C329" i="4"/>
  <c r="D328" i="4"/>
  <c r="C688" i="4"/>
  <c r="D688" i="4" s="1"/>
  <c r="D687" i="4"/>
  <c r="C125" i="4"/>
  <c r="D124" i="4"/>
  <c r="C30" i="4"/>
  <c r="D30" i="4" s="1"/>
  <c r="D29" i="4"/>
  <c r="C208" i="4"/>
  <c r="D207" i="4"/>
  <c r="C302" i="4" l="1"/>
  <c r="D301" i="4"/>
  <c r="C767" i="4"/>
  <c r="D766" i="4"/>
  <c r="C209" i="4"/>
  <c r="D208" i="4"/>
  <c r="C126" i="4"/>
  <c r="D125" i="4"/>
  <c r="C330" i="4"/>
  <c r="D329" i="4"/>
  <c r="C1023" i="4"/>
  <c r="D1022" i="4"/>
  <c r="C331" i="4" l="1"/>
  <c r="D330" i="4"/>
  <c r="C768" i="4"/>
  <c r="D767" i="4"/>
  <c r="C1024" i="4"/>
  <c r="D1023" i="4"/>
  <c r="C210" i="4"/>
  <c r="D209" i="4"/>
  <c r="C127" i="4"/>
  <c r="D126" i="4"/>
  <c r="C303" i="4"/>
  <c r="D302" i="4"/>
  <c r="C128" i="4" l="1"/>
  <c r="D127" i="4"/>
  <c r="C769" i="4"/>
  <c r="D768" i="4"/>
  <c r="C304" i="4"/>
  <c r="D303" i="4"/>
  <c r="C1025" i="4"/>
  <c r="D1024" i="4"/>
  <c r="C211" i="4"/>
  <c r="D210" i="4"/>
  <c r="C332" i="4"/>
  <c r="D331" i="4"/>
  <c r="C212" i="4" l="1"/>
  <c r="D211" i="4"/>
  <c r="C770" i="4"/>
  <c r="D769" i="4"/>
  <c r="C333" i="4"/>
  <c r="D332" i="4"/>
  <c r="C305" i="4"/>
  <c r="D304" i="4"/>
  <c r="C1026" i="4"/>
  <c r="D1025" i="4"/>
  <c r="C129" i="4"/>
  <c r="D128" i="4"/>
  <c r="C334" i="4" l="1"/>
  <c r="D333" i="4"/>
  <c r="C1027" i="4"/>
  <c r="D1026" i="4"/>
  <c r="C771" i="4"/>
  <c r="D770" i="4"/>
  <c r="C130" i="4"/>
  <c r="D129" i="4"/>
  <c r="C306" i="4"/>
  <c r="D305" i="4"/>
  <c r="C213" i="4"/>
  <c r="D212" i="4"/>
  <c r="C307" i="4" l="1"/>
  <c r="D306" i="4"/>
  <c r="C1028" i="4"/>
  <c r="D1028" i="4" s="1"/>
  <c r="D1027" i="4"/>
  <c r="C772" i="4"/>
  <c r="D771" i="4"/>
  <c r="C214" i="4"/>
  <c r="D213" i="4"/>
  <c r="C131" i="4"/>
  <c r="D130" i="4"/>
  <c r="C335" i="4"/>
  <c r="D334" i="4"/>
  <c r="C132" i="4" l="1"/>
  <c r="D131" i="4"/>
  <c r="C336" i="4"/>
  <c r="D335" i="4"/>
  <c r="C773" i="4"/>
  <c r="D772" i="4"/>
  <c r="C215" i="4"/>
  <c r="D214" i="4"/>
  <c r="C308" i="4"/>
  <c r="D307" i="4"/>
  <c r="C309" i="4" l="1"/>
  <c r="D309" i="4" s="1"/>
  <c r="D308" i="4"/>
  <c r="C337" i="4"/>
  <c r="D336" i="4"/>
  <c r="C774" i="4"/>
  <c r="D773" i="4"/>
  <c r="C216" i="4"/>
  <c r="D215" i="4"/>
  <c r="C133" i="4"/>
  <c r="D132" i="4"/>
  <c r="C775" i="4" l="1"/>
  <c r="D774" i="4"/>
  <c r="C134" i="4"/>
  <c r="D133" i="4"/>
  <c r="C338" i="4"/>
  <c r="D337" i="4"/>
  <c r="C217" i="4"/>
  <c r="D216" i="4"/>
  <c r="C339" i="4" l="1"/>
  <c r="D338" i="4"/>
  <c r="C135" i="4"/>
  <c r="D134" i="4"/>
  <c r="C218" i="4"/>
  <c r="D217" i="4"/>
  <c r="C776" i="4"/>
  <c r="D775" i="4"/>
  <c r="C219" i="4" l="1"/>
  <c r="D218" i="4"/>
  <c r="C136" i="4"/>
  <c r="D135" i="4"/>
  <c r="C777" i="4"/>
  <c r="D776" i="4"/>
  <c r="C340" i="4"/>
  <c r="D339" i="4"/>
  <c r="C778" i="4" l="1"/>
  <c r="D777" i="4"/>
  <c r="C137" i="4"/>
  <c r="D137" i="4" s="1"/>
  <c r="D136" i="4"/>
  <c r="C341" i="4"/>
  <c r="D340" i="4"/>
  <c r="C220" i="4"/>
  <c r="D219" i="4"/>
  <c r="C342" i="4" l="1"/>
  <c r="D341" i="4"/>
  <c r="C221" i="4"/>
  <c r="D220" i="4"/>
  <c r="C779" i="4"/>
  <c r="D778" i="4"/>
  <c r="C222" i="4" l="1"/>
  <c r="D221" i="4"/>
  <c r="C780" i="4"/>
  <c r="D779" i="4"/>
  <c r="C343" i="4"/>
  <c r="D342" i="4"/>
  <c r="C344" i="4" l="1"/>
  <c r="D343" i="4"/>
  <c r="C781" i="4"/>
  <c r="D780" i="4"/>
  <c r="C223" i="4"/>
  <c r="D222" i="4"/>
  <c r="C782" i="4" l="1"/>
  <c r="D781" i="4"/>
  <c r="C224" i="4"/>
  <c r="D223" i="4"/>
  <c r="C345" i="4"/>
  <c r="D344" i="4"/>
  <c r="C346" i="4" l="1"/>
  <c r="D345" i="4"/>
  <c r="C225" i="4"/>
  <c r="D224" i="4"/>
  <c r="C783" i="4"/>
  <c r="D782" i="4"/>
  <c r="C784" i="4" l="1"/>
  <c r="D783" i="4"/>
  <c r="C226" i="4"/>
  <c r="D225" i="4"/>
  <c r="C347" i="4"/>
  <c r="D346" i="4"/>
  <c r="C227" i="4" l="1"/>
  <c r="D226" i="4"/>
  <c r="C348" i="4"/>
  <c r="D347" i="4"/>
  <c r="C785" i="4"/>
  <c r="D784" i="4"/>
  <c r="C786" i="4" l="1"/>
  <c r="D785" i="4"/>
  <c r="C349" i="4"/>
  <c r="D348" i="4"/>
  <c r="C228" i="4"/>
  <c r="D227" i="4"/>
  <c r="C350" i="4" l="1"/>
  <c r="D349" i="4"/>
  <c r="C229" i="4"/>
  <c r="D228" i="4"/>
  <c r="C787" i="4"/>
  <c r="D786" i="4"/>
  <c r="C230" i="4" l="1"/>
  <c r="D229" i="4"/>
  <c r="C788" i="4"/>
  <c r="D788" i="4" s="1"/>
  <c r="D787" i="4"/>
  <c r="C351" i="4"/>
  <c r="D350" i="4"/>
  <c r="C352" i="4" l="1"/>
  <c r="D351" i="4"/>
  <c r="C231" i="4"/>
  <c r="D230" i="4"/>
  <c r="C232" i="4" l="1"/>
  <c r="D231" i="4"/>
  <c r="C353" i="4"/>
  <c r="D352" i="4"/>
  <c r="C354" i="4" l="1"/>
  <c r="D353" i="4"/>
  <c r="C233" i="4"/>
  <c r="D232" i="4"/>
  <c r="C234" i="4" l="1"/>
  <c r="D233" i="4"/>
  <c r="C355" i="4"/>
  <c r="D354" i="4"/>
  <c r="C356" i="4" l="1"/>
  <c r="D355" i="4"/>
  <c r="C235" i="4"/>
  <c r="D234" i="4"/>
  <c r="C236" i="4" l="1"/>
  <c r="D235" i="4"/>
  <c r="C357" i="4"/>
  <c r="D356" i="4"/>
  <c r="C358" i="4" l="1"/>
  <c r="D357" i="4"/>
  <c r="C237" i="4"/>
  <c r="D236" i="4"/>
  <c r="C238" i="4" l="1"/>
  <c r="D237" i="4"/>
  <c r="C359" i="4"/>
  <c r="D358" i="4"/>
  <c r="C360" i="4" l="1"/>
  <c r="D359" i="4"/>
  <c r="C239" i="4"/>
  <c r="D238" i="4"/>
  <c r="C240" i="4" l="1"/>
  <c r="D239" i="4"/>
  <c r="C361" i="4"/>
  <c r="D360" i="4"/>
  <c r="C362" i="4" l="1"/>
  <c r="D361" i="4"/>
  <c r="C241" i="4"/>
  <c r="D240" i="4"/>
  <c r="C242" i="4" l="1"/>
  <c r="D241" i="4"/>
  <c r="C363" i="4"/>
  <c r="D362" i="4"/>
  <c r="C364" i="4" l="1"/>
  <c r="D363" i="4"/>
  <c r="C243" i="4"/>
  <c r="D242" i="4"/>
  <c r="C244" i="4" l="1"/>
  <c r="D243" i="4"/>
  <c r="C365" i="4"/>
  <c r="D364" i="4"/>
  <c r="C366" i="4" l="1"/>
  <c r="D365" i="4"/>
  <c r="C245" i="4"/>
  <c r="D244" i="4"/>
  <c r="C246" i="4" l="1"/>
  <c r="D245" i="4"/>
  <c r="C367" i="4"/>
  <c r="D366" i="4"/>
  <c r="C368" i="4" l="1"/>
  <c r="D367" i="4"/>
  <c r="C247" i="4"/>
  <c r="D246" i="4"/>
  <c r="C248" i="4" l="1"/>
  <c r="D247" i="4"/>
  <c r="C369" i="4"/>
  <c r="D368" i="4"/>
  <c r="C370" i="4" l="1"/>
  <c r="D369" i="4"/>
  <c r="C249" i="4"/>
  <c r="D249" i="4" s="1"/>
  <c r="D248" i="4"/>
  <c r="C371" i="4" l="1"/>
  <c r="D370" i="4"/>
  <c r="C372" i="4" l="1"/>
  <c r="D371" i="4"/>
  <c r="C373" i="4" l="1"/>
  <c r="D372" i="4"/>
  <c r="C374" i="4" l="1"/>
  <c r="D373" i="4"/>
  <c r="C375" i="4" l="1"/>
  <c r="D374" i="4"/>
  <c r="C376" i="4" l="1"/>
  <c r="D375" i="4"/>
  <c r="C377" i="4" l="1"/>
  <c r="D376" i="4"/>
  <c r="C378" i="4" l="1"/>
  <c r="D377" i="4"/>
  <c r="C379" i="4" l="1"/>
  <c r="D378" i="4"/>
  <c r="C380" i="4" l="1"/>
  <c r="D379" i="4"/>
  <c r="C381" i="4" l="1"/>
  <c r="D380" i="4"/>
  <c r="C382" i="4" l="1"/>
  <c r="D381" i="4"/>
  <c r="C383" i="4" l="1"/>
  <c r="D382" i="4"/>
  <c r="C384" i="4" l="1"/>
  <c r="D383" i="4"/>
  <c r="C385" i="4" l="1"/>
  <c r="D384" i="4"/>
  <c r="C386" i="4" l="1"/>
  <c r="D385" i="4"/>
  <c r="C387" i="4" l="1"/>
  <c r="D386" i="4"/>
  <c r="C388" i="4" l="1"/>
  <c r="D387" i="4"/>
  <c r="C389" i="4" l="1"/>
  <c r="D388" i="4"/>
  <c r="C390" i="4" l="1"/>
  <c r="D389" i="4"/>
  <c r="C391" i="4" l="1"/>
  <c r="D390" i="4"/>
  <c r="C392" i="4" l="1"/>
  <c r="D391" i="4"/>
  <c r="C393" i="4" l="1"/>
  <c r="D392" i="4"/>
  <c r="C394" i="4" l="1"/>
  <c r="D393" i="4"/>
  <c r="C395" i="4" l="1"/>
  <c r="D394" i="4"/>
  <c r="C396" i="4" l="1"/>
  <c r="D395" i="4"/>
  <c r="C397" i="4" l="1"/>
  <c r="D396" i="4"/>
  <c r="C398" i="4" l="1"/>
  <c r="D397" i="4"/>
  <c r="C399" i="4" l="1"/>
  <c r="D399" i="4" s="1"/>
  <c r="D398" i="4"/>
</calcChain>
</file>

<file path=xl/sharedStrings.xml><?xml version="1.0" encoding="utf-8"?>
<sst xmlns="http://schemas.openxmlformats.org/spreadsheetml/2006/main" count="36430" uniqueCount="2918">
  <si>
    <t>SỞ Y TẾ BẮC GIAG</t>
  </si>
  <si>
    <t>BỆNH VIỆN ĐA KHOA TỈNH</t>
  </si>
  <si>
    <t xml:space="preserve"> </t>
  </si>
  <si>
    <t>DANH MỤC TÀI SẢN CỐ ĐỊNH LÀ MÁY MÓC TRANG THIẾT BỊ Y TẾ</t>
  </si>
  <si>
    <t>STT</t>
  </si>
  <si>
    <t>NHÓM MÁY</t>
  </si>
  <si>
    <t>TÊN TÀI SẢN</t>
  </si>
  <si>
    <t>KHOA, TRUNG TÂM SỬ DỤNG</t>
  </si>
  <si>
    <t>MODEL (KÝ HIỆU)</t>
  </si>
  <si>
    <t>SỐ SERIAL
(Số hiệu TSCĐ)</t>
  </si>
  <si>
    <t>HÃNG SẢN XUẤT</t>
  </si>
  <si>
    <t>NƯỚC SẢN XUẤT</t>
  </si>
  <si>
    <t>NĂM SẢN XUẤT</t>
  </si>
  <si>
    <t>ĐƠN VỊ TÍNH</t>
  </si>
  <si>
    <t>SỐ LƯỢNG</t>
  </si>
  <si>
    <t>NGUYÊN GIÁ
 /01 ĐƠN VỊ TÀI SẢN</t>
  </si>
  <si>
    <t xml:space="preserve">HIỆN TRẠNG  </t>
  </si>
  <si>
    <t xml:space="preserve">NGUỒN HÌNH THÀNH  </t>
  </si>
  <si>
    <t>TÌNH TRẠNG KHI NHẬN</t>
  </si>
  <si>
    <t>PHỤ KIỆN KÈM THEO</t>
  </si>
  <si>
    <t>HẠN BẢO HÀNH</t>
  </si>
  <si>
    <t>Hệ thống lọc nước RO công xuất 250 lít/ Giờ</t>
  </si>
  <si>
    <t>Đã có trong bảng của khoa</t>
  </si>
  <si>
    <t>Kiên chưa làm bàn giao</t>
  </si>
  <si>
    <t>Đang đặt ở bên BV Tâm Thân</t>
  </si>
  <si>
    <t>TA/WTS-RO-HD250</t>
  </si>
  <si>
    <t xml:space="preserve">
 Công ty CP Công nghệ Môi trường Toàn Á 
</t>
  </si>
  <si>
    <t>Hệ thống</t>
  </si>
  <si>
    <t xml:space="preserve">Bệnh viện Tâm Thần mua bằng nguồn ngân sách NN  </t>
  </si>
  <si>
    <t>Bơm tiêm điện</t>
  </si>
  <si>
    <t>BTĐ</t>
  </si>
  <si>
    <t>KHOA CẤP CỨU</t>
  </si>
  <si>
    <t>TE-331</t>
  </si>
  <si>
    <t>09080251</t>
  </si>
  <si>
    <t>Terumo</t>
  </si>
  <si>
    <t>Nhật Bản</t>
  </si>
  <si>
    <t>Cái</t>
  </si>
  <si>
    <t>Đang hoạt động</t>
  </si>
  <si>
    <t>Quỹ PT hoạt động sự nghiệp</t>
  </si>
  <si>
    <t>Mới 100%</t>
  </si>
  <si>
    <t>09070069</t>
  </si>
  <si>
    <t>Máy hút dịch</t>
  </si>
  <si>
    <t>HD</t>
  </si>
  <si>
    <t>Máy hút dịch liên tục áp lực thấp</t>
  </si>
  <si>
    <t>Constant 1400</t>
  </si>
  <si>
    <t>1105002U</t>
  </si>
  <si>
    <t>Sanko Manufacturing Co., Ltd</t>
  </si>
  <si>
    <t>Máy theo dõi BN</t>
  </si>
  <si>
    <t>MTD</t>
  </si>
  <si>
    <t>Máy theo dõi SPO2 và nhịp mạch</t>
  </si>
  <si>
    <t>OLV-2700K</t>
  </si>
  <si>
    <t>01271</t>
  </si>
  <si>
    <t>NIHONKOHDEN</t>
  </si>
  <si>
    <t>01273</t>
  </si>
  <si>
    <t>Tủ</t>
  </si>
  <si>
    <t>MT</t>
  </si>
  <si>
    <t>Tủ Inox đựng máy thở và dây máy KT 2,1x1,4x0,6m</t>
  </si>
  <si>
    <t>Không có</t>
  </si>
  <si>
    <t>Việt nam</t>
  </si>
  <si>
    <t>Việt Nam</t>
  </si>
  <si>
    <t>Ngân sách NN</t>
  </si>
  <si>
    <t>Monitor theo dõi bệnh nhân</t>
  </si>
  <si>
    <t>BSM-2351K</t>
  </si>
  <si>
    <t>04411</t>
  </si>
  <si>
    <t>NIHONKODEN</t>
  </si>
  <si>
    <t>Máy truyền dịch</t>
  </si>
  <si>
    <t>TD</t>
  </si>
  <si>
    <t xml:space="preserve">Máy truyền dịch tự động Top 3300 </t>
  </si>
  <si>
    <t>TOP 3300</t>
  </si>
  <si>
    <t>FN60632S</t>
  </si>
  <si>
    <t xml:space="preserve">Topcon </t>
  </si>
  <si>
    <t>Chương trình 
cúm A (H1N1)</t>
  </si>
  <si>
    <t xml:space="preserve">Bơm tiêm điện </t>
  </si>
  <si>
    <t>TE-SS700</t>
  </si>
  <si>
    <t>TE - SS 700</t>
  </si>
  <si>
    <t>Sở y tế cấp</t>
  </si>
  <si>
    <t>Giường</t>
  </si>
  <si>
    <t>G</t>
  </si>
  <si>
    <t>Gi­ường bệnh ba tay quay: Model GC - 03- Việt nam</t>
  </si>
  <si>
    <t>GC 03</t>
  </si>
  <si>
    <t xml:space="preserve">Hoàng Nguyễn  </t>
  </si>
  <si>
    <t xml:space="preserve"> 10/2015</t>
  </si>
  <si>
    <t>Quỹ HĐPTSN và các nguồn thu hợp pháp khác của đơn vị</t>
  </si>
  <si>
    <t>Xe cáng</t>
  </si>
  <si>
    <t>XC</t>
  </si>
  <si>
    <t xml:space="preserve">Xe cáng đẩy bệnh nhân điều chỉnh được độ cao </t>
  </si>
  <si>
    <t>XC-08</t>
  </si>
  <si>
    <t>Monitor theo dõi bệnh nhân 5 thông số</t>
  </si>
  <si>
    <t>PVM-2701</t>
  </si>
  <si>
    <t>09617</t>
  </si>
  <si>
    <t>15/11/2016</t>
  </si>
  <si>
    <t xml:space="preserve">Giường bệnh nhân 3 tay quay  </t>
  </si>
  <si>
    <t>GC-03.1</t>
  </si>
  <si>
    <t xml:space="preserve"> 27/04/2017</t>
  </si>
  <si>
    <t>Máy điện tim</t>
  </si>
  <si>
    <t>ĐT</t>
  </si>
  <si>
    <t>Máy điện tim 3 cần</t>
  </si>
  <si>
    <t>ECG-1150</t>
  </si>
  <si>
    <t>17523K</t>
  </si>
  <si>
    <t>21/04/2017</t>
  </si>
  <si>
    <t>Máy theo dõi bệnh nhân 5 thông số</t>
  </si>
  <si>
    <t>Omni II</t>
  </si>
  <si>
    <t>A16091100566</t>
  </si>
  <si>
    <t xml:space="preserve">Infinium 
 </t>
  </si>
  <si>
    <t xml:space="preserve">  Mỹ</t>
  </si>
  <si>
    <t>Dự án Jica</t>
  </si>
  <si>
    <t>A16091100424</t>
  </si>
  <si>
    <t>Máy thở</t>
  </si>
  <si>
    <t>Máy thở BiPAP không xâm nhập</t>
  </si>
  <si>
    <t>Carina</t>
  </si>
  <si>
    <t>ASJL-0004</t>
  </si>
  <si>
    <t xml:space="preserve">Drager </t>
  </si>
  <si>
    <t xml:space="preserve"> Đức</t>
  </si>
  <si>
    <t>Savina 300</t>
  </si>
  <si>
    <t>ASJL-0221</t>
  </si>
  <si>
    <t xml:space="preserve"> ASJL-0218</t>
  </si>
  <si>
    <t>MÁY THỞ</t>
  </si>
  <si>
    <t>V680</t>
  </si>
  <si>
    <t>100277177</t>
  </si>
  <si>
    <t xml:space="preserve">Respironics </t>
  </si>
  <si>
    <t xml:space="preserve">  Philips- Mỹ</t>
  </si>
  <si>
    <t>28/12/2018</t>
  </si>
  <si>
    <t>100277326</t>
  </si>
  <si>
    <t>Monitor theo dõi bệnh nhân 3 thông số</t>
  </si>
  <si>
    <t>Carescape V100</t>
  </si>
  <si>
    <t>SH618450019SA</t>
  </si>
  <si>
    <t xml:space="preserve">  GE Healthcare  </t>
  </si>
  <si>
    <t xml:space="preserve">  Mỹ/ Mexico</t>
  </si>
  <si>
    <t>20/12/2018</t>
  </si>
  <si>
    <t>1810010744</t>
  </si>
  <si>
    <t>1810010514</t>
  </si>
  <si>
    <t>1810010520</t>
  </si>
  <si>
    <t>1810010522</t>
  </si>
  <si>
    <t>Giường ba tay quay KT: (2060x920x340-640) mm</t>
  </si>
  <si>
    <t>16/07/2020</t>
  </si>
  <si>
    <t xml:space="preserve">Xe tiêm  </t>
  </si>
  <si>
    <t>XT</t>
  </si>
  <si>
    <t xml:space="preserve">Xe đẩy cấp cứu nhựa  (670x470x940)mm  </t>
  </si>
  <si>
    <t>XD-10,2</t>
  </si>
  <si>
    <t>NEW HOSPIVAC 350</t>
  </si>
  <si>
    <t>27013</t>
  </si>
  <si>
    <t xml:space="preserve">Cami </t>
  </si>
  <si>
    <t>Ý</t>
  </si>
  <si>
    <t>24/04/2020</t>
  </si>
  <si>
    <t>27007</t>
  </si>
  <si>
    <t>27008</t>
  </si>
  <si>
    <t>27009</t>
  </si>
  <si>
    <t>27006</t>
  </si>
  <si>
    <t>MÁY THEO DÕI BỆNH NHÂN 5 THÔNG SỐ</t>
  </si>
  <si>
    <t>BSM-3562</t>
  </si>
  <si>
    <t>28124</t>
  </si>
  <si>
    <t>29/04/2020</t>
  </si>
  <si>
    <t>28136</t>
  </si>
  <si>
    <t>MÁY THỞ CHỨC NĂNG CAO</t>
  </si>
  <si>
    <t>Elisa 600</t>
  </si>
  <si>
    <t>0400600hul06204941</t>
  </si>
  <si>
    <t xml:space="preserve">Löwenstein Medical GmbH &amp; Co. KG </t>
  </si>
  <si>
    <t xml:space="preserve">  Đức</t>
  </si>
  <si>
    <t>MÁY ĐIỆN TIM 6 KÊNH</t>
  </si>
  <si>
    <t>ECG-1250K</t>
  </si>
  <si>
    <t>Xe cáng kiểu Đài Loan điều chỉnh độ cao KT 1860x590x 600x850mm inox 304</t>
  </si>
  <si>
    <t>XCN2</t>
  </si>
  <si>
    <t xml:space="preserve">Hải Hà </t>
  </si>
  <si>
    <t>21/04/2020</t>
  </si>
  <si>
    <t>Quỹ BHYT và các nguồn thu hợp pháp khác theo quy định</t>
  </si>
  <si>
    <t>TE-SS730</t>
  </si>
  <si>
    <t>1912010134</t>
  </si>
  <si>
    <t xml:space="preserve"> 1912010154</t>
  </si>
  <si>
    <t xml:space="preserve"> 1912010143</t>
  </si>
  <si>
    <t>1912010113</t>
  </si>
  <si>
    <t xml:space="preserve"> 1912010135</t>
  </si>
  <si>
    <t>16/06/2021</t>
  </si>
  <si>
    <t>Máy bơm tiêm điện</t>
  </si>
  <si>
    <t>Agilia SP VN</t>
  </si>
  <si>
    <t xml:space="preserve">
 24518452
 </t>
  </si>
  <si>
    <t xml:space="preserve">Fresenius Kabi AG </t>
  </si>
  <si>
    <t xml:space="preserve"> Pháp</t>
  </si>
  <si>
    <t xml:space="preserve"> 10/06/2021</t>
  </si>
  <si>
    <t>Hàng tài trợ từ Sun Group</t>
  </si>
  <si>
    <t>Đã qua sử dụng</t>
  </si>
  <si>
    <t xml:space="preserve">
 24518479</t>
  </si>
  <si>
    <t xml:space="preserve">Máy ép tim  </t>
  </si>
  <si>
    <t>ET</t>
  </si>
  <si>
    <t>Máy ép tim ngoài lồng ngực</t>
  </si>
  <si>
    <t>ROSC-U</t>
  </si>
  <si>
    <t>Thực tế SCHILLER (BB bàn giao là Mỹ)</t>
  </si>
  <si>
    <t xml:space="preserve"> Switzerland</t>
  </si>
  <si>
    <t>Máy thở oxy dòng cao</t>
  </si>
  <si>
    <t xml:space="preserve">
HF-2900
</t>
  </si>
  <si>
    <t xml:space="preserve">Great Group Medical </t>
  </si>
  <si>
    <t>Đài Loan</t>
  </si>
  <si>
    <t>30/08/2021</t>
  </si>
  <si>
    <t>Chiếc</t>
  </si>
  <si>
    <t>Quỹ vì cuộc sống tươi đẹp</t>
  </si>
  <si>
    <t xml:space="preserve">
21052Jn3203252</t>
  </si>
  <si>
    <t xml:space="preserve">Phòng lấy mẫu </t>
  </si>
  <si>
    <t>PLM</t>
  </si>
  <si>
    <t>Phòng lấy mẫu xét nghiệm an toàn di động</t>
  </si>
  <si>
    <t>ATV-PXN-1819S</t>
  </si>
  <si>
    <t>LF9-21-0004</t>
  </si>
  <si>
    <t>Công ty cổ phần Air Tech Thế Long</t>
  </si>
  <si>
    <t>Máy thở chức năng cao kèm máy nén khí</t>
  </si>
  <si>
    <t>840 Ventilator System</t>
  </si>
  <si>
    <t>3512204984</t>
  </si>
  <si>
    <t>Covidien - Medtronic</t>
  </si>
  <si>
    <t>Ireland</t>
  </si>
  <si>
    <t>3512204949</t>
  </si>
  <si>
    <t>3512204948</t>
  </si>
  <si>
    <t>Máy theo dõi bệnh nhân 7 thông số</t>
  </si>
  <si>
    <t>Đèn đặt NKQ</t>
  </si>
  <si>
    <t>ĐĐNKQ</t>
  </si>
  <si>
    <t>Bộ đặt nội khí quản</t>
  </si>
  <si>
    <t>KINGVISION ABLADE KIT</t>
  </si>
  <si>
    <t>C12023A310038</t>
  </si>
  <si>
    <t>Ambu (King systems)</t>
  </si>
  <si>
    <t>Bộ</t>
  </si>
  <si>
    <t>Có màn hình camera</t>
  </si>
  <si>
    <t xml:space="preserve">2005010323 </t>
  </si>
  <si>
    <t xml:space="preserve">  2005010315</t>
  </si>
  <si>
    <t>Máy khử khuẩn và làm sạch không khí</t>
  </si>
  <si>
    <t>MKK</t>
  </si>
  <si>
    <t>KI-AP-HP 1718</t>
  </si>
  <si>
    <t>HP171820J1219</t>
  </si>
  <si>
    <t>KUMO</t>
  </si>
  <si>
    <t>Hàn Quốc</t>
  </si>
  <si>
    <t>Xe cáng đa năng</t>
  </si>
  <si>
    <t>XC-09</t>
  </si>
  <si>
    <t>16/01/2023</t>
  </si>
  <si>
    <t>Xe cáng chuyển bệnh nhân</t>
  </si>
  <si>
    <t>VN-XC07</t>
  </si>
  <si>
    <t>Vietnew99</t>
  </si>
  <si>
    <t>21/07/2023</t>
  </si>
  <si>
    <t>Nguồn thu từ hoạt động SN của đơn vị</t>
  </si>
  <si>
    <t>Cardio 7</t>
  </si>
  <si>
    <t>(01)08809276943552(11)221013(21)T8AAEUA0001</t>
  </si>
  <si>
    <t>Bionet</t>
  </si>
  <si>
    <t xml:space="preserve"> 01/06/2022</t>
  </si>
  <si>
    <t>Quỹ bảo hiểm y tế và nguồn thu hợp pháp khác</t>
  </si>
  <si>
    <t>MĐT</t>
  </si>
  <si>
    <t>Xe cáng vận chuyển bệnh nhân nằm</t>
  </si>
  <si>
    <t>XCN1</t>
  </si>
  <si>
    <t>Máy chụp XQ</t>
  </si>
  <si>
    <t>XQ</t>
  </si>
  <si>
    <t>Máy chụp X quang tổng hợp cao tần</t>
  </si>
  <si>
    <t>KHOA CHẨN ĐOÁN HÌNH ẢNH</t>
  </si>
  <si>
    <t>UD125P-C2;HR-110M;BR-120M</t>
  </si>
  <si>
    <t>0262R60908;0262S05407;0262M31512</t>
  </si>
  <si>
    <t>Shimadzu</t>
  </si>
  <si>
    <t>KB-12HK;FH-21HR;BR-120M</t>
  </si>
  <si>
    <t>0462P13808; 0562N97519; 0362M32019</t>
  </si>
  <si>
    <t xml:space="preserve"> 10/01/2023</t>
  </si>
  <si>
    <t xml:space="preserve">Hệ thống máy chụp </t>
  </si>
  <si>
    <t>CL</t>
  </si>
  <si>
    <t>Hệ thống máy chụp cắt lớp vi tính 2 dãy đầu thu</t>
  </si>
  <si>
    <t>Brivo CT325</t>
  </si>
  <si>
    <t>E3US14229</t>
  </si>
  <si>
    <t xml:space="preserve">GE Hangwei Medical Systems  </t>
  </si>
  <si>
    <t xml:space="preserve"> Trung Quốc</t>
  </si>
  <si>
    <t>19/12/2014</t>
  </si>
  <si>
    <t>NSNN và quỹ PTSN</t>
  </si>
  <si>
    <t>Máy in phim</t>
  </si>
  <si>
    <t>Máy in phim khô laser Drypix plus</t>
  </si>
  <si>
    <t>Drypix 4000</t>
  </si>
  <si>
    <t xml:space="preserve">Fujifilm  </t>
  </si>
  <si>
    <t>18/12/2014</t>
  </si>
  <si>
    <t>Hệ thống máy chụp cắt lớp vi tính xoắn ốc toàn thân và máy in phim laser khô</t>
  </si>
  <si>
    <t>5114671-2;Hispeed Dual</t>
  </si>
  <si>
    <t>261055HM8;B7HS101242</t>
  </si>
  <si>
    <t xml:space="preserve">GE Hangwei  </t>
  </si>
  <si>
    <t xml:space="preserve"> 12/2015</t>
  </si>
  <si>
    <t>Ngân sách nn và các nguồn thu hợp pháp khác của đơn vị</t>
  </si>
  <si>
    <t>Máy đã qua sử dụng</t>
  </si>
  <si>
    <t>1. Máy chụp vi tính xoắn ốc toàn thân 2 dãy đầu thu
2. Máy in film laser khô</t>
  </si>
  <si>
    <t>Hệ thống máy XQ số hoá</t>
  </si>
  <si>
    <t xml:space="preserve">5233511;DR-F;5233510
</t>
  </si>
  <si>
    <t>130003HL7;S1S15128;130001HL1</t>
  </si>
  <si>
    <t xml:space="preserve">GE HUALUN MEDICAL  
</t>
  </si>
  <si>
    <t>EU viện trợ, NSNN và quỹ PTHĐSN</t>
  </si>
  <si>
    <t>Gồm:
1. Tủ phát cao tần
2. Bóng X - Quang
3. Cột mang bóng tia gắn sàn
4. Bàn bệnh nhân
5. Giá chụp phổi
6. Tấm cảm biến phẳng FPD
7. Trạm xử lý hình ảnh
8. Case máy tính điều khiển
9. Màn hình điều khiển</t>
  </si>
  <si>
    <t>Hệ thống XQ số hoá</t>
  </si>
  <si>
    <t>DR1</t>
  </si>
  <si>
    <t>HT</t>
  </si>
  <si>
    <t>DR2</t>
  </si>
  <si>
    <t>Máy chụp X-quang răng Panorama</t>
  </si>
  <si>
    <t>Cypher E</t>
  </si>
  <si>
    <t>ASAHI ROENTGEN</t>
  </si>
  <si>
    <t>Máy chụp X-quang vú</t>
  </si>
  <si>
    <t>GIOTTO IMAGE M</t>
  </si>
  <si>
    <t xml:space="preserve">IMS </t>
  </si>
  <si>
    <t xml:space="preserve">Hệ thống đo loãng xương  </t>
  </si>
  <si>
    <t>ĐLX</t>
  </si>
  <si>
    <t>Hệ thống đo loãng xương toàn thân bằng tia X</t>
  </si>
  <si>
    <t>DCS-900FX</t>
  </si>
  <si>
    <t>205D0412</t>
  </si>
  <si>
    <t xml:space="preserve"> Hitachi  </t>
  </si>
  <si>
    <t xml:space="preserve"> 10/11/2023</t>
  </si>
  <si>
    <t>Hệ thống xử lý hình ảnh Xquang số hóa CR có chức năng nhũ ảnh</t>
  </si>
  <si>
    <t>FCR Capsula XLII</t>
  </si>
  <si>
    <t xml:space="preserve"> Fujifilm </t>
  </si>
  <si>
    <t>Máy siêu âm</t>
  </si>
  <si>
    <t>SA</t>
  </si>
  <si>
    <t>MÁY SIÊU ÂM MÀU DOPPLER</t>
  </si>
  <si>
    <t>LOGIQ F8 EXPERT</t>
  </si>
  <si>
    <t>6004383WX0</t>
  </si>
  <si>
    <t xml:space="preserve">GE Healthcare </t>
  </si>
  <si>
    <t xml:space="preserve"> Mỹ/ Trung Quốc</t>
  </si>
  <si>
    <t>27/12/2018</t>
  </si>
  <si>
    <t xml:space="preserve">Hệ thống thu nhận và xử lý hình ảnh X-quang </t>
  </si>
  <si>
    <t>Hệ thống thu nhận và xử lý hình ảnh X-quang kỹ thuật số DR</t>
  </si>
  <si>
    <t>AeroDR P-52</t>
  </si>
  <si>
    <t xml:space="preserve"> Konica Minolta </t>
  </si>
  <si>
    <t>MRI</t>
  </si>
  <si>
    <t>Hệ thống máy chụp cộng hưởng từ 1,5 tesla</t>
  </si>
  <si>
    <t xml:space="preserve">Echelon Smart  </t>
  </si>
  <si>
    <t>ES535</t>
  </si>
  <si>
    <t xml:space="preserve">Hitachi, Ltd  </t>
  </si>
  <si>
    <t xml:space="preserve"> Nhật Bản, TQ</t>
  </si>
  <si>
    <t>22/02/2019</t>
  </si>
  <si>
    <t>Dự án Jica 2</t>
  </si>
  <si>
    <t>Hệ thống X Quang cao tần số hóa</t>
  </si>
  <si>
    <t>FGX-52S;WBS;GXR-52;PBT-6;TS-FM6</t>
  </si>
  <si>
    <t>DXE1980197A;AWA1980911A;GBE1981545A;APD1980246A;ATB1980593A</t>
  </si>
  <si>
    <t xml:space="preserve">DRGEM </t>
  </si>
  <si>
    <t xml:space="preserve">  Hàn Quốc</t>
  </si>
  <si>
    <t xml:space="preserve">Máy laser </t>
  </si>
  <si>
    <t>LS</t>
  </si>
  <si>
    <t>Máy laser CO2</t>
  </si>
  <si>
    <t>KHOA DA LIỄU</t>
  </si>
  <si>
    <t>COSMOPULSE 25</t>
  </si>
  <si>
    <t>BH-CL25-1-AAB</t>
  </si>
  <si>
    <t xml:space="preserve">Choyang Medical </t>
  </si>
  <si>
    <t xml:space="preserve"> Hàn quốc</t>
  </si>
  <si>
    <t>Máy hút khói</t>
  </si>
  <si>
    <t>HK</t>
  </si>
  <si>
    <t>Cleanvac</t>
  </si>
  <si>
    <t>BH-SE10-3-ABB</t>
  </si>
  <si>
    <t>Tủ ấm</t>
  </si>
  <si>
    <t>TA</t>
  </si>
  <si>
    <t>Tủ ấm TQ số 3</t>
  </si>
  <si>
    <t>KHOA GIẢI PHẪU BỆNH</t>
  </si>
  <si>
    <t>XK24-1060007</t>
  </si>
  <si>
    <t>Trung Quốc</t>
  </si>
  <si>
    <t>Kính hiển vi</t>
  </si>
  <si>
    <t>KHV</t>
  </si>
  <si>
    <t>Kính hiển vi ba mắt</t>
  </si>
  <si>
    <t>Primostar 3</t>
  </si>
  <si>
    <t>3180000452</t>
  </si>
  <si>
    <t>Car Zeiss Suzhou Co., Ltd</t>
  </si>
  <si>
    <t>Bàn hơ</t>
  </si>
  <si>
    <t>BHTB</t>
  </si>
  <si>
    <t>Bàn hơ tiêu bản SHANDON</t>
  </si>
  <si>
    <t>2-181-271</t>
  </si>
  <si>
    <t xml:space="preserve">Thermoshandon </t>
  </si>
  <si>
    <t>Anh</t>
  </si>
  <si>
    <t>Kính hiển vi điện tử 2 mắt OLYMPUS CX21</t>
  </si>
  <si>
    <t>CX21FS1</t>
  </si>
  <si>
    <t>T2SN</t>
  </si>
  <si>
    <t xml:space="preserve">OLYMPUS </t>
  </si>
  <si>
    <t xml:space="preserve">Máy đúc nến </t>
  </si>
  <si>
    <t>MĐN</t>
  </si>
  <si>
    <t>AP - 280-2</t>
  </si>
  <si>
    <t xml:space="preserve">Microm </t>
  </si>
  <si>
    <t>Đức</t>
  </si>
  <si>
    <t>Máy cắt</t>
  </si>
  <si>
    <t>MC</t>
  </si>
  <si>
    <t xml:space="preserve">Máy cắt tiêu bản tay quay  </t>
  </si>
  <si>
    <t xml:space="preserve"> HM 325</t>
  </si>
  <si>
    <t>Kính hiển vi 2 mắt OLYMPUS Nhật</t>
  </si>
  <si>
    <t>CH20BIMF200</t>
  </si>
  <si>
    <t>2CO6629</t>
  </si>
  <si>
    <t>Nhật</t>
  </si>
  <si>
    <t>MCL</t>
  </si>
  <si>
    <t>Máy cắt lát vi thể lạnh</t>
  </si>
  <si>
    <t>MNT</t>
  </si>
  <si>
    <t>F1160015</t>
  </si>
  <si>
    <t>SLEE</t>
  </si>
  <si>
    <t>28/03/2017</t>
  </si>
  <si>
    <t>Bàn phẫu tích</t>
  </si>
  <si>
    <t>BPT</t>
  </si>
  <si>
    <t>Bàn phẫu tích bệnh phẩm</t>
  </si>
  <si>
    <t>Grosslab Junior Stand-Alone</t>
  </si>
  <si>
    <t xml:space="preserve">Thermo Fisher 
 Scientific </t>
  </si>
  <si>
    <t>30/05/2017</t>
  </si>
  <si>
    <t>Tủ hút</t>
  </si>
  <si>
    <t>Tủ hút Inox 304 (KT 106cmx71cmx190cm)</t>
  </si>
  <si>
    <t>Máy ly tâm</t>
  </si>
  <si>
    <t xml:space="preserve">Máy ly tâm  </t>
  </si>
  <si>
    <t>Z207A</t>
  </si>
  <si>
    <t>952160129</t>
  </si>
  <si>
    <t xml:space="preserve">Hermle </t>
  </si>
  <si>
    <t>16/12/2021</t>
  </si>
  <si>
    <t>MLT</t>
  </si>
  <si>
    <t>Hệ thống nội soi</t>
  </si>
  <si>
    <t>NS</t>
  </si>
  <si>
    <t>Hệ thống máy nội soi video khí phế quản</t>
  </si>
  <si>
    <t>KHOA HÔ HẤP</t>
  </si>
  <si>
    <t>OLYM-CV150</t>
  </si>
  <si>
    <t>Nhận từ N2</t>
  </si>
  <si>
    <t xml:space="preserve">Kìm </t>
  </si>
  <si>
    <t>K</t>
  </si>
  <si>
    <t>Kìm sinh thiết màng phổi</t>
  </si>
  <si>
    <t>Mỹ</t>
  </si>
  <si>
    <t>ECG 1150</t>
  </si>
  <si>
    <t>04019K</t>
  </si>
  <si>
    <t>090900002694</t>
  </si>
  <si>
    <t>Nhận từ N1</t>
  </si>
  <si>
    <t>031100003203</t>
  </si>
  <si>
    <t xml:space="preserve"> Constant 1400</t>
  </si>
  <si>
    <t>SHIN-EI</t>
  </si>
  <si>
    <t xml:space="preserve"> 1105003U</t>
  </si>
  <si>
    <t>01274</t>
  </si>
  <si>
    <t>01272</t>
  </si>
  <si>
    <t xml:space="preserve">Tủ </t>
  </si>
  <si>
    <t>T</t>
  </si>
  <si>
    <t>Tủ Inox đựng máy thở và dây máy 
KT 2100x1400x600cm</t>
  </si>
  <si>
    <t>Máy đo</t>
  </si>
  <si>
    <t>MĐ</t>
  </si>
  <si>
    <t>Máy đo chức năng hô hấp Koko</t>
  </si>
  <si>
    <t>nSpire Health</t>
  </si>
  <si>
    <t xml:space="preserve"> 1239K3595</t>
  </si>
  <si>
    <t>KOKO</t>
  </si>
  <si>
    <t>chương trình 
mục tiêu quốc gia y tế năm 2012</t>
  </si>
  <si>
    <t>máy tính Acer, máy in - Mỹ</t>
  </si>
  <si>
    <t>Máy đo chức năng hô hấp</t>
  </si>
  <si>
    <t>SN1239K3603</t>
  </si>
  <si>
    <t>máy tính Acer, máy in  LBP - 2900</t>
  </si>
  <si>
    <t>Máy đo độ bão hoà oxy</t>
  </si>
  <si>
    <t>Oxcyon II</t>
  </si>
  <si>
    <t>111411600027</t>
  </si>
  <si>
    <t>Máy giúp thở Bipap</t>
  </si>
  <si>
    <t>VIVO30</t>
  </si>
  <si>
    <t>E140925</t>
  </si>
  <si>
    <t xml:space="preserve">Breas Medical AB -
Sweden </t>
  </si>
  <si>
    <t xml:space="preserve"> Thuỵ Điển</t>
  </si>
  <si>
    <t>Máy siêu âm đen trắng xách tay</t>
  </si>
  <si>
    <t>Prosound 2</t>
  </si>
  <si>
    <t>204B5207</t>
  </si>
  <si>
    <t>ALOKA</t>
  </si>
  <si>
    <t>18/12/2015</t>
  </si>
  <si>
    <t>Nhận từ TTGĐYK</t>
  </si>
  <si>
    <t xml:space="preserve">ASJL0005 </t>
  </si>
  <si>
    <t xml:space="preserve">  ASJL-0006</t>
  </si>
  <si>
    <t>1810010836</t>
  </si>
  <si>
    <t xml:space="preserve">1810010854 </t>
  </si>
  <si>
    <t xml:space="preserve">Ống nội soi  </t>
  </si>
  <si>
    <t>ONS</t>
  </si>
  <si>
    <t>Ống nội soi phế quản video và phụ kiện</t>
  </si>
  <si>
    <t>BF-P150</t>
  </si>
  <si>
    <t>29/08/2019</t>
  </si>
  <si>
    <t>Máy khí dung</t>
  </si>
  <si>
    <t>KD</t>
  </si>
  <si>
    <t xml:space="preserve">Máy khí dung siêu âm </t>
  </si>
  <si>
    <t>Comfort 3000 KU500</t>
  </si>
  <si>
    <t xml:space="preserve">Koushin  </t>
  </si>
  <si>
    <t>1912010124</t>
  </si>
  <si>
    <t xml:space="preserve">1912010157;  </t>
  </si>
  <si>
    <t>1912010142</t>
  </si>
  <si>
    <t>1912010109</t>
  </si>
  <si>
    <t>2003034U</t>
  </si>
  <si>
    <t xml:space="preserve"> Sanko;Shin-ei </t>
  </si>
  <si>
    <t>2019-2020</t>
  </si>
  <si>
    <t>2003033U</t>
  </si>
  <si>
    <t xml:space="preserve"> 191005U</t>
  </si>
  <si>
    <t>191006U</t>
  </si>
  <si>
    <t>HỆ THỐNG NỘI SOI PHẾ QUẢN VIDEO</t>
  </si>
  <si>
    <t>CV-170</t>
  </si>
  <si>
    <t xml:space="preserve">Máy điện tim 3 cần </t>
  </si>
  <si>
    <t xml:space="preserve"> ECG-2150</t>
  </si>
  <si>
    <t>Nihon Kohden (Shanghai kohden)</t>
  </si>
  <si>
    <t>Datalys 807</t>
  </si>
  <si>
    <t xml:space="preserve">
 DT7LSID134
 </t>
  </si>
  <si>
    <t xml:space="preserve">Lutech </t>
  </si>
  <si>
    <t xml:space="preserve">
 DT7LSID118</t>
  </si>
  <si>
    <t>Máy điện tim 6 kênh</t>
  </si>
  <si>
    <t xml:space="preserve">
  24518491
 </t>
  </si>
  <si>
    <t xml:space="preserve">
 24518427
 </t>
  </si>
  <si>
    <t xml:space="preserve">
  24518400
 </t>
  </si>
  <si>
    <t xml:space="preserve">
 24518437
 </t>
  </si>
  <si>
    <t xml:space="preserve">
  24518474
 </t>
  </si>
  <si>
    <t xml:space="preserve">
  24518438
 </t>
  </si>
  <si>
    <t xml:space="preserve">
  24518476
 </t>
  </si>
  <si>
    <t xml:space="preserve">
  24518433
 </t>
  </si>
  <si>
    <t xml:space="preserve">
 24518423
 </t>
  </si>
  <si>
    <t xml:space="preserve">
  24518396
 </t>
  </si>
  <si>
    <t xml:space="preserve">
  24518412
 </t>
  </si>
  <si>
    <t xml:space="preserve">
  24518454
 </t>
  </si>
  <si>
    <t xml:space="preserve">
  24518424
 </t>
  </si>
  <si>
    <t>Bơm truyền dịch</t>
  </si>
  <si>
    <t>TE LF630</t>
  </si>
  <si>
    <t xml:space="preserve">
 2005010215
 </t>
  </si>
  <si>
    <t xml:space="preserve">
 2005010062
 </t>
  </si>
  <si>
    <t xml:space="preserve">
 2005010269
 </t>
  </si>
  <si>
    <t xml:space="preserve">
 2005010311
 </t>
  </si>
  <si>
    <t xml:space="preserve">
 2005010149
 </t>
  </si>
  <si>
    <t xml:space="preserve">
 2005010368</t>
  </si>
  <si>
    <t>Máy thở cao cấp có tính năng thử nghiệm thở tự nhiên</t>
  </si>
  <si>
    <t>Carescape R860</t>
  </si>
  <si>
    <t xml:space="preserve"> CBRZ84959</t>
  </si>
  <si>
    <t xml:space="preserve">Datex-Ohmeda </t>
  </si>
  <si>
    <t xml:space="preserve">Máy hút dịch  </t>
  </si>
  <si>
    <t>Constant - 1400</t>
  </si>
  <si>
    <t xml:space="preserve"> 2007038U
 </t>
  </si>
  <si>
    <t xml:space="preserve">Sanko </t>
  </si>
  <si>
    <t xml:space="preserve"> 2003019U </t>
  </si>
  <si>
    <t>Máy đo SpO2 cầm tay</t>
  </si>
  <si>
    <t>PalmCare Plus</t>
  </si>
  <si>
    <t xml:space="preserve"> 161-XD5013
 </t>
  </si>
  <si>
    <t xml:space="preserve">Bionics </t>
  </si>
  <si>
    <t xml:space="preserve"> Hàn Quốc</t>
  </si>
  <si>
    <t xml:space="preserve">  161-XD5022
 </t>
  </si>
  <si>
    <t>Giường bệnh nhân 1 tay quay (Gồm cột treo ống tiên truyền  +Tủ bệnh nhân)</t>
  </si>
  <si>
    <t>YN 701</t>
  </si>
  <si>
    <t xml:space="preserve">Kareroom </t>
  </si>
  <si>
    <t xml:space="preserve"> - Tủ đầu giường nhựa
 - Cọc truyền dịch INOX</t>
  </si>
  <si>
    <t xml:space="preserve">Bồn rửa </t>
  </si>
  <si>
    <t>BR</t>
  </si>
  <si>
    <t>Quầy rửa dây soi hai bồn</t>
  </si>
  <si>
    <t>Hoàng Phúc</t>
  </si>
  <si>
    <t>14/01/2022</t>
  </si>
  <si>
    <t>Quỹ bảo hiểm y tế</t>
  </si>
  <si>
    <t>Máy thở Bipap</t>
  </si>
  <si>
    <t xml:space="preserve">
 YH 725</t>
  </si>
  <si>
    <t>YH725C*V21339037</t>
  </si>
  <si>
    <t>Yuwell</t>
  </si>
  <si>
    <t>Sở Y tế Bắc Giang</t>
  </si>
  <si>
    <t xml:space="preserve">
YH 725</t>
  </si>
  <si>
    <t>YH725C*V21339004</t>
  </si>
  <si>
    <t>YH725C*V21339021</t>
  </si>
  <si>
    <t>YH725C*V21339005</t>
  </si>
  <si>
    <t>Quỹ phật pháp vô biên</t>
  </si>
  <si>
    <t xml:space="preserve"> YH 725</t>
  </si>
  <si>
    <t>YH725C*V21339001</t>
  </si>
  <si>
    <t>Hệ thống giáo dục Thu Hương</t>
  </si>
  <si>
    <t>YH725C*V21339025</t>
  </si>
  <si>
    <t>Nhóm kết nối trai tim Hà Nội</t>
  </si>
  <si>
    <t>YH725C*V21339038</t>
  </si>
  <si>
    <t>ST 30F</t>
  </si>
  <si>
    <t>07J040006</t>
  </si>
  <si>
    <t>Micomme</t>
  </si>
  <si>
    <t>Nhóm thiện nguyện hướng về Bắc Giang</t>
  </si>
  <si>
    <t>Máy thở không xâm nhập Bennett</t>
  </si>
  <si>
    <t>Bennett 560</t>
  </si>
  <si>
    <t>40966N0519</t>
  </si>
  <si>
    <t>Covidien</t>
  </si>
  <si>
    <t>Tủ sấy</t>
  </si>
  <si>
    <t>TS</t>
  </si>
  <si>
    <t xml:space="preserve">Tủ sấy dụng cụ </t>
  </si>
  <si>
    <t>KHOA HỒI SỨC TÍCH CỰC</t>
  </si>
  <si>
    <t>UM - 400</t>
  </si>
  <si>
    <t>B401-1019</t>
  </si>
  <si>
    <t xml:space="preserve">Monitor  theo dõi BN </t>
  </si>
  <si>
    <t xml:space="preserve">MP-30- IntechtiVUC </t>
  </si>
  <si>
    <t>DE 72848151</t>
  </si>
  <si>
    <t>Philips</t>
  </si>
  <si>
    <t xml:space="preserve"> 01/12/2008</t>
  </si>
  <si>
    <t xml:space="preserve">Monotor  theo dõi BN </t>
  </si>
  <si>
    <t>DE 72848175</t>
  </si>
  <si>
    <t>31/07/2017</t>
  </si>
  <si>
    <t>Nhận từ khoa nhi 2012</t>
  </si>
  <si>
    <t>DE72848148</t>
  </si>
  <si>
    <t>Monitor  theo dõi BN 6 thông số Nhật</t>
  </si>
  <si>
    <t>BSM-4101K</t>
  </si>
  <si>
    <t>01345</t>
  </si>
  <si>
    <t xml:space="preserve"> 01/12/2010</t>
  </si>
  <si>
    <t>Máy siêu âm đen trắng số hoá</t>
  </si>
  <si>
    <t>JA04250</t>
  </si>
  <si>
    <t xml:space="preserve">Siemens </t>
  </si>
  <si>
    <t>Máy chụp XQ tại giường</t>
  </si>
  <si>
    <t>MOVIX4</t>
  </si>
  <si>
    <t>PK12491</t>
  </si>
  <si>
    <t>Stepha nix</t>
  </si>
  <si>
    <t>Pháp</t>
  </si>
  <si>
    <t>05313K</t>
  </si>
  <si>
    <t xml:space="preserve"> 01/12/2011</t>
  </si>
  <si>
    <t>07060052</t>
  </si>
  <si>
    <t>Giường cấp cứu 3 tay quay</t>
  </si>
  <si>
    <t>GC - 09B2</t>
  </si>
  <si>
    <t xml:space="preserve"> 25/11/2013</t>
  </si>
  <si>
    <t>Giường điện diều khiển 3 motors</t>
  </si>
  <si>
    <t>PA 53120/
paramount</t>
  </si>
  <si>
    <t xml:space="preserve"> 01/07/2013</t>
  </si>
  <si>
    <t>Tổ chức JICA 
tài trợ</t>
  </si>
  <si>
    <t xml:space="preserve"> 04/07/2014</t>
  </si>
  <si>
    <t>GC - 09B-VN</t>
  </si>
  <si>
    <t xml:space="preserve"> 26/06/2014</t>
  </si>
  <si>
    <t>Máy theo dõi bệnh nhân</t>
  </si>
  <si>
    <t>BSM3562</t>
  </si>
  <si>
    <t>06770</t>
  </si>
  <si>
    <t>Evita 4 edition</t>
  </si>
  <si>
    <t>ASFB 0139</t>
  </si>
  <si>
    <t>Drage</t>
  </si>
  <si>
    <t>ASFB 0111</t>
  </si>
  <si>
    <t>Giường bệnh 3 tay quay</t>
  </si>
  <si>
    <t xml:space="preserve"> 03/10/2015</t>
  </si>
  <si>
    <t>Máy thở chức năng cao</t>
  </si>
  <si>
    <t>PB - 840</t>
  </si>
  <si>
    <t xml:space="preserve">Puritan Bennett - Covidien </t>
  </si>
  <si>
    <t xml:space="preserve">  Ireland</t>
  </si>
  <si>
    <t xml:space="preserve"> 03/07/2015</t>
  </si>
  <si>
    <t>Infinity Vista XL</t>
  </si>
  <si>
    <t xml:space="preserve">Dragerwerk AG &amp; Co. KGaA  </t>
  </si>
  <si>
    <t xml:space="preserve"> Đức - Mỹ</t>
  </si>
  <si>
    <t xml:space="preserve"> 30/12/2015</t>
  </si>
  <si>
    <t>Máy thở và máy nén khí trẻ em</t>
  </si>
  <si>
    <t>PB840</t>
  </si>
  <si>
    <t xml:space="preserve">Covidien </t>
  </si>
  <si>
    <t xml:space="preserve"> Mỹ - Ailen</t>
  </si>
  <si>
    <t xml:space="preserve"> 25/12/2016</t>
  </si>
  <si>
    <t>BVĐK TP</t>
  </si>
  <si>
    <t>Giường bệnh nhân 3 tay quay</t>
  </si>
  <si>
    <t xml:space="preserve"> 27/4/2017</t>
  </si>
  <si>
    <t>Nguồn thu SN và nguồn thu hợp pháp khác</t>
  </si>
  <si>
    <t>HT lọc máu</t>
  </si>
  <si>
    <t>LM</t>
  </si>
  <si>
    <t>Hệ thống lọc máu liên tục</t>
  </si>
  <si>
    <t>Prismaflex</t>
  </si>
  <si>
    <t>PA17643</t>
  </si>
  <si>
    <t xml:space="preserve">Gambro </t>
  </si>
  <si>
    <t xml:space="preserve"> 29/05/2017</t>
  </si>
  <si>
    <t>Hệ thống nội soi phế quản video</t>
  </si>
  <si>
    <t xml:space="preserve"> 01/06/2017</t>
  </si>
  <si>
    <t>A16091100485</t>
  </si>
  <si>
    <t xml:space="preserve"> 11/04/2017</t>
  </si>
  <si>
    <t xml:space="preserve"> A16091100575</t>
  </si>
  <si>
    <t>ASJL-0223</t>
  </si>
  <si>
    <t xml:space="preserve"> 05/04/2017</t>
  </si>
  <si>
    <t>ASJL-0219</t>
  </si>
  <si>
    <t>ASJL-0220</t>
  </si>
  <si>
    <t>ASJL-0003</t>
  </si>
  <si>
    <t>Monitor trung tâm kèm 10 monitor đầu giường</t>
  </si>
  <si>
    <t>Omniview</t>
  </si>
  <si>
    <t>MXL6152CJ1 A16091100445; A16091100442; A16091100475; A16091100429; A16091100441; A16091100412; A16091100490; A16091100489; A16091100427; A16091100457</t>
  </si>
  <si>
    <t xml:space="preserve"> 12/06/2017</t>
  </si>
  <si>
    <t>Compact</t>
  </si>
  <si>
    <t>230177</t>
  </si>
  <si>
    <t xml:space="preserve">BBraun  </t>
  </si>
  <si>
    <t>23/12/2016</t>
  </si>
  <si>
    <t>230179</t>
  </si>
  <si>
    <t>230183</t>
  </si>
  <si>
    <t xml:space="preserve">Puritan Bennett 840 </t>
  </si>
  <si>
    <t>3512171732</t>
  </si>
  <si>
    <t xml:space="preserve"> Covidien/ Medtronic  </t>
  </si>
  <si>
    <t>2017, 2018</t>
  </si>
  <si>
    <t xml:space="preserve"> 20/12/2018</t>
  </si>
  <si>
    <t>3512171910</t>
  </si>
  <si>
    <t>3512171725</t>
  </si>
  <si>
    <t>1810010742</t>
  </si>
  <si>
    <t xml:space="preserve"> 28/12/2018</t>
  </si>
  <si>
    <t>1810010858</t>
  </si>
  <si>
    <t>1810010838</t>
  </si>
  <si>
    <t xml:space="preserve">1810010526 </t>
  </si>
  <si>
    <t xml:space="preserve"> 1810010855</t>
  </si>
  <si>
    <t xml:space="preserve">1810010782 </t>
  </si>
  <si>
    <t>1810010804</t>
  </si>
  <si>
    <t xml:space="preserve"> 1810010761 </t>
  </si>
  <si>
    <t xml:space="preserve">1811010345 </t>
  </si>
  <si>
    <t>1811010618</t>
  </si>
  <si>
    <t xml:space="preserve">1810010518 </t>
  </si>
  <si>
    <t>Máy ép tim</t>
  </si>
  <si>
    <t>Máy ép tim tự động</t>
  </si>
  <si>
    <t>LUCAS 3</t>
  </si>
  <si>
    <t xml:space="preserve">Jolife AB </t>
  </si>
  <si>
    <t>Máy thăm dò huyết động</t>
  </si>
  <si>
    <t>USCOM 1A</t>
  </si>
  <si>
    <t xml:space="preserve">USCOM </t>
  </si>
  <si>
    <t xml:space="preserve"> ÚC</t>
  </si>
  <si>
    <t>TE-LF600</t>
  </si>
  <si>
    <t>1808010027</t>
  </si>
  <si>
    <t>1808010133</t>
  </si>
  <si>
    <t>1808010112</t>
  </si>
  <si>
    <t>1808010149</t>
  </si>
  <si>
    <t>1808010186</t>
  </si>
  <si>
    <t>SH618450018SA</t>
  </si>
  <si>
    <t xml:space="preserve"> Mỹ</t>
  </si>
  <si>
    <t>Elisa</t>
  </si>
  <si>
    <t xml:space="preserve">0400000hul52177398
</t>
  </si>
  <si>
    <t>Heinen + Löwenstein Medical GmbH &amp; Co. KG</t>
  </si>
  <si>
    <t xml:space="preserve"> 14/01/2019</t>
  </si>
  <si>
    <t xml:space="preserve">
0400000hul52177413</t>
  </si>
  <si>
    <t>Máy phá rung tim</t>
  </si>
  <si>
    <t>PRT</t>
  </si>
  <si>
    <t>Máy phá rung tim đồng bộ 2 pha có tạo nhịp</t>
  </si>
  <si>
    <t>TEC-5631</t>
  </si>
  <si>
    <t>05315</t>
  </si>
  <si>
    <t xml:space="preserve"> 29/08/2019</t>
  </si>
  <si>
    <t xml:space="preserve"> 16/07/2020</t>
  </si>
  <si>
    <t>Dự án tòa nhà 9 tâng</t>
  </si>
  <si>
    <t>Xe cáng INOX 3 tầng, có đệm</t>
  </si>
  <si>
    <t xml:space="preserve"> 28/08/2020</t>
  </si>
  <si>
    <t>Máy phá rung tim có tạo nhịp</t>
  </si>
  <si>
    <t>09749</t>
  </si>
  <si>
    <t xml:space="preserve">Máy đo khí máu </t>
  </si>
  <si>
    <t xml:space="preserve"> RapidPoint®500</t>
  </si>
  <si>
    <t>46501</t>
  </si>
  <si>
    <t xml:space="preserve">Siemens Healthcare Diagnostics INC –Mỹ </t>
  </si>
  <si>
    <t xml:space="preserve"> Mỹ sản xuất tại Anh</t>
  </si>
  <si>
    <t xml:space="preserve"> 24/04/2020</t>
  </si>
  <si>
    <t>2003021U</t>
  </si>
  <si>
    <t>2003022U</t>
  </si>
  <si>
    <t>2003035U</t>
  </si>
  <si>
    <t>2003036U</t>
  </si>
  <si>
    <t>2003028U</t>
  </si>
  <si>
    <t>0400600hul06204938</t>
  </si>
  <si>
    <t xml:space="preserve"> 18/05/2020</t>
  </si>
  <si>
    <t>0400600hul06204939</t>
  </si>
  <si>
    <t>0400600hul06204940</t>
  </si>
  <si>
    <t>Máy thở xách tay kèm van PEEP, 2 bộ dây</t>
  </si>
  <si>
    <t>Monnal T60</t>
  </si>
  <si>
    <t>MT60-08403</t>
  </si>
  <si>
    <t xml:space="preserve">Air Liquide </t>
  </si>
  <si>
    <t xml:space="preserve"> MT60-08421</t>
  </si>
  <si>
    <t>MÁY THEO DÕI BỆNH NHÂN 7 THÔNG SỐ</t>
  </si>
  <si>
    <t xml:space="preserve"> 28122</t>
  </si>
  <si>
    <t xml:space="preserve"> 28082</t>
  </si>
  <si>
    <t xml:space="preserve">19120101141 </t>
  </si>
  <si>
    <t>1912010118</t>
  </si>
  <si>
    <t>1912010106</t>
  </si>
  <si>
    <t>1912010136</t>
  </si>
  <si>
    <t>1912010150</t>
  </si>
  <si>
    <t>1912010131</t>
  </si>
  <si>
    <t>1912010147</t>
  </si>
  <si>
    <t>1912010108</t>
  </si>
  <si>
    <t>1912010149</t>
  </si>
  <si>
    <t>1912010107</t>
  </si>
  <si>
    <t>1912010127</t>
  </si>
  <si>
    <t>1912010115</t>
  </si>
  <si>
    <t>1912010160</t>
  </si>
  <si>
    <t>TE-LF630</t>
  </si>
  <si>
    <t xml:space="preserve"> 1912010003</t>
  </si>
  <si>
    <t>1911012002</t>
  </si>
  <si>
    <t>1912010034</t>
  </si>
  <si>
    <t>1912010027</t>
  </si>
  <si>
    <t>1912010020</t>
  </si>
  <si>
    <t>Bộ hút đờm</t>
  </si>
  <si>
    <t>Bộ hút dịch, đờm dùng hệ thống khí trung tâm</t>
  </si>
  <si>
    <t>FA</t>
  </si>
  <si>
    <t xml:space="preserve"> C&amp;U </t>
  </si>
  <si>
    <t>2002013</t>
  </si>
  <si>
    <t xml:space="preserve">Bộ đặt nội khí quản có Camera </t>
  </si>
  <si>
    <t>ClearVue</t>
  </si>
  <si>
    <t>R0339</t>
  </si>
  <si>
    <t>Infinium</t>
  </si>
  <si>
    <t>Máy thở di động chức năng cao</t>
  </si>
  <si>
    <t xml:space="preserve">
Falco 202 EVO
</t>
  </si>
  <si>
    <t xml:space="preserve">SIARE ENGINEERING INTERNATIONAL GROUP SRL </t>
  </si>
  <si>
    <t xml:space="preserve"> 30/08/2021</t>
  </si>
  <si>
    <t>Nhóm Sen xanh - Công ty CP tập đoàn Best Emotion</t>
  </si>
  <si>
    <t xml:space="preserve">
  CBRY 03626
 </t>
  </si>
  <si>
    <t xml:space="preserve">
  CBRZ 84889
 </t>
  </si>
  <si>
    <t xml:space="preserve">
  CBRZ 84905
 </t>
  </si>
  <si>
    <t xml:space="preserve">
 CBRZ 84914
 </t>
  </si>
  <si>
    <t xml:space="preserve">
  CBRZ 84876
 </t>
  </si>
  <si>
    <t xml:space="preserve">
  CBRZ 84967
 </t>
  </si>
  <si>
    <t xml:space="preserve"> 
  CBRZ 84875
 </t>
  </si>
  <si>
    <t xml:space="preserve">
 CBRZ 84957
 </t>
  </si>
  <si>
    <t xml:space="preserve">
  CBRZ 84939
 </t>
  </si>
  <si>
    <t xml:space="preserve">
  CBRZ 84893
 </t>
  </si>
  <si>
    <t xml:space="preserve">
  CBRZ 84920
 </t>
  </si>
  <si>
    <t xml:space="preserve">
 CBRZ 84956
 </t>
  </si>
  <si>
    <t xml:space="preserve">
 CBRY 03622</t>
  </si>
  <si>
    <t xml:space="preserve"> CBRZ84874 </t>
  </si>
  <si>
    <t>CBRY03620</t>
  </si>
  <si>
    <t>CBRZ84902</t>
  </si>
  <si>
    <t xml:space="preserve"> CBRZ84933</t>
  </si>
  <si>
    <t>CBRZ84945</t>
  </si>
  <si>
    <t>CBRZ84911</t>
  </si>
  <si>
    <t>CBRY03629</t>
  </si>
  <si>
    <t xml:space="preserve"> CBRY03471</t>
  </si>
  <si>
    <t>CBRZ84918</t>
  </si>
  <si>
    <t xml:space="preserve">
  24518419
 </t>
  </si>
  <si>
    <t xml:space="preserve">
  24518449
 </t>
  </si>
  <si>
    <t xml:space="preserve">
  24518484
 </t>
  </si>
  <si>
    <t xml:space="preserve"> 
 24518451
 </t>
  </si>
  <si>
    <t xml:space="preserve"> 
 24518440
 </t>
  </si>
  <si>
    <t xml:space="preserve">
  24518405
 </t>
  </si>
  <si>
    <t xml:space="preserve">
  24518473
 </t>
  </si>
  <si>
    <t xml:space="preserve">
 24518425
 </t>
  </si>
  <si>
    <t xml:space="preserve"> 
 24518444</t>
  </si>
  <si>
    <t>Máy lọc máu</t>
  </si>
  <si>
    <t>MLM</t>
  </si>
  <si>
    <t>Máy lọc máu liên tục</t>
  </si>
  <si>
    <t xml:space="preserve"> Multi filtrate
</t>
  </si>
  <si>
    <t xml:space="preserve"> 0MUGJ932 </t>
  </si>
  <si>
    <t xml:space="preserve">Fresenius Medical Care </t>
  </si>
  <si>
    <t xml:space="preserve">  0MUGJ930</t>
  </si>
  <si>
    <t xml:space="preserve">
  2005010348
 </t>
  </si>
  <si>
    <t xml:space="preserve"> 2005010241
 </t>
  </si>
  <si>
    <t xml:space="preserve">
  2005010367
 </t>
  </si>
  <si>
    <t xml:space="preserve">
  2005010222
 </t>
  </si>
  <si>
    <t xml:space="preserve">
 2005010155
 </t>
  </si>
  <si>
    <t xml:space="preserve">
 2005010351
 </t>
  </si>
  <si>
    <t xml:space="preserve">
  2005010119
 </t>
  </si>
  <si>
    <t xml:space="preserve">
 2005010101</t>
  </si>
  <si>
    <t>Máy theo dõi bệnh nhân 6 thông số</t>
  </si>
  <si>
    <t>BSM 3562</t>
  </si>
  <si>
    <t xml:space="preserve"> 
  30659
 </t>
  </si>
  <si>
    <t xml:space="preserve"> 
  30691
 </t>
  </si>
  <si>
    <t xml:space="preserve"> 
 30707
 </t>
  </si>
  <si>
    <t xml:space="preserve"> 
 30648</t>
  </si>
  <si>
    <t>Máy thở xách tay</t>
  </si>
  <si>
    <t>Oxylog Ve300</t>
  </si>
  <si>
    <t xml:space="preserve">
  ASNK0008</t>
  </si>
  <si>
    <t xml:space="preserve">
  ASNK0021</t>
  </si>
  <si>
    <t xml:space="preserve">
 4000001182</t>
  </si>
  <si>
    <t xml:space="preserve">SCHILLER </t>
  </si>
  <si>
    <t>Vitapia 7000K</t>
  </si>
  <si>
    <t xml:space="preserve">  19100100082
 </t>
  </si>
  <si>
    <t xml:space="preserve">Trismed </t>
  </si>
  <si>
    <t xml:space="preserve"> 
 19100100055
 </t>
  </si>
  <si>
    <t xml:space="preserve"> 19100100048
 </t>
  </si>
  <si>
    <t xml:space="preserve">
 19100100070
 </t>
  </si>
  <si>
    <t xml:space="preserve">
 19100100058
 </t>
  </si>
  <si>
    <t xml:space="preserve"> 
 19100100083
 </t>
  </si>
  <si>
    <t xml:space="preserve">
 19100100085
 </t>
  </si>
  <si>
    <t xml:space="preserve">
  19100100069
 </t>
  </si>
  <si>
    <t xml:space="preserve">
  19100100093
 </t>
  </si>
  <si>
    <t xml:space="preserve">
  19100100054</t>
  </si>
  <si>
    <t>Máy X quang di động kỹ thuật số</t>
  </si>
  <si>
    <t>POX 100BT</t>
  </si>
  <si>
    <t xml:space="preserve"> PXBT-2003-004</t>
  </si>
  <si>
    <t xml:space="preserve">Poskom </t>
  </si>
  <si>
    <t>SPO2</t>
  </si>
  <si>
    <t xml:space="preserve"> 161-XD5018 
 </t>
  </si>
  <si>
    <t xml:space="preserve">Máy đo SpO2  </t>
  </si>
  <si>
    <t xml:space="preserve"> 161-XD5019 
 </t>
  </si>
  <si>
    <t xml:space="preserve">  161-XD5017
 </t>
  </si>
  <si>
    <t>Máy hút dịch màng phổi</t>
  </si>
  <si>
    <t xml:space="preserve">
Victoria Thorax
</t>
  </si>
  <si>
    <t xml:space="preserve"> V15889</t>
  </si>
  <si>
    <t xml:space="preserve">Cheiron </t>
  </si>
  <si>
    <t>C.H Séc</t>
  </si>
  <si>
    <t>Hội thiết bị y tế Miền Bắc</t>
  </si>
  <si>
    <t xml:space="preserve"> VUL-001
</t>
  </si>
  <si>
    <t xml:space="preserve">2049060360
</t>
  </si>
  <si>
    <t xml:space="preserve">Vincent Medical </t>
  </si>
  <si>
    <t>Sở y tế Bắc Giang</t>
  </si>
  <si>
    <t xml:space="preserve">VUL-001
</t>
  </si>
  <si>
    <t xml:space="preserve">
 2049063001
</t>
  </si>
  <si>
    <t xml:space="preserve">
 2049063002
</t>
  </si>
  <si>
    <t xml:space="preserve">
2049061284</t>
  </si>
  <si>
    <t xml:space="preserve">
 ST 30F
</t>
  </si>
  <si>
    <t>07J040013</t>
  </si>
  <si>
    <t xml:space="preserve">Micomme </t>
  </si>
  <si>
    <t>Máy thở xâm nhập Metran</t>
  </si>
  <si>
    <t xml:space="preserve"> MV 20
</t>
  </si>
  <si>
    <t xml:space="preserve"> ELMV02627
</t>
  </si>
  <si>
    <t xml:space="preserve">Metran </t>
  </si>
  <si>
    <t xml:space="preserve">
 ELMV00602</t>
  </si>
  <si>
    <t xml:space="preserve">Metran  </t>
  </si>
  <si>
    <t>Máy thở xâm nhập chức năng cao</t>
  </si>
  <si>
    <t xml:space="preserve">
 MV-2000
</t>
  </si>
  <si>
    <t xml:space="preserve">MEKICS </t>
  </si>
  <si>
    <t>Máy thở Cpap Meiko</t>
  </si>
  <si>
    <t xml:space="preserve">
 MMD-V1
</t>
  </si>
  <si>
    <t>MED-BRE-20120004-04</t>
  </si>
  <si>
    <t xml:space="preserve">Meiko </t>
  </si>
  <si>
    <t xml:space="preserve">Công ty cổ phần Meiko Automatic </t>
  </si>
  <si>
    <t xml:space="preserve">
Elisa 600
</t>
  </si>
  <si>
    <t xml:space="preserve">(O1)04260171272705(21)0400600hul06218212
</t>
  </si>
  <si>
    <t xml:space="preserve">Löwenstein Medical </t>
  </si>
  <si>
    <t>Công ty TNHH TNI King Coffee 
(Sở Y tế)</t>
  </si>
  <si>
    <t>Máy thở Di động</t>
  </si>
  <si>
    <t xml:space="preserve">
CWH-2020
</t>
  </si>
  <si>
    <t>Pioway Medical</t>
  </si>
  <si>
    <t>Công ty TNHH Thương Mại và XNK Tuệ Minh</t>
  </si>
  <si>
    <t>Máy giúp thở</t>
  </si>
  <si>
    <t xml:space="preserve">
Savina
</t>
  </si>
  <si>
    <t xml:space="preserve">ASKH - 0063; 
</t>
  </si>
  <si>
    <t xml:space="preserve">Draeger </t>
  </si>
  <si>
    <t>Công ty TNHH Công nghệ cao LTQ</t>
  </si>
  <si>
    <t xml:space="preserve">
 Savina
</t>
  </si>
  <si>
    <t xml:space="preserve">
ASKH - 0071; 
</t>
  </si>
  <si>
    <t xml:space="preserve">
ASKH - 0076.</t>
  </si>
  <si>
    <t>3512210115</t>
  </si>
  <si>
    <t xml:space="preserve"> 06/07/2021</t>
  </si>
  <si>
    <t>3512210094</t>
  </si>
  <si>
    <t>3512204950</t>
  </si>
  <si>
    <t>3512204947</t>
  </si>
  <si>
    <t>3512204935</t>
  </si>
  <si>
    <t>3512204951</t>
  </si>
  <si>
    <t>3512204946</t>
  </si>
  <si>
    <t>3512204938</t>
  </si>
  <si>
    <t>3512204958</t>
  </si>
  <si>
    <t>3512204943</t>
  </si>
  <si>
    <t>3512204955</t>
  </si>
  <si>
    <t>3512204960</t>
  </si>
  <si>
    <t>Thiết bị thở oxy dòng cao</t>
  </si>
  <si>
    <t>03803T</t>
  </si>
  <si>
    <t>CAF03306</t>
  </si>
  <si>
    <t>CareFusion/ Vyaire</t>
  </si>
  <si>
    <t xml:space="preserve"> CAF03291</t>
  </si>
  <si>
    <t xml:space="preserve"> CAF03297</t>
  </si>
  <si>
    <t>CAF03288</t>
  </si>
  <si>
    <t>CAF03312</t>
  </si>
  <si>
    <t>CBF01499</t>
  </si>
  <si>
    <t xml:space="preserve"> CBF01497</t>
  </si>
  <si>
    <t>CBF01494</t>
  </si>
  <si>
    <t>CBF01501</t>
  </si>
  <si>
    <t xml:space="preserve"> CBF01479</t>
  </si>
  <si>
    <t>CBF01504</t>
  </si>
  <si>
    <t>CBF01475</t>
  </si>
  <si>
    <t>CBF01500</t>
  </si>
  <si>
    <t>Bennett 840</t>
  </si>
  <si>
    <t xml:space="preserve">COVIDIEN </t>
  </si>
  <si>
    <t>Công ty cổ phần MHC</t>
  </si>
  <si>
    <t>MP-30</t>
  </si>
  <si>
    <t xml:space="preserve">Medcaptain </t>
  </si>
  <si>
    <t>Evita V600</t>
  </si>
  <si>
    <t>ASPJ0281</t>
  </si>
  <si>
    <t>29/12/2023</t>
  </si>
  <si>
    <t>ASPK0005</t>
  </si>
  <si>
    <t>ASPJ0168</t>
  </si>
  <si>
    <t>Evita V300</t>
  </si>
  <si>
    <t>ASPJ0309</t>
  </si>
  <si>
    <t>Máy đo cung lượng tim Picco</t>
  </si>
  <si>
    <t>PC4000</t>
  </si>
  <si>
    <t>K21400014104</t>
  </si>
  <si>
    <t>Pulsion Medical Systems SE</t>
  </si>
  <si>
    <t>Máy xét nghiệm</t>
  </si>
  <si>
    <t>HH</t>
  </si>
  <si>
    <t>Máy phân tích Hemoglobin Đức</t>
  </si>
  <si>
    <t xml:space="preserve">KHOA HUYẾT HỌC </t>
  </si>
  <si>
    <t>3000-0031-6801</t>
  </si>
  <si>
    <t>02-0089</t>
  </si>
  <si>
    <t xml:space="preserve">EKF Diagnostic </t>
  </si>
  <si>
    <t>Máy ly tâm thường 28 lỗ  Đức</t>
  </si>
  <si>
    <t>Rotofix 32</t>
  </si>
  <si>
    <t>D1208</t>
  </si>
  <si>
    <t>Máy hàn</t>
  </si>
  <si>
    <t>MH</t>
  </si>
  <si>
    <t>Máy hàn dây máu</t>
  </si>
  <si>
    <t>ACS 152</t>
  </si>
  <si>
    <t>Kính hiển vi quang học 2 mắt</t>
  </si>
  <si>
    <t>YS100</t>
  </si>
  <si>
    <t xml:space="preserve">Nikon </t>
  </si>
  <si>
    <t xml:space="preserve">Máy li tâm KUBOTA </t>
  </si>
  <si>
    <t>HX 3525-M000</t>
  </si>
  <si>
    <t>Ngân hàng bảo quản máu</t>
  </si>
  <si>
    <t>BQM</t>
  </si>
  <si>
    <t>Ngân hàng bảo quản máu  Nhật</t>
  </si>
  <si>
    <t>MBR-304GR</t>
  </si>
  <si>
    <t>09010020</t>
  </si>
  <si>
    <t xml:space="preserve">Sanyo </t>
  </si>
  <si>
    <t>Tủ lạnh</t>
  </si>
  <si>
    <t>TL</t>
  </si>
  <si>
    <t>Tủ lạnh sinh học   Nhật</t>
  </si>
  <si>
    <t>MDF-436</t>
  </si>
  <si>
    <t>09110162</t>
  </si>
  <si>
    <t xml:space="preserve">Kính hiển vi sinh học 2 mắt </t>
  </si>
  <si>
    <t>CX 21 FS1</t>
  </si>
  <si>
    <t>2C85979</t>
  </si>
  <si>
    <t xml:space="preserve"> 
 Nhật Bản/Philippin</t>
  </si>
  <si>
    <t>Máy đo tốc độ máu lắng</t>
  </si>
  <si>
    <t>MIX-RATE</t>
  </si>
  <si>
    <t>00360</t>
  </si>
  <si>
    <t>Italia</t>
  </si>
  <si>
    <t>27/05/2014</t>
  </si>
  <si>
    <t>Máy xét nghiệm đông máu tự động</t>
  </si>
  <si>
    <t>ACL7000</t>
  </si>
  <si>
    <t xml:space="preserve">Instrumentation Laboratory </t>
  </si>
  <si>
    <t>28/08/2014</t>
  </si>
  <si>
    <t xml:space="preserve">        1. Máy in nhiệt kèm theo máy chính: 01 chiếc.                                                     2. Tài liệu của máy: sách HDSD bằng tiếng Anh và bản dịch ra tiếng Việt</t>
  </si>
  <si>
    <t>Máy phân tích huyết học tự động</t>
  </si>
  <si>
    <t>Pentra XLR</t>
  </si>
  <si>
    <t>411XLR6560</t>
  </si>
  <si>
    <t xml:space="preserve">Horiba Medical  </t>
  </si>
  <si>
    <t xml:space="preserve">  Nhật/Pháp</t>
  </si>
  <si>
    <t>16/09/2015</t>
  </si>
  <si>
    <t>Quỹ PT SN và nguồn thu hợp pháp khác</t>
  </si>
  <si>
    <t>Tủ an toàn SH</t>
  </si>
  <si>
    <t>TAT</t>
  </si>
  <si>
    <t>Tủ cấy an toàn sinh học cấp II</t>
  </si>
  <si>
    <t xml:space="preserve">ThermoScientific  </t>
  </si>
  <si>
    <t>28/09/2015</t>
  </si>
  <si>
    <t>Máy tách</t>
  </si>
  <si>
    <t>Máy tách thành phần máu</t>
  </si>
  <si>
    <t>NGL XCF3000</t>
  </si>
  <si>
    <t xml:space="preserve">Nigale </t>
  </si>
  <si>
    <t>CTY CP Medcomtech TẶNG</t>
  </si>
  <si>
    <t>Máy xét nghiệm đông máu</t>
  </si>
  <si>
    <t>ACL TOP 550 CTS</t>
  </si>
  <si>
    <t>Minh tâm cho/tặng</t>
  </si>
  <si>
    <t xml:space="preserve"> kèm theo 1 bộ máy tính + máy in canon LP2900</t>
  </si>
  <si>
    <t>Máy điện di</t>
  </si>
  <si>
    <t>Pretty Interlab</t>
  </si>
  <si>
    <t xml:space="preserve">Interlab </t>
  </si>
  <si>
    <t>14/06/2017</t>
  </si>
  <si>
    <t>Máy định danh</t>
  </si>
  <si>
    <t>Máy định nhóm máu</t>
  </si>
  <si>
    <t>Ortho Workstation</t>
  </si>
  <si>
    <t xml:space="preserve">Ortho Clinical (Johnson &amp; Johnson) </t>
  </si>
  <si>
    <t>29/05/2017</t>
  </si>
  <si>
    <t>Tủ lạnh âm sâu -34°C, 500L</t>
  </si>
  <si>
    <t>PDF 530 S</t>
  </si>
  <si>
    <t xml:space="preserve">Evermed </t>
  </si>
  <si>
    <t>Tủ lạnh trữ máu 2-6°C, 500l</t>
  </si>
  <si>
    <t>BBR 530 S xPRO</t>
  </si>
  <si>
    <t>Máy phân tích huyết học</t>
  </si>
  <si>
    <t>ABX Pentra XL 80</t>
  </si>
  <si>
    <t>711PXL8113</t>
  </si>
  <si>
    <t xml:space="preserve">  29/8/2018</t>
  </si>
  <si>
    <t>Máy xét nghiệm huyết học tự động</t>
  </si>
  <si>
    <t>Pentra DX Nexus</t>
  </si>
  <si>
    <t>809PNX0971</t>
  </si>
  <si>
    <t>20/12/2019</t>
  </si>
  <si>
    <t>Máy xét nghiệm huyết học tối thiểu 55 thông số</t>
  </si>
  <si>
    <t>YUMIZEN H2500</t>
  </si>
  <si>
    <t>209M2XH00978</t>
  </si>
  <si>
    <t xml:space="preserve"> HORIBA ABX SAS</t>
  </si>
  <si>
    <t xml:space="preserve"> 30/10/2022</t>
  </si>
  <si>
    <t>Máy li tâm ROTOFIX 32A</t>
  </si>
  <si>
    <t>Rotofix 32A</t>
  </si>
  <si>
    <t>0046840-05</t>
  </si>
  <si>
    <t>Hettich</t>
  </si>
  <si>
    <t>Máy khám nội soi TMH</t>
  </si>
  <si>
    <t>TMH</t>
  </si>
  <si>
    <t xml:space="preserve">KHOA KHÁM CHỮA BỆNH THEO YÊU CẦU </t>
  </si>
  <si>
    <t>BB0640674</t>
  </si>
  <si>
    <t>KARL STORZ</t>
  </si>
  <si>
    <t xml:space="preserve">Máy rửa  </t>
  </si>
  <si>
    <t>MR</t>
  </si>
  <si>
    <t>Máy rửa khử khuẩn và sấy kho dụng cụ y tế (gồm cả tủ sấy UNB 400)</t>
  </si>
  <si>
    <t>Monitor  theo dõi BN (M,HA,SPO2, nhịp thở, E+CO2, điện tim) Mỹ</t>
  </si>
  <si>
    <t>OMNI2-1005-30889</t>
  </si>
  <si>
    <t>GC – 03.1</t>
  </si>
  <si>
    <t>PVM - 2701</t>
  </si>
  <si>
    <t>09619</t>
  </si>
  <si>
    <t>Tủ đựng thuốc và vật tư dùng trong phẫu thuật bằng chất liệu inox 304</t>
  </si>
  <si>
    <t xml:space="preserve"> 16/11/2016</t>
  </si>
  <si>
    <t>Xe cáng inox kiểu Đài loan KT 1800x600x cao tăng chỉnh</t>
  </si>
  <si>
    <t>16/11/2016</t>
  </si>
  <si>
    <t>17473k</t>
  </si>
  <si>
    <t xml:space="preserve">Đầu đo  </t>
  </si>
  <si>
    <t>ĐĐ</t>
  </si>
  <si>
    <t>Đầu đo Co2</t>
  </si>
  <si>
    <t>TG-900P</t>
  </si>
  <si>
    <t>27/04/2017</t>
  </si>
  <si>
    <t>Bồn rửa tay cho phòng mổ làm bằng chất liệu inox</t>
  </si>
  <si>
    <t>20/09/2017</t>
  </si>
  <si>
    <t>Kìm gắp dị vật hàm cá sấu dùng nhiều lần</t>
  </si>
  <si>
    <t xml:space="preserve">Endoaccess </t>
  </si>
  <si>
    <t>23/06/2017</t>
  </si>
  <si>
    <t>011700005065</t>
  </si>
  <si>
    <t xml:space="preserve">Gardner Denver Thomas </t>
  </si>
  <si>
    <t xml:space="preserve"> 21/4/2017</t>
  </si>
  <si>
    <t>011700005063</t>
  </si>
  <si>
    <t>21/4/2017</t>
  </si>
  <si>
    <t>Xe cáng inox kiểu nhật</t>
  </si>
  <si>
    <t xml:space="preserve">XNZ130 </t>
  </si>
  <si>
    <t>17/05/2017</t>
  </si>
  <si>
    <t xml:space="preserve">Đèn </t>
  </si>
  <si>
    <t>ĐCL</t>
  </si>
  <si>
    <t>Bộ đèn cla bóng Halogen khám Tai mũi họng</t>
  </si>
  <si>
    <t>13/11/2018</t>
  </si>
  <si>
    <t>1810010729</t>
  </si>
  <si>
    <t>1810010719</t>
  </si>
  <si>
    <t>HTS-6000</t>
  </si>
  <si>
    <t xml:space="preserve">
  HS62004040
 </t>
  </si>
  <si>
    <t xml:space="preserve">Hansung </t>
  </si>
  <si>
    <t xml:space="preserve">
 HS62004022</t>
  </si>
  <si>
    <t>KHOA KIỂM SOÁT NHIỄM KHUẨN</t>
  </si>
  <si>
    <t>UN55</t>
  </si>
  <si>
    <t>B2142735</t>
  </si>
  <si>
    <t xml:space="preserve">Menmest </t>
  </si>
  <si>
    <t xml:space="preserve">Máy hấp  </t>
  </si>
  <si>
    <t>Máy tiệt trùng nhiệt độ thấp công nghệ Plasma 150l</t>
  </si>
  <si>
    <t>STERRAD 100S</t>
  </si>
  <si>
    <t>Advanced Sterilization (Johnson &amp; Johnson)/ Mỹ</t>
  </si>
  <si>
    <t xml:space="preserve">Máy hấp </t>
  </si>
  <si>
    <t>Máy hấp tiệt trùng 300l</t>
  </si>
  <si>
    <t>BU-677-S-MT/NS</t>
  </si>
  <si>
    <t>016AAE074375</t>
  </si>
  <si>
    <t xml:space="preserve">UDONO </t>
  </si>
  <si>
    <t>19/04/2017</t>
  </si>
  <si>
    <t>016AAE074404</t>
  </si>
  <si>
    <t>Máy rửa khử khuẩn dụng cụ 200l</t>
  </si>
  <si>
    <t>DS 610/1</t>
  </si>
  <si>
    <t>1706210BQ023</t>
  </si>
  <si>
    <t xml:space="preserve">STEELCO </t>
  </si>
  <si>
    <t>13/06/2017</t>
  </si>
  <si>
    <t>Máy giặt</t>
  </si>
  <si>
    <t xml:space="preserve">MG </t>
  </si>
  <si>
    <t>Máy giặt công nghiệp</t>
  </si>
  <si>
    <t>WEN60 E ET</t>
  </si>
  <si>
    <t>8101062726</t>
  </si>
  <si>
    <t xml:space="preserve">DANUBE </t>
  </si>
  <si>
    <t xml:space="preserve"> Tây Ban Nha</t>
  </si>
  <si>
    <t>17/07/2020</t>
  </si>
  <si>
    <t>Dự án Khối điều trị nội trú, Khoa KSNK, HT khí y tế và các hạng mục phụ trợ</t>
  </si>
  <si>
    <t>8101062725</t>
  </si>
  <si>
    <t>Máy sấy</t>
  </si>
  <si>
    <t>MS</t>
  </si>
  <si>
    <t>Máy sấy công nghiệp</t>
  </si>
  <si>
    <t>DD60E Silver</t>
  </si>
  <si>
    <t>8101051079</t>
  </si>
  <si>
    <t>8101051078</t>
  </si>
  <si>
    <t>Máy cắt, hàn, in 1 dòng tự động</t>
  </si>
  <si>
    <t xml:space="preserve"> MD – 8600A</t>
  </si>
  <si>
    <t>86A180718003</t>
  </si>
  <si>
    <t>MD care</t>
  </si>
  <si>
    <t>26/11/2019</t>
  </si>
  <si>
    <t>Máy hấp tiệt trùng</t>
  </si>
  <si>
    <t>FDV-M12</t>
  </si>
  <si>
    <t xml:space="preserve"> SAKURA SEIKI </t>
  </si>
  <si>
    <t>Máy hấp tiệt trùng nhiệt độ cao</t>
  </si>
  <si>
    <t>VSC-220L</t>
  </si>
  <si>
    <t>Person medical</t>
  </si>
  <si>
    <t>31/12/2020</t>
  </si>
  <si>
    <t>Máy sấy công nghiệp nhãn hiệu Primus</t>
  </si>
  <si>
    <t>DX34</t>
  </si>
  <si>
    <t>2102025210</t>
  </si>
  <si>
    <t>Alliance Laundry CE s.r.o/ Mỹ</t>
  </si>
  <si>
    <t>Séc</t>
  </si>
  <si>
    <t>16/03/2021</t>
  </si>
  <si>
    <t xml:space="preserve">
Máy tiệt trùng nhiệt độ cao (Nồi hấp tiệt trùng hơi nước)
</t>
  </si>
  <si>
    <t>SC502E-2</t>
  </si>
  <si>
    <t xml:space="preserve">
 E33009</t>
  </si>
  <si>
    <t xml:space="preserve">Antonio Matachana </t>
  </si>
  <si>
    <t>29/12/2021</t>
  </si>
  <si>
    <t>Tiếp nhận từ Bệnh viện Tâm thần</t>
  </si>
  <si>
    <t xml:space="preserve">
Máy tiệt trùng (Nồi hấp tiệt trùng) nhiệt độ thấp
</t>
  </si>
  <si>
    <t>130 LF-1</t>
  </si>
  <si>
    <t xml:space="preserve"> E32020</t>
  </si>
  <si>
    <t xml:space="preserve">
Hệ thống lọc nước RO dùng cho máy hấp, máy rửa và bồn rửa
</t>
  </si>
  <si>
    <t>HTLNRO</t>
  </si>
  <si>
    <t xml:space="preserve"> 
 Cột 1:  202103166131
 Cột 2: 202103156219</t>
  </si>
  <si>
    <t>Máy rửa dụng cụ y tế đa kết hợp</t>
  </si>
  <si>
    <t>AMC-21C</t>
  </si>
  <si>
    <t xml:space="preserve">
Số Code: 2110/R19</t>
  </si>
  <si>
    <t xml:space="preserve">Công ty cổ phần khoa học công nghệ P.E </t>
  </si>
  <si>
    <t xml:space="preserve">Máy sấy </t>
  </si>
  <si>
    <t>Máy sấy dụng cụ y tế</t>
  </si>
  <si>
    <t>AMD-180</t>
  </si>
  <si>
    <t xml:space="preserve"> 2110/TS3 </t>
  </si>
  <si>
    <t>W5600X</t>
  </si>
  <si>
    <t>66600 / 0100987</t>
  </si>
  <si>
    <t>Electrolux Professional AB</t>
  </si>
  <si>
    <t>Thái Lan</t>
  </si>
  <si>
    <t>17/12/2021</t>
  </si>
  <si>
    <t>T41200</t>
  </si>
  <si>
    <t>00901 / 0202345</t>
  </si>
  <si>
    <t>Ghế</t>
  </si>
  <si>
    <t>GKTMH</t>
  </si>
  <si>
    <t>Ghế khám TMH</t>
  </si>
  <si>
    <t>KHOA KHÁM BỆNH</t>
  </si>
  <si>
    <t>CS-35</t>
  </si>
  <si>
    <t>Y0058-91</t>
  </si>
  <si>
    <t>GR</t>
  </si>
  <si>
    <t>Hệ thống máy ghế răng SELENE</t>
  </si>
  <si>
    <t>0031</t>
  </si>
  <si>
    <t>SEO2067</t>
  </si>
  <si>
    <t>J. Morita</t>
  </si>
  <si>
    <t>Tủ sấy thường Đức</t>
  </si>
  <si>
    <t>UNB 400</t>
  </si>
  <si>
    <t>C410.1099</t>
  </si>
  <si>
    <t>Nhận từ PK2</t>
  </si>
  <si>
    <t>Đầu lấy cao răng</t>
  </si>
  <si>
    <t>LCR</t>
  </si>
  <si>
    <t>Cavitron Bobcat Pro</t>
  </si>
  <si>
    <t>130B12914</t>
  </si>
  <si>
    <t xml:space="preserve">Densply  </t>
  </si>
  <si>
    <t>15/12/2015</t>
  </si>
  <si>
    <t>Sinh hiển vi</t>
  </si>
  <si>
    <t>SHV</t>
  </si>
  <si>
    <t>Sinh hiển vi khám mắt</t>
  </si>
  <si>
    <t>L - 0399CF</t>
  </si>
  <si>
    <t>J0150100269</t>
  </si>
  <si>
    <t xml:space="preserve">INAMI  </t>
  </si>
  <si>
    <t>27/09/2016</t>
  </si>
  <si>
    <t>Ghế máy nha khoa</t>
  </si>
  <si>
    <t>Clesta e III</t>
  </si>
  <si>
    <t>AD16L0059</t>
  </si>
  <si>
    <t xml:space="preserve">Takara Belmont </t>
  </si>
  <si>
    <t>Hệ thống nội soi TMH</t>
  </si>
  <si>
    <t>Hệ thống nội soi chẩn đoán TMH ống cứng</t>
  </si>
  <si>
    <t>OTV-S7Pro</t>
  </si>
  <si>
    <t>Máy đo khúc xạ tự động</t>
  </si>
  <si>
    <t>ARK-1</t>
  </si>
  <si>
    <t xml:space="preserve">NIDEK </t>
  </si>
  <si>
    <t>Máy đo huyết áp tự động</t>
  </si>
  <si>
    <t>AC-05P</t>
  </si>
  <si>
    <t>44801069</t>
  </si>
  <si>
    <t xml:space="preserve">Suzuken  </t>
  </si>
  <si>
    <t>28/11/2018</t>
  </si>
  <si>
    <t>44801070</t>
  </si>
  <si>
    <t>Máy đo thân nhiệt tự động có gắn camera
1/ Camera
2/ Đầu ghi hình
3/ Tivi hiển thị hình ảnh camera</t>
  </si>
  <si>
    <t>1. DS-2TD2617B-6/PA
2. DS-7716NI-I4(B)
3. 43UN7400PTA</t>
  </si>
  <si>
    <t>1. F66006148
2. F68474836
3. 0121NNG24103</t>
  </si>
  <si>
    <t>1,2. Hikvision
3. LG</t>
  </si>
  <si>
    <t>1,2. Trung Quốc
3. Indonesia</t>
  </si>
  <si>
    <t xml:space="preserve">Bộ thử kính
</t>
  </si>
  <si>
    <t>TK</t>
  </si>
  <si>
    <t>Bộ thử kính:
1. Hộp thử kính
2. Gọng thử kính</t>
  </si>
  <si>
    <t>1.TL-L15
2.TF-P50</t>
  </si>
  <si>
    <t>1.61700BA68493
2.65650AK66485</t>
  </si>
  <si>
    <t>Ray Vision</t>
  </si>
  <si>
    <t>18/01/2022</t>
  </si>
  <si>
    <t xml:space="preserve">Màn hình  </t>
  </si>
  <si>
    <t>Màn hình kiểm tra thị lực</t>
  </si>
  <si>
    <t>M10</t>
  </si>
  <si>
    <t>M111210951</t>
  </si>
  <si>
    <t>AKAS Technologies</t>
  </si>
  <si>
    <t>Ấn độ</t>
  </si>
  <si>
    <t>Máy điện tim 3 kênh</t>
  </si>
  <si>
    <t>ECG-3150</t>
  </si>
  <si>
    <t>0307206</t>
  </si>
  <si>
    <t>Shanghai Kohden</t>
  </si>
  <si>
    <t>26/10/2023</t>
  </si>
  <si>
    <t>Máy đo nhãn áp</t>
  </si>
  <si>
    <t xml:space="preserve">Máy đo nhãn áp không tiếp xúc </t>
  </si>
  <si>
    <t>TonoVue</t>
  </si>
  <si>
    <t>50017-315-014D</t>
  </si>
  <si>
    <t>Crystalvua Medical Corporation</t>
  </si>
  <si>
    <t>31/10/2023</t>
  </si>
  <si>
    <t>Nguồn thu từ hoạt động sự nghiệp của đơn vị</t>
  </si>
  <si>
    <t>Máy đo huyết áp</t>
  </si>
  <si>
    <t>BF868F</t>
  </si>
  <si>
    <t>EA23I0055</t>
  </si>
  <si>
    <t>AMPall Co., Ltd</t>
  </si>
  <si>
    <t>EA23I0057</t>
  </si>
  <si>
    <t>Bàn mổ</t>
  </si>
  <si>
    <t>BM</t>
  </si>
  <si>
    <t>Bàn mổ Thái</t>
  </si>
  <si>
    <t>KHOA LÃO HỌC</t>
  </si>
  <si>
    <t>TE - 331</t>
  </si>
  <si>
    <t>1403010073</t>
  </si>
  <si>
    <t>041400004135</t>
  </si>
  <si>
    <t xml:space="preserve">Thomas  </t>
  </si>
  <si>
    <t>13/10/2014</t>
  </si>
  <si>
    <t>12492K</t>
  </si>
  <si>
    <t>06764</t>
  </si>
  <si>
    <t>Giường bệnh nhân 3 tay quay KT: (2060x920x340-640)mm</t>
  </si>
  <si>
    <t>GC-03</t>
  </si>
  <si>
    <t>TE-SS 700</t>
  </si>
  <si>
    <t>1810010533</t>
  </si>
  <si>
    <t>1810010528</t>
  </si>
  <si>
    <t>Máy điều trị</t>
  </si>
  <si>
    <t>Máy điều trị suy tĩnh mạch bằng lase</t>
  </si>
  <si>
    <t>Venacure 1470</t>
  </si>
  <si>
    <t>QBY0003138</t>
  </si>
  <si>
    <t xml:space="preserve">AngioDynamics </t>
  </si>
  <si>
    <t>Máy siêu âm Doppler màu</t>
  </si>
  <si>
    <t>LogiQ F6</t>
  </si>
  <si>
    <t>6000950WX0</t>
  </si>
  <si>
    <t>Máy truyền dịch áp lực tốc độ cao</t>
  </si>
  <si>
    <t xml:space="preserve">Dispenser DP 30 </t>
  </si>
  <si>
    <t>4282U1810R</t>
  </si>
  <si>
    <t xml:space="preserve">Nouvag </t>
  </si>
  <si>
    <t xml:space="preserve"> Thụy Sỹ</t>
  </si>
  <si>
    <t xml:space="preserve">
 24518422
 </t>
  </si>
  <si>
    <t xml:space="preserve">
  24518464
 </t>
  </si>
  <si>
    <t xml:space="preserve">
 24518429
 </t>
  </si>
  <si>
    <t xml:space="preserve"> 
 24518481
 </t>
  </si>
  <si>
    <t xml:space="preserve"> 
 24518436
 </t>
  </si>
  <si>
    <t xml:space="preserve"> 
 24518328</t>
  </si>
  <si>
    <t xml:space="preserve">
  2005010110
 </t>
  </si>
  <si>
    <t xml:space="preserve">
  2005010216
 </t>
  </si>
  <si>
    <t xml:space="preserve"> 
 2005010330</t>
  </si>
  <si>
    <t>YH725C*V21339020</t>
  </si>
  <si>
    <t>YH725C*V21339011</t>
  </si>
  <si>
    <t>ĐKX</t>
  </si>
  <si>
    <t>Máy đo khúc xạ tự động TOPCON RM-8900</t>
  </si>
  <si>
    <t>KHOA MẮT</t>
  </si>
  <si>
    <t xml:space="preserve">Model: RM-8900;  </t>
  </si>
  <si>
    <t>Toitu</t>
  </si>
  <si>
    <t>30/12/2009</t>
  </si>
  <si>
    <t>Sinh hiển vi khám mắt TOPCON SL-1E</t>
  </si>
  <si>
    <t xml:space="preserve">Model: SL-1E;        </t>
  </si>
  <si>
    <t xml:space="preserve"> 1115755</t>
  </si>
  <si>
    <t>Máy siêu âm mắt A-B</t>
  </si>
  <si>
    <t>UTRLB 011</t>
  </si>
  <si>
    <t>0801240901X</t>
  </si>
  <si>
    <t>ALCON</t>
  </si>
  <si>
    <t>Bàn mổ bằng Inox có đệm</t>
  </si>
  <si>
    <t>Sinh hiển vi phẫu thuật mắt - Đức</t>
  </si>
  <si>
    <t>Carl Zeiss-Opmi 1FR</t>
  </si>
  <si>
    <t>Model: SL45DX</t>
  </si>
  <si>
    <t>3X9389504</t>
  </si>
  <si>
    <t xml:space="preserve">Shin - Nippon
 </t>
  </si>
  <si>
    <t>Máy mổ mắt</t>
  </si>
  <si>
    <t>MM</t>
  </si>
  <si>
    <t>Máy mổ mắt phaco</t>
  </si>
  <si>
    <t>Faros</t>
  </si>
  <si>
    <t xml:space="preserve">Oertli </t>
  </si>
  <si>
    <t>Bộ dụng cụ</t>
  </si>
  <si>
    <t>BDC</t>
  </si>
  <si>
    <t>Bộ dụng cụ mổ quặm, mộng mắt</t>
  </si>
  <si>
    <t xml:space="preserve">Hilbro </t>
  </si>
  <si>
    <t>Pakistan</t>
  </si>
  <si>
    <t>25/12/2016</t>
  </si>
  <si>
    <t>Bộ đo nhãn áp</t>
  </si>
  <si>
    <t>ĐNA</t>
  </si>
  <si>
    <t>Schiotz C</t>
  </si>
  <si>
    <t xml:space="preserve">Rudolf Riester GmbH </t>
  </si>
  <si>
    <t>Bộ soi bóng đồng tử đo khúc xạ</t>
  </si>
  <si>
    <t>BSB</t>
  </si>
  <si>
    <t>Beta 200 Streak</t>
  </si>
  <si>
    <t xml:space="preserve">Heine </t>
  </si>
  <si>
    <t>Bộ thử kính thị lực kèm theo gọng (Cận + Viễn)</t>
  </si>
  <si>
    <t>K-350A/K-0391</t>
  </si>
  <si>
    <t xml:space="preserve"> Nhật Bản</t>
  </si>
  <si>
    <t>ĐS</t>
  </si>
  <si>
    <t>Đèn soi đáy mắt</t>
  </si>
  <si>
    <t>Beta 200</t>
  </si>
  <si>
    <t xml:space="preserve">Kéo  </t>
  </si>
  <si>
    <t>Kéo cắt bao phẫu thuật mắt dài 84mm</t>
  </si>
  <si>
    <t xml:space="preserve">Rumex </t>
  </si>
  <si>
    <t xml:space="preserve"> 17/10/2016</t>
  </si>
  <si>
    <t>Kéo giác mạc phẫu thuật mắt cỡ nhỏ, đầu tỳ, lưỡi 7,5mm dài 120mm</t>
  </si>
  <si>
    <t xml:space="preserve">Kẹp  </t>
  </si>
  <si>
    <t>Kẹp xé bao phẫu thuật mắt dài 11mm</t>
  </si>
  <si>
    <t>Kính hiển vi phẫu thuật</t>
  </si>
  <si>
    <t>HS Allegra 90</t>
  </si>
  <si>
    <t xml:space="preserve">Moller-Wedel GmbH&amp;Co.KG </t>
  </si>
  <si>
    <t>Kính soi đáy mắt</t>
  </si>
  <si>
    <t>SĐM</t>
  </si>
  <si>
    <t xml:space="preserve">Volk </t>
  </si>
  <si>
    <t>17/10/2016</t>
  </si>
  <si>
    <t>15537K</t>
  </si>
  <si>
    <t>Nihon Kohden</t>
  </si>
  <si>
    <t>28/01/2016</t>
  </si>
  <si>
    <t>Máy khúc xạ kế tự động</t>
  </si>
  <si>
    <t>Accuref R-800</t>
  </si>
  <si>
    <t>16BQ1770</t>
  </si>
  <si>
    <t>Rexxam</t>
  </si>
  <si>
    <t>Kính hiển vi phẫu thuật mắt</t>
  </si>
  <si>
    <t>OM-9</t>
  </si>
  <si>
    <t>Takagi</t>
  </si>
  <si>
    <t>Máy đo khúc xạ giác mạc</t>
  </si>
  <si>
    <t>OM-4</t>
  </si>
  <si>
    <t>17/02//2017</t>
  </si>
  <si>
    <t>Màn hình thử thị lực và sắc giác</t>
  </si>
  <si>
    <t>TTL</t>
  </si>
  <si>
    <t>CP-200</t>
  </si>
  <si>
    <t>WKBB0015</t>
  </si>
  <si>
    <t xml:space="preserve">Frey SJ </t>
  </si>
  <si>
    <t xml:space="preserve">  Ba lan</t>
  </si>
  <si>
    <t>WKBB0025</t>
  </si>
  <si>
    <t>Máy chụp huỳnh quang đáy mắt</t>
  </si>
  <si>
    <t>CF-1</t>
  </si>
  <si>
    <t xml:space="preserve">CANON INC., Medical Equipment </t>
  </si>
  <si>
    <t>20/03/2017</t>
  </si>
  <si>
    <t>Máy sinh kính hiển vi mắt</t>
  </si>
  <si>
    <t>IEC-601-1</t>
  </si>
  <si>
    <t>BVTP chuyển sang</t>
  </si>
  <si>
    <t>Kìm mở xương đầu gặm 2mmx10mm dài 135mm</t>
  </si>
  <si>
    <t xml:space="preserve">Jonh </t>
  </si>
  <si>
    <t xml:space="preserve"> Anh</t>
  </si>
  <si>
    <t>28/11/2017</t>
  </si>
  <si>
    <t>Kìm mở xương đầu gặm 3mm dài 140mm</t>
  </si>
  <si>
    <t xml:space="preserve">Weiss </t>
  </si>
  <si>
    <t>Máy laser Yag điều trị bán phần trước và vẩn đục dịch kính</t>
  </si>
  <si>
    <t>Ultra Qreflex</t>
  </si>
  <si>
    <t>UR0734</t>
  </si>
  <si>
    <t>Ellex Medical Pty Ltd</t>
  </si>
  <si>
    <t>Úc</t>
  </si>
  <si>
    <t>17/02/2017</t>
  </si>
  <si>
    <t>Tay cầm Phaco</t>
  </si>
  <si>
    <t>TCP</t>
  </si>
  <si>
    <t>VG800011</t>
  </si>
  <si>
    <t xml:space="preserve">Oertli Instrumente AG </t>
  </si>
  <si>
    <t xml:space="preserve">Tay cầm cắt dịch kính </t>
  </si>
  <si>
    <t>TCCDK</t>
  </si>
  <si>
    <t>Tay cầm cắt dịch kính dùng điện</t>
  </si>
  <si>
    <t>VE103100</t>
  </si>
  <si>
    <t>Oertli Instrumente AG</t>
  </si>
  <si>
    <t>Máy đo nhãn áp không tiếp xúc cầm tay Tonocare</t>
  </si>
  <si>
    <t>2418-P-2000</t>
  </si>
  <si>
    <t>2418/01762
'2418/01766</t>
  </si>
  <si>
    <t xml:space="preserve">Keeler Limited  </t>
  </si>
  <si>
    <t>16/01/2020</t>
  </si>
  <si>
    <t>Máy siêu âm mắt AB</t>
  </si>
  <si>
    <t>EyeCubed I3 System ABDU</t>
  </si>
  <si>
    <t>V400-12172</t>
  </si>
  <si>
    <t xml:space="preserve">Ellex Medical Pty Ltd </t>
  </si>
  <si>
    <t>Đầu típ</t>
  </si>
  <si>
    <t>Đầu típ phaco Easy 1ip 2.8mm</t>
  </si>
  <si>
    <t>Xe cáng inox kiểu Đài loan</t>
  </si>
  <si>
    <t>KHOA NỘI TIÊU HÓA</t>
  </si>
  <si>
    <t>17514K</t>
  </si>
  <si>
    <t>011700005071</t>
  </si>
  <si>
    <t>Máy monitor theo dõi bệnh nhân 3 thông số</t>
  </si>
  <si>
    <t>SH617030003SA</t>
  </si>
  <si>
    <t xml:space="preserve"> Mexico</t>
  </si>
  <si>
    <t>Xe cáng kiểu Đài Loan điều chỉnh độ cao KT 1860x590x 600-850mm inox 304</t>
  </si>
  <si>
    <t xml:space="preserve">  HS62004024</t>
  </si>
  <si>
    <t>KHOA NỘI TIM MẠCH</t>
  </si>
  <si>
    <t>Máy điện tim 3 cần + xe đẩy máy.</t>
  </si>
  <si>
    <t xml:space="preserve"> ECG 1150</t>
  </si>
  <si>
    <t>04106K</t>
  </si>
  <si>
    <t>00002609</t>
  </si>
  <si>
    <t>Thomas</t>
  </si>
  <si>
    <t xml:space="preserve">Máy tạo nhịp tim </t>
  </si>
  <si>
    <t>TNT</t>
  </si>
  <si>
    <t>Máy tạo nhịp tim tạm thời loại 1 buồng. Mỹ</t>
  </si>
  <si>
    <t>Model: 5348</t>
  </si>
  <si>
    <t>PEP 106644R</t>
  </si>
  <si>
    <t xml:space="preserve"> Medtronic </t>
  </si>
  <si>
    <t>Monitor 5 thông số</t>
  </si>
  <si>
    <t>06654</t>
  </si>
  <si>
    <t xml:space="preserve">Monitor theo dõi bệnh nhân 5 thông số </t>
  </si>
  <si>
    <t>30/12/2015</t>
  </si>
  <si>
    <t>TEC-5521K</t>
  </si>
  <si>
    <t>1811010338</t>
  </si>
  <si>
    <t xml:space="preserve">  Philips</t>
  </si>
  <si>
    <t>28120</t>
  </si>
  <si>
    <t>18/05/2020</t>
  </si>
  <si>
    <t>1912010114</t>
  </si>
  <si>
    <t>1912010122</t>
  </si>
  <si>
    <t>1912010126</t>
  </si>
  <si>
    <t>1912010125</t>
  </si>
  <si>
    <t>1912010028</t>
  </si>
  <si>
    <t>1912010031</t>
  </si>
  <si>
    <t xml:space="preserve">1912010007 </t>
  </si>
  <si>
    <t>09753</t>
  </si>
  <si>
    <t>ECG-2150</t>
  </si>
  <si>
    <t>0105683</t>
  </si>
  <si>
    <t xml:space="preserve"> 24518495
 </t>
  </si>
  <si>
    <t xml:space="preserve">
 24518469</t>
  </si>
  <si>
    <t xml:space="preserve">24518407 
 </t>
  </si>
  <si>
    <t xml:space="preserve"> 24518439 
 </t>
  </si>
  <si>
    <t xml:space="preserve"> 24518485
 </t>
  </si>
  <si>
    <t>HS62004042</t>
  </si>
  <si>
    <t xml:space="preserve">
 2005010132
 </t>
  </si>
  <si>
    <t xml:space="preserve">
  2005010296</t>
  </si>
  <si>
    <t>Xe đẩy tiêm 5 ngăn kéo nhựa ABS</t>
  </si>
  <si>
    <t>ET-85001</t>
  </si>
  <si>
    <t>Joncn</t>
  </si>
  <si>
    <t xml:space="preserve"> 09/02/2024</t>
  </si>
  <si>
    <t>KHOA NỘI THẦN KINH-CƠ XƯƠNG KHỚP</t>
  </si>
  <si>
    <t>011300003642</t>
  </si>
  <si>
    <t>Máy điện tim 3 cần cuộn</t>
  </si>
  <si>
    <t>ECG - 1150</t>
  </si>
  <si>
    <t>15539K</t>
  </si>
  <si>
    <t xml:space="preserve">Nihonkohden </t>
  </si>
  <si>
    <t>06658</t>
  </si>
  <si>
    <t>1810010754</t>
  </si>
  <si>
    <t xml:space="preserve">1810010523 </t>
  </si>
  <si>
    <t xml:space="preserve"> DT7LSIJ023</t>
  </si>
  <si>
    <t xml:space="preserve"> 24518404
 </t>
  </si>
  <si>
    <t>KHOA NỘI TỔNG HỢP</t>
  </si>
  <si>
    <t>TOP 5300</t>
  </si>
  <si>
    <t>FM87993E</t>
  </si>
  <si>
    <t>TESS-700</t>
  </si>
  <si>
    <t>15548K</t>
  </si>
  <si>
    <t>SH617030004SA</t>
  </si>
  <si>
    <t xml:space="preserve">Xe cáng kiểu Đài Loan điều chỉnh được độ cao </t>
  </si>
  <si>
    <t xml:space="preserve"> 2007037U</t>
  </si>
  <si>
    <t xml:space="preserve"> DT7LSIJ035</t>
  </si>
  <si>
    <t>KHOA NỘI THẬN TIẾT NIỆU-LỌC MÁU</t>
  </si>
  <si>
    <t xml:space="preserve"> BSM - 2301k </t>
  </si>
  <si>
    <t>SYT
 Hà Nội tặng</t>
  </si>
  <si>
    <t xml:space="preserve">Máy xử lý nước RO di động </t>
  </si>
  <si>
    <t>XLN</t>
  </si>
  <si>
    <t>WTU</t>
  </si>
  <si>
    <t>444S1671</t>
  </si>
  <si>
    <t xml:space="preserve">Fresenius  Medical Care </t>
  </si>
  <si>
    <t>Máy chạy thận</t>
  </si>
  <si>
    <t>MCT</t>
  </si>
  <si>
    <t>Máy chạy thận HDF</t>
  </si>
  <si>
    <t>5008S</t>
  </si>
  <si>
    <t>4VSAR258</t>
  </si>
  <si>
    <t>06647</t>
  </si>
  <si>
    <t>1305012009</t>
  </si>
  <si>
    <t>1305012011</t>
  </si>
  <si>
    <t>EEG-1150</t>
  </si>
  <si>
    <t>15546K</t>
  </si>
  <si>
    <t>1811010637</t>
  </si>
  <si>
    <t xml:space="preserve">1811010355 </t>
  </si>
  <si>
    <t xml:space="preserve">MÁY CHẠY THẬN NHÂN TẠO </t>
  </si>
  <si>
    <t>Dialog+ (plus)</t>
  </si>
  <si>
    <t xml:space="preserve">243544 </t>
  </si>
  <si>
    <t xml:space="preserve">  243545 </t>
  </si>
  <si>
    <t xml:space="preserve">  243546 </t>
  </si>
  <si>
    <t xml:space="preserve">  243550 </t>
  </si>
  <si>
    <t xml:space="preserve">  243551 </t>
  </si>
  <si>
    <t xml:space="preserve"> 243552 </t>
  </si>
  <si>
    <t xml:space="preserve"> 243553 </t>
  </si>
  <si>
    <t xml:space="preserve">  243554 </t>
  </si>
  <si>
    <t xml:space="preserve">  243555 </t>
  </si>
  <si>
    <t xml:space="preserve">  243556</t>
  </si>
  <si>
    <t xml:space="preserve">238985 </t>
  </si>
  <si>
    <t>2017+ 2018</t>
  </si>
  <si>
    <t xml:space="preserve"> 238986 </t>
  </si>
  <si>
    <t xml:space="preserve">  238990 </t>
  </si>
  <si>
    <t xml:space="preserve">  238991 </t>
  </si>
  <si>
    <t xml:space="preserve"> 238992 </t>
  </si>
  <si>
    <t xml:space="preserve"> 241565 </t>
  </si>
  <si>
    <t xml:space="preserve">  241566 </t>
  </si>
  <si>
    <t xml:space="preserve">  241567 </t>
  </si>
  <si>
    <t xml:space="preserve">  241568 </t>
  </si>
  <si>
    <t xml:space="preserve"> 241569</t>
  </si>
  <si>
    <t xml:space="preserve">MÁY RỬA QUẢ LỌC THẬN 
</t>
  </si>
  <si>
    <t>Renatron PA 100</t>
  </si>
  <si>
    <t>PA 3663; PA 3664; PA 3665, PA 3666; PA 3667; PA 3668</t>
  </si>
  <si>
    <t xml:space="preserve">Medivators  </t>
  </si>
  <si>
    <t>SH618450020SA</t>
  </si>
  <si>
    <t xml:space="preserve"> GE Healthcare  </t>
  </si>
  <si>
    <t xml:space="preserve">  Mỹ sản xuất tại Mexico</t>
  </si>
  <si>
    <t>Đèn cực tím</t>
  </si>
  <si>
    <t>Đèn cực tím S5Q-PA/2</t>
  </si>
  <si>
    <t>Ca na da</t>
  </si>
  <si>
    <t>28/01/2019</t>
  </si>
  <si>
    <t>GCT</t>
  </si>
  <si>
    <t>Ghế chạy thận nhân tạo</t>
  </si>
  <si>
    <t>PY-YS</t>
  </si>
  <si>
    <t>PY-YS-1908-005 đến 084</t>
  </si>
  <si>
    <t xml:space="preserve">Nanning Passion </t>
  </si>
  <si>
    <t>25/09/2019</t>
  </si>
  <si>
    <t>Thu HĐSN</t>
  </si>
  <si>
    <t>Xe đẩy cấp cứu nhựa</t>
  </si>
  <si>
    <t>XD-10.2</t>
  </si>
  <si>
    <t>28/04/2020</t>
  </si>
  <si>
    <t xml:space="preserve">Hệ Thống khí y tế (nhà thận) </t>
  </si>
  <si>
    <t>OX</t>
  </si>
  <si>
    <t>Hệ Thống khí y tế (nhà thận): (Hộp van kèm báo động, vanline phi 22(3),phi 15(6), bộ ốp tường(10), bộ tạo ẩm(5),bộ điều chỉnh lưu lượng khí hút treo tường(5), đầu cắm nhanh cho khí oxy(5) cho khí nén(5) cho khí hút(5)</t>
  </si>
  <si>
    <t>16/07/2019</t>
  </si>
  <si>
    <t>Khối nhà nội trú Thận</t>
  </si>
  <si>
    <t xml:space="preserve">  24518397
 </t>
  </si>
  <si>
    <t xml:space="preserve">
  DT7LSIJ020
 </t>
  </si>
  <si>
    <t xml:space="preserve">
  DT7LSIJ045
 </t>
  </si>
  <si>
    <t xml:space="preserve">
 DT7LSIJ022
 </t>
  </si>
  <si>
    <t xml:space="preserve">
  DT7LSIJ050
 </t>
  </si>
  <si>
    <t xml:space="preserve">
  DT7LSIJ029
 </t>
  </si>
  <si>
    <t xml:space="preserve">
 DT7LSIJ038
 </t>
  </si>
  <si>
    <t xml:space="preserve">
 DT7LSIJ026</t>
  </si>
  <si>
    <t>7A-23D</t>
  </si>
  <si>
    <t xml:space="preserve">
 00245
 </t>
  </si>
  <si>
    <t xml:space="preserve">Yuwell </t>
  </si>
  <si>
    <t>Hàng tài trợ(không rõ nguồn gốc) Kiền làm là từ Sun Group</t>
  </si>
  <si>
    <t xml:space="preserve">
  00246</t>
  </si>
  <si>
    <t xml:space="preserve">
S/n1: 2005010114</t>
  </si>
  <si>
    <t xml:space="preserve">
S/n1: 30673</t>
  </si>
  <si>
    <t>Hệ thống RO</t>
  </si>
  <si>
    <t xml:space="preserve">Hệ thống xử lý nước RO  </t>
  </si>
  <si>
    <t>RO-8800</t>
  </si>
  <si>
    <t xml:space="preserve">123400-018 </t>
  </si>
  <si>
    <t>HCOM</t>
  </si>
  <si>
    <t>Máy chạy thận nhân tạo</t>
  </si>
  <si>
    <t xml:space="preserve">Dialog+ </t>
  </si>
  <si>
    <t xml:space="preserve">B.Braun Avitum AG </t>
  </si>
  <si>
    <t>Mói 100%</t>
  </si>
  <si>
    <t>Bàn chỉnh hình</t>
  </si>
  <si>
    <t>BCH</t>
  </si>
  <si>
    <t>Bàn chỉnh hình Việt Nam</t>
  </si>
  <si>
    <t>KHOA NGOẠI CHẤN THƯƠNG</t>
  </si>
  <si>
    <t xml:space="preserve">UM - 400  </t>
  </si>
  <si>
    <t>Tủ CO2</t>
  </si>
  <si>
    <t xml:space="preserve">Tủ CO2 - Memmert/Đức </t>
  </si>
  <si>
    <t xml:space="preserve"> 101-0021</t>
  </si>
  <si>
    <t>030700001968</t>
  </si>
  <si>
    <t xml:space="preserve">Máy khoan  </t>
  </si>
  <si>
    <t>MK</t>
  </si>
  <si>
    <t>Khoan điện dùng cho phẫu thuật ngoại chấn thương</t>
  </si>
  <si>
    <t>Hitachi FDA 10AV</t>
  </si>
  <si>
    <t>JD30299</t>
  </si>
  <si>
    <t xml:space="preserve">Shinwa </t>
  </si>
  <si>
    <t>24/12/2015</t>
  </si>
  <si>
    <t>A16091100541</t>
  </si>
  <si>
    <t xml:space="preserve">Máy khoan </t>
  </si>
  <si>
    <t>Máy khoan điện chấn thương dùng pin</t>
  </si>
  <si>
    <t>A340</t>
  </si>
  <si>
    <t xml:space="preserve">Healmeds </t>
  </si>
  <si>
    <t>25/01/2019</t>
  </si>
  <si>
    <t>DATALYS 807</t>
  </si>
  <si>
    <t xml:space="preserve"> DT7LSID081
</t>
  </si>
  <si>
    <t>DATALYS 808</t>
  </si>
  <si>
    <t xml:space="preserve"> DT7LSIJ013
</t>
  </si>
  <si>
    <t>HS62004029</t>
  </si>
  <si>
    <t xml:space="preserve"> 24518478
</t>
  </si>
  <si>
    <t>KHOA NGOẠI LỒNG NGỰC</t>
  </si>
  <si>
    <t>SH618450022SA</t>
  </si>
  <si>
    <t xml:space="preserve"> Mỹ/ Mexico</t>
  </si>
  <si>
    <t>CD - 2800</t>
  </si>
  <si>
    <t>1908003U</t>
  </si>
  <si>
    <t>Shin-ei</t>
  </si>
  <si>
    <t>27/11/2019</t>
  </si>
  <si>
    <t xml:space="preserve">
 DT7LSID122</t>
  </si>
  <si>
    <t>KHOA NGOẠI TIẾT NIỆU</t>
  </si>
  <si>
    <t>011700005072</t>
  </si>
  <si>
    <t>SH617030005SA</t>
  </si>
  <si>
    <t>SH618450021SA</t>
  </si>
  <si>
    <t xml:space="preserve"> DT7LSID095</t>
  </si>
  <si>
    <t xml:space="preserve">Máy hút dịch </t>
  </si>
  <si>
    <t xml:space="preserve"> 2007043U</t>
  </si>
  <si>
    <t>KHOA NGOẠI TIÊU HÓA</t>
  </si>
  <si>
    <t>0117'00005061</t>
  </si>
  <si>
    <t xml:space="preserve"> DT7LSIJ025</t>
  </si>
  <si>
    <t>KHOA NGOẠI THẦN KINH</t>
  </si>
  <si>
    <t>021300003678</t>
  </si>
  <si>
    <t>06782</t>
  </si>
  <si>
    <t xml:space="preserve">Nihon Kohden </t>
  </si>
  <si>
    <t>13524K</t>
  </si>
  <si>
    <t xml:space="preserve">Mới 100%    </t>
  </si>
  <si>
    <t>1810010786</t>
  </si>
  <si>
    <t xml:space="preserve">
1811010627</t>
  </si>
  <si>
    <t xml:space="preserve">
  DT7LSIJ033
 </t>
  </si>
  <si>
    <t xml:space="preserve">
 DT7LSIJ002
</t>
  </si>
  <si>
    <t>Máy cưa xương</t>
  </si>
  <si>
    <t>MCX</t>
  </si>
  <si>
    <t>BJIZI</t>
  </si>
  <si>
    <t>Shang Bojin Electric Instrument&amp;Device Co.,Ltd</t>
  </si>
  <si>
    <t>BJIZ-I</t>
  </si>
  <si>
    <t>Shanghai Bojin Electric Instrument &amp; Device Co.,Ltd</t>
  </si>
  <si>
    <t>30/07/2024</t>
  </si>
  <si>
    <t>KHOA NGOẠI TỔNG HỢP</t>
  </si>
  <si>
    <t>25/12/2014</t>
  </si>
  <si>
    <t>06652</t>
  </si>
  <si>
    <t xml:space="preserve"> DT7LSIJ014</t>
  </si>
  <si>
    <t>Tủ hấp sấy tiệt trùng</t>
  </si>
  <si>
    <t>KHOA NHI</t>
  </si>
  <si>
    <t>YCO-N01</t>
  </si>
  <si>
    <t>ĐĐT</t>
  </si>
  <si>
    <t>Đèn điều trị vàng da</t>
  </si>
  <si>
    <t>CHS-PU34</t>
  </si>
  <si>
    <t>PU31606151</t>
  </si>
  <si>
    <t xml:space="preserve">JW Medical </t>
  </si>
  <si>
    <t xml:space="preserve"> Chiếc</t>
  </si>
  <si>
    <t>Máy làm ấm trẻ sơ sinh</t>
  </si>
  <si>
    <t>MLA</t>
  </si>
  <si>
    <t>CBW-1100</t>
  </si>
  <si>
    <t xml:space="preserve">1611010801 </t>
  </si>
  <si>
    <t>20/06/2017</t>
  </si>
  <si>
    <t>1611010830</t>
  </si>
  <si>
    <t xml:space="preserve">1611010807 </t>
  </si>
  <si>
    <t>1611010814</t>
  </si>
  <si>
    <t>091600001226</t>
  </si>
  <si>
    <t>TE-LF 600</t>
  </si>
  <si>
    <t>Monitor theo dõi bệnh nhân đa thông số</t>
  </si>
  <si>
    <t>VP-700</t>
  </si>
  <si>
    <t>EJH2 026</t>
  </si>
  <si>
    <t xml:space="preserve">Votem </t>
  </si>
  <si>
    <t xml:space="preserve"> EJAK 001</t>
  </si>
  <si>
    <t>27/10/2017</t>
  </si>
  <si>
    <t>Máy thở cho trẻ sơ sinh và trẻ em</t>
  </si>
  <si>
    <t xml:space="preserve">e360T </t>
  </si>
  <si>
    <t>G182090051</t>
  </si>
  <si>
    <t xml:space="preserve">Covidien  </t>
  </si>
  <si>
    <t xml:space="preserve">
  24518467
 </t>
  </si>
  <si>
    <t xml:space="preserve">
  24518448</t>
  </si>
  <si>
    <t xml:space="preserve">
24518475</t>
  </si>
  <si>
    <t xml:space="preserve">
 2005010376
 </t>
  </si>
  <si>
    <t xml:space="preserve"> 2005010209
 </t>
  </si>
  <si>
    <t xml:space="preserve">  2005010120
 </t>
  </si>
  <si>
    <t xml:space="preserve">  2005010220
 </t>
  </si>
  <si>
    <t xml:space="preserve"> :2005010057
 </t>
  </si>
  <si>
    <t xml:space="preserve">  2005010335
 </t>
  </si>
  <si>
    <t xml:space="preserve">  2005010109
 </t>
  </si>
  <si>
    <t xml:space="preserve"> 2005010217
 </t>
  </si>
  <si>
    <t>Tủ đựng dụng cụ</t>
  </si>
  <si>
    <t>TDDC</t>
  </si>
  <si>
    <t>Tủ đựng dụng cụ cấp cứu</t>
  </si>
  <si>
    <t>KY-CH8123</t>
  </si>
  <si>
    <t>052023-1261</t>
  </si>
  <si>
    <t>Kenyue</t>
  </si>
  <si>
    <t>Nguồn thu từ HĐ sự nghiệp của đơn vị</t>
  </si>
  <si>
    <t>Nôi</t>
  </si>
  <si>
    <t>N</t>
  </si>
  <si>
    <t>Nôi sơ sinh</t>
  </si>
  <si>
    <t>Medical-Master</t>
  </si>
  <si>
    <t>Máy sưởi</t>
  </si>
  <si>
    <t>Máy sưởi ấm trẻ sơ sinh</t>
  </si>
  <si>
    <t>BT-550</t>
  </si>
  <si>
    <t>JAP40019</t>
  </si>
  <si>
    <t>Bistos</t>
  </si>
  <si>
    <t>Đèn chiếu</t>
  </si>
  <si>
    <t>ĐC</t>
  </si>
  <si>
    <t>Đèn chiếu vàng da</t>
  </si>
  <si>
    <t>Bilipod LED Phototherapy unit (from Above)</t>
  </si>
  <si>
    <t>LPHBPL23010020/01</t>
  </si>
  <si>
    <t>AVI healthcare</t>
  </si>
  <si>
    <t>Ấn Độ</t>
  </si>
  <si>
    <t>LPHBPL23010020/02</t>
  </si>
  <si>
    <t>Bàn mổ Hung</t>
  </si>
  <si>
    <t>KHOA PHẪU THUẬT GÂY MÊ HỒI SỨC</t>
  </si>
  <si>
    <t>Hunggari</t>
  </si>
  <si>
    <t>Bàn mổ ý</t>
  </si>
  <si>
    <t>BM001</t>
  </si>
  <si>
    <t>Bộ dụng cụ phẫu thuật bụng</t>
  </si>
  <si>
    <t>Bộ dụng cụ phẫu thuật TMH</t>
  </si>
  <si>
    <t xml:space="preserve">Bộ dụng cụ phẫu thuật xương 59 chi tiết </t>
  </si>
  <si>
    <t xml:space="preserve">Bộ dụng cụ phẫu thuật RHM 48 chi tiết </t>
  </si>
  <si>
    <t>Tủ ấm 37 độ Đức</t>
  </si>
  <si>
    <t>BF-400-53L</t>
  </si>
  <si>
    <t>C4020136</t>
  </si>
  <si>
    <t>Bàn mổ đa năng TQ</t>
  </si>
  <si>
    <t>2005-233</t>
  </si>
  <si>
    <t>Trung quốc</t>
  </si>
  <si>
    <t>Bàn phẫu thuật mắt TQ</t>
  </si>
  <si>
    <t>Bộ dụng cụ mổ nội soi u sơ tiền liệt tuyến</t>
  </si>
  <si>
    <t>Đèn mổ</t>
  </si>
  <si>
    <t>ĐM</t>
  </si>
  <si>
    <t>Đèn mổ treo trần ánh sáng lạnh</t>
  </si>
  <si>
    <t>ASA0259</t>
  </si>
  <si>
    <t>ASA0260</t>
  </si>
  <si>
    <t xml:space="preserve"> ASA0261</t>
  </si>
  <si>
    <t>MP-30-Intechti VUC</t>
  </si>
  <si>
    <t>DE 7284 8139</t>
  </si>
  <si>
    <t>Tủ Inox (0.51x2.5x1.7)</t>
  </si>
  <si>
    <t>Đèn mổ treo trần ánh sáng lạnh Đức</t>
  </si>
  <si>
    <t xml:space="preserve">Sola700 </t>
  </si>
  <si>
    <t>G95414-13</t>
  </si>
  <si>
    <t xml:space="preserve">Forceps    </t>
  </si>
  <si>
    <t>FR</t>
  </si>
  <si>
    <t>Forceps gắp sỏi  Đức</t>
  </si>
  <si>
    <t>27072FS</t>
  </si>
  <si>
    <t xml:space="preserve">Bàn mổ đa năng thuỷ lực.
 Nhật </t>
  </si>
  <si>
    <t>K-70B</t>
  </si>
  <si>
    <t>TE 331</t>
  </si>
  <si>
    <t>1006000879</t>
  </si>
  <si>
    <t>1006000890</t>
  </si>
  <si>
    <t>1006000896</t>
  </si>
  <si>
    <t>Hệ thống máy và dụng cụ phẫu thuật nội soi mũi xoang  Đức</t>
  </si>
  <si>
    <t>PTNS</t>
  </si>
  <si>
    <t>NZ0659181</t>
  </si>
  <si>
    <t xml:space="preserve">Karl Storz   </t>
  </si>
  <si>
    <t xml:space="preserve">Kìm bấm Clip nội soi Polymersize L -weck </t>
  </si>
  <si>
    <t xml:space="preserve"> Teleflex  </t>
  </si>
  <si>
    <t>Bàn mổ đa năng thuỷ lực</t>
  </si>
  <si>
    <t>3008B</t>
  </si>
  <si>
    <t xml:space="preserve">   Trung quốc </t>
  </si>
  <si>
    <t>Kìm</t>
  </si>
  <si>
    <t>Kìm giữ xương cá sấu MS 881226  Đức</t>
  </si>
  <si>
    <t>Kìm kẹp Clip cầm máu 30444LR - Đức</t>
  </si>
  <si>
    <t>30444LR</t>
  </si>
  <si>
    <t>SN 06766</t>
  </si>
  <si>
    <t xml:space="preserve">Nihon </t>
  </si>
  <si>
    <t>Bộ khoan tai</t>
  </si>
  <si>
    <t>XSZ - G -1</t>
  </si>
  <si>
    <t>22/12/2014</t>
  </si>
  <si>
    <t>Hệ thống đèn mổ 2 choá</t>
  </si>
  <si>
    <t>Polaris 200</t>
  </si>
  <si>
    <t>Bồn rửa tay vô trùng</t>
  </si>
  <si>
    <t>BR3,BR2</t>
  </si>
  <si>
    <t>Bộ dụng cụ phẫu thuật lồng ngực cắt phổi</t>
  </si>
  <si>
    <t>Elcon medical instruments GmbH- Đức</t>
  </si>
  <si>
    <t>Bộ dụng cụ phẫu thuật mạch máu</t>
  </si>
  <si>
    <t>Bàn mổ đa năng chạy điện</t>
  </si>
  <si>
    <t>Practico</t>
  </si>
  <si>
    <t>151030 - 133476</t>
  </si>
  <si>
    <t xml:space="preserve">Merivaara Corp </t>
  </si>
  <si>
    <t xml:space="preserve">  </t>
  </si>
  <si>
    <t>Xe cáng bệnh nhân cấp cứu inox</t>
  </si>
  <si>
    <t>XC - 08</t>
  </si>
  <si>
    <t>06644</t>
  </si>
  <si>
    <t>Bộ dụng cụ dùng cho tán sỏi nội soi</t>
  </si>
  <si>
    <t xml:space="preserve">Karl Storz GmbH &amp; Co. KG </t>
  </si>
  <si>
    <t>Hệ thống phẫu thuật nội soi</t>
  </si>
  <si>
    <t>Hệ thống phẫu thuật nội soi ổ bụng, tiết niệu</t>
  </si>
  <si>
    <t>TC-200</t>
  </si>
  <si>
    <t>ST748719-P</t>
  </si>
  <si>
    <t>16/09/2016</t>
  </si>
  <si>
    <t>Dao mổ điện</t>
  </si>
  <si>
    <t>DMĐ</t>
  </si>
  <si>
    <t>Dao mổ điện cao tần Long Phương</t>
  </si>
  <si>
    <t>LTTD350-2K1/03</t>
  </si>
  <si>
    <t>B16001</t>
  </si>
  <si>
    <t>Long Phương</t>
  </si>
  <si>
    <t>14/07/2016</t>
  </si>
  <si>
    <t>Dao mổ điện điện</t>
  </si>
  <si>
    <t>B16009</t>
  </si>
  <si>
    <t xml:space="preserve">Long Phương  </t>
  </si>
  <si>
    <t>Kìm vặn xương dài 14,5cm MS: LX185R</t>
  </si>
  <si>
    <t xml:space="preserve">Aesculap </t>
  </si>
  <si>
    <t>30/11/2016</t>
  </si>
  <si>
    <t>Monitor theo dõi bệnh nhân  5 thông số</t>
  </si>
  <si>
    <t>09593</t>
  </si>
  <si>
    <t>09590</t>
  </si>
  <si>
    <t xml:space="preserve">Bàn mổ </t>
  </si>
  <si>
    <t>ST-08</t>
  </si>
  <si>
    <t xml:space="preserve">LTD </t>
  </si>
  <si>
    <t xml:space="preserve"> Đài loan</t>
  </si>
  <si>
    <t>Tủ đựng dụng cụ nội soi bằng inox 304, 3 mặt kính</t>
  </si>
  <si>
    <t>Tay cầm clip</t>
  </si>
  <si>
    <t>TCC</t>
  </si>
  <si>
    <t xml:space="preserve">Microtech </t>
  </si>
  <si>
    <t>Kính hiển vi phẫu thuật TMH</t>
  </si>
  <si>
    <t>EVO-100-Z</t>
  </si>
  <si>
    <t>55-005</t>
  </si>
  <si>
    <t xml:space="preserve">Seiler Instrument </t>
  </si>
  <si>
    <t>Máy cắt nạo xoang Hammer</t>
  </si>
  <si>
    <t>40701620-1</t>
  </si>
  <si>
    <t>XT3318</t>
  </si>
  <si>
    <t xml:space="preserve">Máy gây mê kèm thở </t>
  </si>
  <si>
    <t>MGM</t>
  </si>
  <si>
    <t>Máy gây mê kèm thở</t>
  </si>
  <si>
    <t>Fabius plus</t>
  </si>
  <si>
    <t>ASJM-0003</t>
  </si>
  <si>
    <t>ASJM-0004</t>
  </si>
  <si>
    <t xml:space="preserve"> ASJM-0005</t>
  </si>
  <si>
    <t>ASJM-0006</t>
  </si>
  <si>
    <t>Bàn mổ chấn thương chỉnh hình</t>
  </si>
  <si>
    <t>TS-318</t>
  </si>
  <si>
    <t>02753</t>
  </si>
  <si>
    <t xml:space="preserve">Takeuchi </t>
  </si>
  <si>
    <t>29/03/2017</t>
  </si>
  <si>
    <t>Bàn mổ đa năng điện thủy lực</t>
  </si>
  <si>
    <t>TS-104P</t>
  </si>
  <si>
    <t>02801</t>
  </si>
  <si>
    <t>02751</t>
  </si>
  <si>
    <t>02752</t>
  </si>
  <si>
    <t>Bộ dụng cụ phẫu thuật sọ não có khoan xương sọ</t>
  </si>
  <si>
    <t>UNIDRIVE S III NEURO SCB</t>
  </si>
  <si>
    <t>Bộ dụng cụ phẫu thuật tiết niệu</t>
  </si>
  <si>
    <t>NIL</t>
  </si>
  <si>
    <t>Zepf Medical Instruments 
GmbH/ Đức</t>
  </si>
  <si>
    <t>Máy nội soi TMH</t>
  </si>
  <si>
    <t>HL2250</t>
  </si>
  <si>
    <t>W63000A-12037</t>
  </si>
  <si>
    <t>KAR L STORZ</t>
  </si>
  <si>
    <t>Hệ thống nội soi niệu quản, bàng quang</t>
  </si>
  <si>
    <t>25/05/2017</t>
  </si>
  <si>
    <t xml:space="preserve">Giá để </t>
  </si>
  <si>
    <t>GĐ</t>
  </si>
  <si>
    <t>Giá để phụ kiện máy 3 tầng chất liệu INOX Sus 304 HL. KT:(2,5x0,45x1,7)m - Hải Hà/Việt Nam</t>
  </si>
  <si>
    <t>27/07/2017</t>
  </si>
  <si>
    <t>31/05/2017</t>
  </si>
  <si>
    <t>(gồm 1 Bộ dụng cụ dùng trong PT nội soi ổ bụng có 37 đầu mục chi tiết, 1 Bộ dụng cụ dùng trong PT nội soi tiết niệu có 24 đầu mục chi tiết,1 máy bơm khi CO2, 1 dao mổ điện cao tần, 1 máy tưới hút dịch,1 xe dẩy</t>
  </si>
  <si>
    <t>Kìm kẹp kim RASSWELLER</t>
  </si>
  <si>
    <t>26173SGK</t>
  </si>
  <si>
    <t>Đèn mổ treo trần 2 chóa</t>
  </si>
  <si>
    <t>BR0101</t>
  </si>
  <si>
    <t>BR 01778</t>
  </si>
  <si>
    <t xml:space="preserve">YAMADA </t>
  </si>
  <si>
    <t>27/03/2017</t>
  </si>
  <si>
    <t xml:space="preserve"> BR 01779</t>
  </si>
  <si>
    <t>BR 01780</t>
  </si>
  <si>
    <t>A16091100540</t>
  </si>
  <si>
    <t>A16091100543</t>
  </si>
  <si>
    <t>A16091100509</t>
  </si>
  <si>
    <t>A16091100547</t>
  </si>
  <si>
    <t>ASJL-0224</t>
  </si>
  <si>
    <t xml:space="preserve"> ASJL-0222</t>
  </si>
  <si>
    <t>Máy X-quang C-arm</t>
  </si>
  <si>
    <t>RADIUS R9 DIM</t>
  </si>
  <si>
    <t>018/16/00797</t>
  </si>
  <si>
    <t xml:space="preserve"> Intermedical S.r.I. </t>
  </si>
  <si>
    <t>13/03/2017</t>
  </si>
  <si>
    <t>Ống soi 30 độ ổ bụng</t>
  </si>
  <si>
    <t>26003BA</t>
  </si>
  <si>
    <t>Thụy sỹ</t>
  </si>
  <si>
    <t>Tủ để dụng cụ mổ mở có cánh, làm bằng chất liệu INOX Sus 304 HL,cánh kính. KT:(2,5x0,65x1,7)m - Hải Hà/Việt Nam</t>
  </si>
  <si>
    <t>Tủ treo máy nội soi niệu quản, bàng quang, làm bằng chất liệu INOX Sus 304 HL dán nỉ xung quang, cánh kính. KT:(1,7x0,6x1,9)m - Hải Hà/Việt Nam</t>
  </si>
  <si>
    <t>Bàn gây me</t>
  </si>
  <si>
    <t>BGM</t>
  </si>
  <si>
    <t>Bàn gây mê làm bằng chất liệu INOX, có 04 bánh xe; KT:(800x500x960/60)mm - Khải Hà/ Việt Nam</t>
  </si>
  <si>
    <t>20/10/2017</t>
  </si>
  <si>
    <t>Bộ dụng cụ phẫu thuật đại phẫu ổ bụng (gồm 62 đầu mục chi tiết)</t>
  </si>
  <si>
    <t>Bộ dụng cụ kết hợp xương cẳng tay</t>
  </si>
  <si>
    <t xml:space="preserve">Bộ dụng cụ kết hợp xương chày (gồm 61 đầu mục chi tiết)  </t>
  </si>
  <si>
    <t>Bộ dụng cụ kết hợp xương đùi (gồm 65 đầu mục chi tiết)</t>
  </si>
  <si>
    <t>Bộ dụng cụ mở tủy (gồm 44 đầu mục chi tiết)</t>
  </si>
  <si>
    <t>Bộ dụng cụ phẫu thuật cột sống ( 61 chi tiết)</t>
  </si>
  <si>
    <t>Bộ dụng cụ phẫu thuật lồng ngực</t>
  </si>
  <si>
    <t xml:space="preserve">David boyle </t>
  </si>
  <si>
    <t>DV</t>
  </si>
  <si>
    <t>David boyle (1 tay 4 lưỡi)</t>
  </si>
  <si>
    <t>H301</t>
  </si>
  <si>
    <t xml:space="preserve">Thượng hải </t>
  </si>
  <si>
    <t>Dao mổ điện cao tần</t>
  </si>
  <si>
    <t>LTTD350-2k1/03</t>
  </si>
  <si>
    <t>B18011</t>
  </si>
  <si>
    <t xml:space="preserve">Kìm kẹp kim 26173SKG </t>
  </si>
  <si>
    <t xml:space="preserve">Karl Storz </t>
  </si>
  <si>
    <t>17/07/2018</t>
  </si>
  <si>
    <t>Bàn mổ phẫu thuật thần kinh cột sống</t>
  </si>
  <si>
    <t>EASYMAX</t>
  </si>
  <si>
    <t xml:space="preserve">Hãng Steris  </t>
  </si>
  <si>
    <t>1810010839</t>
  </si>
  <si>
    <t>1810010763</t>
  </si>
  <si>
    <t>1810010718</t>
  </si>
  <si>
    <t>1810010874</t>
  </si>
  <si>
    <t>1810010731</t>
  </si>
  <si>
    <t>B18008</t>
  </si>
  <si>
    <t>B18009</t>
  </si>
  <si>
    <t>B18010</t>
  </si>
  <si>
    <t>B18012</t>
  </si>
  <si>
    <t>HỆ THỐNG PHẪU THUẬT NỘI SOI Ổ BỤNG</t>
  </si>
  <si>
    <t>Tricam SL II</t>
  </si>
  <si>
    <t>OR781380-P</t>
  </si>
  <si>
    <t>100316032</t>
  </si>
  <si>
    <t>3512171651</t>
  </si>
  <si>
    <t>3512180117</t>
  </si>
  <si>
    <t>VIO 100C</t>
  </si>
  <si>
    <t>1143632</t>
  </si>
  <si>
    <t xml:space="preserve">Erbe </t>
  </si>
  <si>
    <t>22/03/2018</t>
  </si>
  <si>
    <t>MÁY GÂY MÊ KÈM THỞ</t>
  </si>
  <si>
    <t>Leon</t>
  </si>
  <si>
    <t>0200020HUL32408055</t>
  </si>
  <si>
    <t>0200020HUL32408054</t>
  </si>
  <si>
    <t xml:space="preserve">Máy tháo lồng ruột </t>
  </si>
  <si>
    <t xml:space="preserve">Shanghai Guangzheng </t>
  </si>
  <si>
    <t>Quỹ HĐPT sự nghiệp và các nguồn thu hợp pháp khác</t>
  </si>
  <si>
    <t>F628</t>
  </si>
  <si>
    <t>02399507</t>
  </si>
  <si>
    <t xml:space="preserve">Berchtold GmbH&amp; Co. KG </t>
  </si>
  <si>
    <t>18/01/2019</t>
  </si>
  <si>
    <t>02399508</t>
  </si>
  <si>
    <t>02399509</t>
  </si>
  <si>
    <t>Bộ dụng cụ phẫu thuật cắt tử cung (23 danh mục 42 chi tiết)</t>
  </si>
  <si>
    <t xml:space="preserve">B. Braun - Aesculap </t>
  </si>
  <si>
    <t xml:space="preserve"> Balan/Đức/ Malaixia/Trung Quốc</t>
  </si>
  <si>
    <t>Bộ dụng cụ phẫu thuật lấy thai (21 danh mục 34 chi tiết</t>
  </si>
  <si>
    <t xml:space="preserve">Hệ thống phẫu thuật nội soi ổ bụng full HD </t>
  </si>
  <si>
    <t>RQ805122-P</t>
  </si>
  <si>
    <t>16/10/2019</t>
  </si>
  <si>
    <t>(bộ XL hình ảnh camera, Đầu camera nội soi, Đầu camera 1 chíp, miệng nối chữ C, nguồn sáng lạnh, cáp quang, màn hình, máy bơm khí, dao mổ điện, máy tưới hút dịch, xe đẩy,bộ dụng cụ PTNS ổ bụng 55 danh mục)</t>
  </si>
  <si>
    <t xml:space="preserve">Hệ thống phẫu thuật nội soi sản phụ khoa full HD </t>
  </si>
  <si>
    <t>RQ805124-P</t>
  </si>
  <si>
    <t>(bộ XL hình ảnh camera, đầu camera nội soi, nguồn sáng lạnh, cáp, màn hình, máy bơm khí, dao mổ điện, máy tưới hút dịch, xe đẩy, máy cắt, mô tơ cắt, khay, bộ DC PTNS sản phụ khoa 33 danh mục)</t>
  </si>
  <si>
    <t>0200020HUL31508047</t>
  </si>
  <si>
    <t>Heinen + Löwenstein Medical GmbH &amp; Co. KG/ Đức</t>
  </si>
  <si>
    <t>14/10/2019</t>
  </si>
  <si>
    <t>0200020HUL31508048</t>
  </si>
  <si>
    <t>1912010132</t>
  </si>
  <si>
    <t>1912010112</t>
  </si>
  <si>
    <t>Thiết bị hỗ trợ đặt nội soi khí quản kèm màn hình (ống mềm)</t>
  </si>
  <si>
    <t>Model: Aview+aScope3&amp;aScope 3 Slim
Hãng sản xuất: Ambu, Xuất xứ: Đài Loan, Malaysia</t>
  </si>
  <si>
    <t>Ambu</t>
  </si>
  <si>
    <t xml:space="preserve"> Malaisia</t>
  </si>
  <si>
    <t>CHS-790II</t>
  </si>
  <si>
    <t>WOB00808</t>
  </si>
  <si>
    <t>WELLSMEDI</t>
  </si>
  <si>
    <t>Đèn mổ di động ánh sáng lạnh</t>
  </si>
  <si>
    <t>HoneyLux led eco 90 Mobile</t>
  </si>
  <si>
    <t>ECO2003162</t>
  </si>
  <si>
    <t>Jw Bio Science</t>
  </si>
  <si>
    <t>Máy phun dung dịch khử khuẩn</t>
  </si>
  <si>
    <t>KK</t>
  </si>
  <si>
    <t>Alfasol Compact</t>
  </si>
  <si>
    <t>AFC-0920-00207</t>
  </si>
  <si>
    <t>Lavitec</t>
  </si>
  <si>
    <t>IDS-310</t>
  </si>
  <si>
    <t>BV2020002</t>
  </si>
  <si>
    <t>Bovie</t>
  </si>
  <si>
    <t xml:space="preserve">Máy gây mê kèm thở </t>
  </si>
  <si>
    <t>Carestation 620 (Carestation 620 A1)</t>
  </si>
  <si>
    <t>SM620340009MA</t>
  </si>
  <si>
    <t>Hộp ngâm</t>
  </si>
  <si>
    <t xml:space="preserve">Hộp ngâm dụng cụ nội soi </t>
  </si>
  <si>
    <t>Johnson&amp;Johnson</t>
  </si>
  <si>
    <t>Cáng đẩy bệnh nhân làm bằng INOX 201. KT 1860x590x600-850mm; Model XCN2 - Hải Hà /Việt Nam</t>
  </si>
  <si>
    <t xml:space="preserve"> Model XCN2 </t>
  </si>
  <si>
    <t>Hải Hà</t>
  </si>
  <si>
    <t>26/08/2020</t>
  </si>
  <si>
    <t xml:space="preserve"> Model XCN2 - </t>
  </si>
  <si>
    <t>Model: XC -08</t>
  </si>
  <si>
    <t xml:space="preserve">Hộp đặt nội khí quản </t>
  </si>
  <si>
    <t>DC</t>
  </si>
  <si>
    <t>Hộp đặt nội khí quản cách ly</t>
  </si>
  <si>
    <t>Đồng Hương BG tại ĐH Y Hà Nội</t>
  </si>
  <si>
    <t xml:space="preserve">
  CBRZ 84948
</t>
  </si>
  <si>
    <t xml:space="preserve">
 24518426
 </t>
  </si>
  <si>
    <t xml:space="preserve">
  24518493
 </t>
  </si>
  <si>
    <t xml:space="preserve"> 
  24518411</t>
  </si>
  <si>
    <t xml:space="preserve">  2005010247
 </t>
  </si>
  <si>
    <t xml:space="preserve">  2005010234
 </t>
  </si>
  <si>
    <t xml:space="preserve">  HS62004049
 </t>
  </si>
  <si>
    <t xml:space="preserve">
  HS62004044
 </t>
  </si>
  <si>
    <t xml:space="preserve">  HS62004052</t>
  </si>
  <si>
    <t xml:space="preserve">  HS62004050</t>
  </si>
  <si>
    <t xml:space="preserve">  HS62004043
 </t>
  </si>
  <si>
    <t xml:space="preserve">  HS62004041
 </t>
  </si>
  <si>
    <t xml:space="preserve">  HS62004033</t>
  </si>
  <si>
    <t xml:space="preserve">  HS62004045</t>
  </si>
  <si>
    <t xml:space="preserve"> 2007040U
 </t>
  </si>
  <si>
    <t xml:space="preserve"> 2007046U
 </t>
  </si>
  <si>
    <t xml:space="preserve">
  DT7LSIJ021
 </t>
  </si>
  <si>
    <t xml:space="preserve">  DT7LSIJ016
 </t>
  </si>
  <si>
    <t xml:space="preserve">  DT7LSIJ004
 </t>
  </si>
  <si>
    <t xml:space="preserve">
 DT7LSIJ031</t>
  </si>
  <si>
    <t xml:space="preserve">DT7LSID067 </t>
  </si>
  <si>
    <t xml:space="preserve"> DT7LSIJ028 </t>
  </si>
  <si>
    <t xml:space="preserve"> DT7LSIJ043 </t>
  </si>
  <si>
    <t xml:space="preserve">  DT7LSIJ006</t>
  </si>
  <si>
    <t>Trismed</t>
  </si>
  <si>
    <t xml:space="preserve">Máy sốc tim </t>
  </si>
  <si>
    <t>ST</t>
  </si>
  <si>
    <t>Máy có sốc tim tạo nhịp</t>
  </si>
  <si>
    <t>CU-HD1</t>
  </si>
  <si>
    <t xml:space="preserve"> M2T09A046</t>
  </si>
  <si>
    <t>CU Medical</t>
  </si>
  <si>
    <t xml:space="preserve"> M2S27H057</t>
  </si>
  <si>
    <t xml:space="preserve">  CBRZ84954
</t>
  </si>
  <si>
    <t>Tủ đựng dụng cụ vô khuẩn</t>
  </si>
  <si>
    <t>30/06/2022</t>
  </si>
  <si>
    <t>Máy khoan</t>
  </si>
  <si>
    <t>MKX</t>
  </si>
  <si>
    <t>Máy khoan xương</t>
  </si>
  <si>
    <t>YTZJ-B</t>
  </si>
  <si>
    <t>JZP2003051</t>
  </si>
  <si>
    <t>HangZhou Zhengda</t>
  </si>
  <si>
    <t>JZP2003048</t>
  </si>
  <si>
    <t>JZP2003049</t>
  </si>
  <si>
    <t>PMS800DUNI</t>
  </si>
  <si>
    <t xml:space="preserve"> E7220519248 </t>
  </si>
  <si>
    <t>Fazzini S.r.I</t>
  </si>
  <si>
    <t xml:space="preserve"> Italia</t>
  </si>
  <si>
    <t>Chính phủ Anh viện trợ
trợ thông qua UNICEF</t>
  </si>
  <si>
    <t xml:space="preserve">E7220519172 </t>
  </si>
  <si>
    <t>E7220519135</t>
  </si>
  <si>
    <t>Ống kính</t>
  </si>
  <si>
    <t>ÔK</t>
  </si>
  <si>
    <t>Ống kính nội soi</t>
  </si>
  <si>
    <t>Mã: 7230AA</t>
  </si>
  <si>
    <t>Karl Storz/Đức</t>
  </si>
  <si>
    <t>14/07/2023</t>
  </si>
  <si>
    <t xml:space="preserve">Hệ thống tán sỏi </t>
  </si>
  <si>
    <t>Hệ thống tán sỏi Laser qua nội soi</t>
  </si>
  <si>
    <t xml:space="preserve"> ACU-H2J</t>
  </si>
  <si>
    <t>HW201009</t>
  </si>
  <si>
    <t>Accutech Co.,Ltd</t>
  </si>
  <si>
    <t xml:space="preserve">Trung Quốc </t>
  </si>
  <si>
    <t>Nguồn Quỹ phát triển hoạt động sự nghiệp của đơn vị</t>
  </si>
  <si>
    <t xml:space="preserve">Bàn mổ  </t>
  </si>
  <si>
    <t>Bàn mổ điện</t>
  </si>
  <si>
    <t>OT80.20</t>
  </si>
  <si>
    <t>SN231020041</t>
  </si>
  <si>
    <t xml:space="preserve">Inspital </t>
  </si>
  <si>
    <t>Thổ Nhĩ Kỳ</t>
  </si>
  <si>
    <t>SN231020042</t>
  </si>
  <si>
    <t>SN231020043</t>
  </si>
  <si>
    <t xml:space="preserve">Hệ thống X-Quang </t>
  </si>
  <si>
    <t>Hệ thống X-Quang C-ARM dùng trong phẫu thuật</t>
  </si>
  <si>
    <t>OSCAR 15</t>
  </si>
  <si>
    <t>ZEN-414218-10723</t>
  </si>
  <si>
    <t>GENORAY Co.,Ltd</t>
  </si>
  <si>
    <t>Kéo nội soi</t>
  </si>
  <si>
    <t>34310MD</t>
  </si>
  <si>
    <t>Savina 300 (Classic)</t>
  </si>
  <si>
    <t>ASPK0297</t>
  </si>
  <si>
    <t>ASPK0288</t>
  </si>
  <si>
    <t xml:space="preserve">Máy làm ấm  </t>
  </si>
  <si>
    <t>Máy làm ấm máu và dịch truyền Animec AM-301-5AF</t>
  </si>
  <si>
    <t xml:space="preserve"> AM-301-5AF</t>
  </si>
  <si>
    <t>2023D0227; 2023D0228</t>
  </si>
  <si>
    <t>Elltec Co., Ltd</t>
  </si>
  <si>
    <t>15/07/2024</t>
  </si>
  <si>
    <t>369D.302</t>
  </si>
  <si>
    <t>M0201098131SK</t>
  </si>
  <si>
    <t>ASCO</t>
  </si>
  <si>
    <t>Máy kéo dãn cột sống</t>
  </si>
  <si>
    <t>KDCS</t>
  </si>
  <si>
    <t>Máy kéo dãn cột sống cổ</t>
  </si>
  <si>
    <t>KHOA PHỤC HỒI CHỨC NĂNG</t>
  </si>
  <si>
    <t xml:space="preserve">  TM-300 </t>
  </si>
  <si>
    <t>200611010047</t>
  </si>
  <si>
    <t xml:space="preserve">ITO </t>
  </si>
  <si>
    <t>TM300</t>
  </si>
  <si>
    <t xml:space="preserve">Máy điều trị sóng ngắn </t>
  </si>
  <si>
    <t>SW180</t>
  </si>
  <si>
    <t>200611140008</t>
  </si>
  <si>
    <t>Máy siêu âm liên tục</t>
  </si>
  <si>
    <t>US700</t>
  </si>
  <si>
    <t>20070101390006</t>
  </si>
  <si>
    <t xml:space="preserve">Máy laser  </t>
  </si>
  <si>
    <t>Máy Laze Hene nội mạch</t>
  </si>
  <si>
    <t>KX350-1B</t>
  </si>
  <si>
    <t>Cang Xing</t>
  </si>
  <si>
    <t>Hệ thống kéo giãn cột sống cổ và lưng</t>
  </si>
  <si>
    <t>STC-200N</t>
  </si>
  <si>
    <t>000831</t>
  </si>
  <si>
    <t>SHIN JIN</t>
  </si>
  <si>
    <t>Máy laser điều trị 25W</t>
  </si>
  <si>
    <t>Crystal YAG</t>
  </si>
  <si>
    <t>EM07670716</t>
  </si>
  <si>
    <t xml:space="preserve">EME </t>
  </si>
  <si>
    <t>25/11/2016</t>
  </si>
  <si>
    <t>Tủ sấy Parafin 20 khay</t>
  </si>
  <si>
    <t>HDM20</t>
  </si>
  <si>
    <t>0215</t>
  </si>
  <si>
    <t xml:space="preserve">Hadimed </t>
  </si>
  <si>
    <t xml:space="preserve">Bồn nấu Parafin  </t>
  </si>
  <si>
    <t>BN</t>
  </si>
  <si>
    <t>Bồn nấu Parafin Combi 200</t>
  </si>
  <si>
    <t>Combi 200</t>
  </si>
  <si>
    <t>15200121-P</t>
  </si>
  <si>
    <t>TQ</t>
  </si>
  <si>
    <t>Máy điện xung trị liệu</t>
  </si>
  <si>
    <t>STT550</t>
  </si>
  <si>
    <t>0795</t>
  </si>
  <si>
    <t xml:space="preserve">Stratek </t>
  </si>
  <si>
    <t>Hàn quốc</t>
  </si>
  <si>
    <t>17/03/2017</t>
  </si>
  <si>
    <t>Máy điều trị điện xung, điện phân</t>
  </si>
  <si>
    <t>ES-522</t>
  </si>
  <si>
    <t>201609810006</t>
  </si>
  <si>
    <t>Máy điều trị sóng ngắn</t>
  </si>
  <si>
    <t>SW-180</t>
  </si>
  <si>
    <t>201611140003</t>
  </si>
  <si>
    <t>Máy điều trị vi sóng</t>
  </si>
  <si>
    <t>PM-810+</t>
  </si>
  <si>
    <t>201507450020</t>
  </si>
  <si>
    <t>TM-400-1E</t>
  </si>
  <si>
    <t>201610010033</t>
  </si>
  <si>
    <t>Máy laser điều trị</t>
  </si>
  <si>
    <t>LAS - Expert</t>
  </si>
  <si>
    <t>LASP-1700202GB</t>
  </si>
  <si>
    <t>Physiomed</t>
  </si>
  <si>
    <t>Máy từ trường điều trị</t>
  </si>
  <si>
    <t>MAG - Expert</t>
  </si>
  <si>
    <t>OE03740716</t>
  </si>
  <si>
    <t xml:space="preserve">Physiomed </t>
  </si>
  <si>
    <t>Máy điều trị siêu âm</t>
  </si>
  <si>
    <t>US-751</t>
  </si>
  <si>
    <t xml:space="preserve"> ITO </t>
  </si>
  <si>
    <t xml:space="preserve">Máy siêu âm màu 3D                                         </t>
  </si>
  <si>
    <t>KHOA PHỤ SẢN</t>
  </si>
  <si>
    <t>Sono Ace R7</t>
  </si>
  <si>
    <t>SOJ8M3HCC00006L</t>
  </si>
  <si>
    <t xml:space="preserve">Samsung Medison  </t>
  </si>
  <si>
    <t>Ngân hàng 
TMCP Công Thương VN tài trợ</t>
  </si>
  <si>
    <t xml:space="preserve">Bồn rửa  </t>
  </si>
  <si>
    <t>Monitor sản khoa 2 chức năng</t>
  </si>
  <si>
    <t>MT-516</t>
  </si>
  <si>
    <t>M011060</t>
  </si>
  <si>
    <t>091600001224</t>
  </si>
  <si>
    <t xml:space="preserve">Bộ tiểu phẫu </t>
  </si>
  <si>
    <t>TP</t>
  </si>
  <si>
    <t>Bộ tiểu phẫu (9 mục, 14 chi tiết)</t>
  </si>
  <si>
    <t xml:space="preserve"> Balan/ Trung Quốc/ Malaixia.</t>
  </si>
  <si>
    <t>CCDC</t>
  </si>
  <si>
    <t>DAO MỔ ĐIỆN</t>
  </si>
  <si>
    <t>Alsatom SU 140 MPC</t>
  </si>
  <si>
    <t>N2110-04/19</t>
  </si>
  <si>
    <t xml:space="preserve">ALSA </t>
  </si>
  <si>
    <t>GIƯỜNG Ủ ẤM TRẺ SƠ SINH</t>
  </si>
  <si>
    <t>Sunflower</t>
  </si>
  <si>
    <t xml:space="preserve">ATOM </t>
  </si>
  <si>
    <t>1908002U</t>
  </si>
  <si>
    <t xml:space="preserve">Shin-ei </t>
  </si>
  <si>
    <t>MÁY SOI CỔ TỬ CUNG</t>
  </si>
  <si>
    <t>DVC 200</t>
  </si>
  <si>
    <t>760192-M18708990001</t>
  </si>
  <si>
    <t xml:space="preserve">Mediblu </t>
  </si>
  <si>
    <t>MONITOR THEO DÕI SẢN KHOA</t>
  </si>
  <si>
    <t>MT - 610</t>
  </si>
  <si>
    <t>M162928</t>
  </si>
  <si>
    <t>Bàn đẻ</t>
  </si>
  <si>
    <t>BĐ</t>
  </si>
  <si>
    <t>Bàn đẻ điện thủy lực</t>
  </si>
  <si>
    <t>CHS-SMT 204D</t>
  </si>
  <si>
    <t>WEB00294</t>
  </si>
  <si>
    <t>Wellsmedi</t>
  </si>
  <si>
    <t>Máy Doppler tim thai</t>
  </si>
  <si>
    <t>BT-250</t>
  </si>
  <si>
    <t>BHL10322</t>
  </si>
  <si>
    <t xml:space="preserve">Máy monitor sản khoa </t>
  </si>
  <si>
    <t>FM8000</t>
  </si>
  <si>
    <t>L8M-M2020020004</t>
  </si>
  <si>
    <t>Máy siêu âm màu chẩn đoán (4 đầu dò)</t>
  </si>
  <si>
    <t>LOGIQ P7</t>
  </si>
  <si>
    <t>LP7350715</t>
  </si>
  <si>
    <t xml:space="preserve">GE Ultrasound Korea, TLD  </t>
  </si>
  <si>
    <t xml:space="preserve"> 24518420
</t>
  </si>
  <si>
    <t xml:space="preserve">24518446 
</t>
  </si>
  <si>
    <t xml:space="preserve"> 24518486 
</t>
  </si>
  <si>
    <t xml:space="preserve">  24518403 
</t>
  </si>
  <si>
    <t xml:space="preserve"> 24518421
</t>
  </si>
  <si>
    <t>DT7LSIJ091</t>
  </si>
  <si>
    <t>DT7LSIJ015</t>
  </si>
  <si>
    <t>Tủ sấy số 5 Thuỵ Điển</t>
  </si>
  <si>
    <t>KHOA RĂNG HÀM MẶT</t>
  </si>
  <si>
    <t>Electrolux</t>
  </si>
  <si>
    <t>UNB 500</t>
  </si>
  <si>
    <t>DIN 12880-K1</t>
  </si>
  <si>
    <t xml:space="preserve">Menmert </t>
  </si>
  <si>
    <t>041500004285</t>
  </si>
  <si>
    <t>26/08/2015</t>
  </si>
  <si>
    <t>Ghế răng</t>
  </si>
  <si>
    <t xml:space="preserve">Hệ thống máy ghế răng </t>
  </si>
  <si>
    <t>SREDIAG1</t>
  </si>
  <si>
    <t>VU16F0019</t>
  </si>
  <si>
    <t>Belmont</t>
  </si>
  <si>
    <t xml:space="preserve">Việt Nam </t>
  </si>
  <si>
    <t>09592</t>
  </si>
  <si>
    <t>Nồi hấp</t>
  </si>
  <si>
    <t>Nồi hấp tiệt trùng Sturdy</t>
  </si>
  <si>
    <t>SA-252F</t>
  </si>
  <si>
    <t>190109011-006</t>
  </si>
  <si>
    <t xml:space="preserve">Sturdy </t>
  </si>
  <si>
    <t xml:space="preserve"> Đài Loan</t>
  </si>
  <si>
    <t>Xe cáng kiểu Đài Loan điều chỉnh độ cao</t>
  </si>
  <si>
    <t>Tủ sấy Menmert</t>
  </si>
  <si>
    <t>KHOA SINH HÓA</t>
  </si>
  <si>
    <t>UNB -500</t>
  </si>
  <si>
    <t>C505-0437</t>
  </si>
  <si>
    <t xml:space="preserve">Máy li tâm   </t>
  </si>
  <si>
    <t>Kubota 4000</t>
  </si>
  <si>
    <t>K51586-M000</t>
  </si>
  <si>
    <t xml:space="preserve"> Kubota </t>
  </si>
  <si>
    <t>SH</t>
  </si>
  <si>
    <t xml:space="preserve">Máy xét nghiệm hoá sinh tự động </t>
  </si>
  <si>
    <t>AU - 680</t>
  </si>
  <si>
    <t>2012071606</t>
  </si>
  <si>
    <t>Beckman Coulter</t>
  </si>
  <si>
    <t>Máy xét nghiệm miễn dịch tự động</t>
  </si>
  <si>
    <t>DXI 800</t>
  </si>
  <si>
    <t xml:space="preserve">Beckman Coulter 
 </t>
  </si>
  <si>
    <t>CT TNHH
 thiết bị Minh Tâm tặng</t>
  </si>
  <si>
    <t>Máy xét nghiệm nước tiểu tốc độ cao</t>
  </si>
  <si>
    <t xml:space="preserve">Clinitek Advantus </t>
  </si>
  <si>
    <t>KPS84281515</t>
  </si>
  <si>
    <t xml:space="preserve">Siemens  </t>
  </si>
  <si>
    <t xml:space="preserve">   Ba Lan</t>
  </si>
  <si>
    <t>21/07/2015</t>
  </si>
  <si>
    <t>Máy xét nghiệm sinh hoá tự động</t>
  </si>
  <si>
    <t>AU - 480</t>
  </si>
  <si>
    <t>Máy xét nghiệm sinh hóa tự động 1200test/giờ bao gồm điện giải</t>
  </si>
  <si>
    <t>AU680</t>
  </si>
  <si>
    <t>23/03/2017</t>
  </si>
  <si>
    <t>Máy li tâm Kubota</t>
  </si>
  <si>
    <t>V19044</t>
  </si>
  <si>
    <t>16/04/2018</t>
  </si>
  <si>
    <t>Máy phân tích khí máu</t>
  </si>
  <si>
    <t>RAPIDPoint® 500</t>
  </si>
  <si>
    <t xml:space="preserve">  Anh</t>
  </si>
  <si>
    <t>Máy phân tích nước tiểu tự động hoàn toàn</t>
  </si>
  <si>
    <t>CLINITEK NOVUS</t>
  </si>
  <si>
    <t>S003014</t>
  </si>
  <si>
    <t xml:space="preserve"> Mỹ/ Anh</t>
  </si>
  <si>
    <t>NSNN: 610000000, Quỹ PTHĐSN: 1235000000</t>
  </si>
  <si>
    <t>Tủ lạnh sâu</t>
  </si>
  <si>
    <t>DW-40L262</t>
  </si>
  <si>
    <t>BE02Q 2E0000QEP6 K0002</t>
  </si>
  <si>
    <t>Haier</t>
  </si>
  <si>
    <t>Máy phân tích miễn dịch tự động</t>
  </si>
  <si>
    <t>Unicel DxI 800</t>
  </si>
  <si>
    <t xml:space="preserve">610102 </t>
  </si>
  <si>
    <t xml:space="preserve">  Beckman Coulter, Inc</t>
  </si>
  <si>
    <t>30/10/2023</t>
  </si>
  <si>
    <t xml:space="preserve">Bộ thắt trĩ </t>
  </si>
  <si>
    <t>TTR</t>
  </si>
  <si>
    <t>Bộ thắt trĩ- Đức</t>
  </si>
  <si>
    <t>KHOA THĂM DÒ CHỨC NĂNG</t>
  </si>
  <si>
    <t xml:space="preserve"> HB 1202-02</t>
  </si>
  <si>
    <t xml:space="preserve">Máy điện tim 3 cần xe đẩy máy </t>
  </si>
  <si>
    <t xml:space="preserve"> ECG - 1150S/N0399K</t>
  </si>
  <si>
    <t>04016K</t>
  </si>
  <si>
    <t>Máy siêu âm đen trắng LOGIQ C3</t>
  </si>
  <si>
    <t>LOGIQ C3 PREMIUM</t>
  </si>
  <si>
    <t>379635WX6</t>
  </si>
  <si>
    <t xml:space="preserve">GE Hangwei Medical Systems </t>
  </si>
  <si>
    <t>31/01/2015</t>
  </si>
  <si>
    <t>Máy siêu âm màu 4D 3 đầu dò kèm máy in màu, máy in đen trắng, xe đẩy</t>
  </si>
  <si>
    <t>F37</t>
  </si>
  <si>
    <t>203R0575</t>
  </si>
  <si>
    <t xml:space="preserve">Hitachi - Aloka </t>
  </si>
  <si>
    <t>Hệ thống nội soi dạ dày, đại tràng</t>
  </si>
  <si>
    <t>XL4450</t>
  </si>
  <si>
    <t>1v609k405</t>
  </si>
  <si>
    <t>Tủ đựng dây máy nội soi inox 304</t>
  </si>
  <si>
    <t xml:space="preserve">HAT </t>
  </si>
  <si>
    <t>Hệ thống nội soi dạ dày đại tràng</t>
  </si>
  <si>
    <t>XL-4450</t>
  </si>
  <si>
    <t>1V609k847</t>
  </si>
  <si>
    <t>Fujifilm</t>
  </si>
  <si>
    <t>Máy điện não</t>
  </si>
  <si>
    <t>ĐN</t>
  </si>
  <si>
    <t>Máy điện não 32 kênh</t>
  </si>
  <si>
    <t>NEUROWERK EEG</t>
  </si>
  <si>
    <t>16-NWEEG-3455</t>
  </si>
  <si>
    <t xml:space="preserve">SIGMA Medizin-Technik </t>
  </si>
  <si>
    <t>31/03/2017</t>
  </si>
  <si>
    <t>17498K</t>
  </si>
  <si>
    <t>6000956WX0</t>
  </si>
  <si>
    <t xml:space="preserve">Xe cáng nâng hạ KT 1960x770cm </t>
  </si>
  <si>
    <t>MÁY SIÊU ÂM ĐEN TRẮNG</t>
  </si>
  <si>
    <t>LOGIQ V3</t>
  </si>
  <si>
    <t>6013603WX0</t>
  </si>
  <si>
    <t>Máy siêu âm màu ACUSON X300</t>
  </si>
  <si>
    <t xml:space="preserve">  344201</t>
  </si>
  <si>
    <t>Siemens</t>
  </si>
  <si>
    <t>Hệ thống nội soi mật - tụy ngược dòng (ERCP), dạ dày, đại tràng</t>
  </si>
  <si>
    <t>EPK-i5000</t>
  </si>
  <si>
    <t>EF013932</t>
  </si>
  <si>
    <t xml:space="preserve">Hoya Corporation </t>
  </si>
  <si>
    <t>Máy siêu âm màu 2 D, tim mạch</t>
  </si>
  <si>
    <t>Affiniti 30</t>
  </si>
  <si>
    <t>USN18E0606</t>
  </si>
  <si>
    <t xml:space="preserve">Philips Ultrasound, Inc </t>
  </si>
  <si>
    <t>20/01/2019</t>
  </si>
  <si>
    <t>Máy siêu âm màu 4D</t>
  </si>
  <si>
    <t>USN18E1010</t>
  </si>
  <si>
    <t>Máy cắt đốt điện cao tần</t>
  </si>
  <si>
    <t xml:space="preserve"> 24518435
 </t>
  </si>
  <si>
    <t xml:space="preserve"> HS62004027
 </t>
  </si>
  <si>
    <t xml:space="preserve">
 HS62004051</t>
  </si>
  <si>
    <t xml:space="preserve">
  DT7LSID109
 </t>
  </si>
  <si>
    <t xml:space="preserve">  DT7LSIJ036</t>
  </si>
  <si>
    <t>Máy siêu âm màu</t>
  </si>
  <si>
    <t>Aloka F37</t>
  </si>
  <si>
    <t xml:space="preserve"> G3055748</t>
  </si>
  <si>
    <t>MÁY SIÊU ÂM DOPLER MÀU 3 ĐẦU DÒ</t>
  </si>
  <si>
    <t>LOGIQ F6</t>
  </si>
  <si>
    <t>6057364WX0</t>
  </si>
  <si>
    <t>Hệ thống nội soi tiêu hóa có chức năng hỗ trợ chẩn đoán ung thư sớm</t>
  </si>
  <si>
    <t>VP-7000</t>
  </si>
  <si>
    <t>6V644K267</t>
  </si>
  <si>
    <t>Máy nội soi tiêu hoá</t>
  </si>
  <si>
    <t xml:space="preserve">  EPK-i5500c</t>
  </si>
  <si>
    <t>D0000Z0763</t>
  </si>
  <si>
    <t xml:space="preserve"> Hoya Corporation - Nhật Bản </t>
  </si>
  <si>
    <t xml:space="preserve"> Malaysia </t>
  </si>
  <si>
    <t>20/06/2023</t>
  </si>
  <si>
    <t xml:space="preserve"> -Tủ đựng dây, xe đẩy
 - 01 bộ máy tính
 - 01 máy in mầu</t>
  </si>
  <si>
    <t xml:space="preserve"> VERSANA PREMIER</t>
  </si>
  <si>
    <t>6151317WX0</t>
  </si>
  <si>
    <t xml:space="preserve"> GE Medical Systems (China) Co., Ltd </t>
  </si>
  <si>
    <t xml:space="preserve">
 - 01 bộ máy tính
 - 01 máy in nhiệt</t>
  </si>
  <si>
    <t xml:space="preserve"> 16/04/2024</t>
  </si>
  <si>
    <t>Máy siêu âm tim</t>
  </si>
  <si>
    <t>US224E0463</t>
  </si>
  <si>
    <t>Philips Ultrasound, Inc</t>
  </si>
  <si>
    <t xml:space="preserve">
 - 01 bộ máy tính
 - 01 máy in đen trắng</t>
  </si>
  <si>
    <t>US224E0462</t>
  </si>
  <si>
    <t>Ghế TMH</t>
  </si>
  <si>
    <t>GTMH</t>
  </si>
  <si>
    <t xml:space="preserve">Ghế khám TMH </t>
  </si>
  <si>
    <t>KHOA TAI MŨI HỌNG</t>
  </si>
  <si>
    <t>VY0058-91</t>
  </si>
  <si>
    <t>HECO</t>
  </si>
  <si>
    <t>Tủ sấy dụng cụ , Đức</t>
  </si>
  <si>
    <t>UM-400</t>
  </si>
  <si>
    <t>Bộ nội soi TMH</t>
  </si>
  <si>
    <t>NSTMH</t>
  </si>
  <si>
    <t>Bộ soi thanh quản ZHJF Fa hangzhou</t>
  </si>
  <si>
    <t>Bộ soi gắp dị vật thực quản ống cứng 
(16CT)</t>
  </si>
  <si>
    <t>Hệ thống máy nội soi TMH chuẩn đoán - TQ</t>
  </si>
  <si>
    <t>XR-250</t>
  </si>
  <si>
    <t xml:space="preserve">Xerok </t>
  </si>
  <si>
    <t>00003647</t>
  </si>
  <si>
    <t>CCU900LS250</t>
  </si>
  <si>
    <t>Ghế khám TMH, bàn khám TMH</t>
  </si>
  <si>
    <t>NCU-1000</t>
  </si>
  <si>
    <t>NCU116110431; CH216111365</t>
  </si>
  <si>
    <t xml:space="preserve">Chammed </t>
  </si>
  <si>
    <t>13/01/2017</t>
  </si>
  <si>
    <t>Máy nội soi Tai Mũi Họng</t>
  </si>
  <si>
    <t xml:space="preserve">  INV250</t>
  </si>
  <si>
    <t xml:space="preserve"> 1509-018</t>
  </si>
  <si>
    <t xml:space="preserve">Innotech </t>
  </si>
  <si>
    <t>Nguồn khác</t>
  </si>
  <si>
    <t>HS62004031</t>
  </si>
  <si>
    <t xml:space="preserve"> XC-08  </t>
  </si>
  <si>
    <t>24/11/2021</t>
  </si>
  <si>
    <t>Máy nôi soi TMH</t>
  </si>
  <si>
    <t xml:space="preserve">Máy nội soi tai mũi họng kèm phụ kiện tiêu chuẩn </t>
  </si>
  <si>
    <t xml:space="preserve"> OTV-S200</t>
  </si>
  <si>
    <t xml:space="preserve">Shirakawa Olympus Co.,Ltd </t>
  </si>
  <si>
    <t xml:space="preserve"> 
 - 01 bộ máy tính
 - 01 máy in</t>
  </si>
  <si>
    <t>Bồn rửa</t>
  </si>
  <si>
    <t>Bồn rửa dây nội soi tiêu hóa</t>
  </si>
  <si>
    <t>TRUNG TÂM BẢO VỆ SỨC KHỎE CÁN BỘ</t>
  </si>
  <si>
    <t>Ghế Massage</t>
  </si>
  <si>
    <t>GMS</t>
  </si>
  <si>
    <t>Model: HCP11001D</t>
  </si>
  <si>
    <t xml:space="preserve">Hệ thống keo dãn cột sống </t>
  </si>
  <si>
    <t>Hệ thống keo dãn cột sống HT-101, Hanil</t>
  </si>
  <si>
    <t xml:space="preserve"> HT101 </t>
  </si>
  <si>
    <t>HAT-161-0307</t>
  </si>
  <si>
    <t>20/11/2012</t>
  </si>
  <si>
    <t>Hệ thống nội soi Tai Mũi Họng</t>
  </si>
  <si>
    <t xml:space="preserve"> F168D </t>
  </si>
  <si>
    <t>A0603</t>
  </si>
  <si>
    <t>Hỏng</t>
  </si>
  <si>
    <t>Máy điện tim 6 cần NIHON KODEN</t>
  </si>
  <si>
    <t>05479</t>
  </si>
  <si>
    <t>14/04/2011</t>
  </si>
  <si>
    <t>Máy lấy cao răng</t>
  </si>
  <si>
    <t>Max 25</t>
  </si>
  <si>
    <t>31/12/2007</t>
  </si>
  <si>
    <t>LT</t>
  </si>
  <si>
    <t>Máy ly tâm ROTOFIX 32</t>
  </si>
  <si>
    <t xml:space="preserve">Model: Rotofix 32;      </t>
  </si>
  <si>
    <t xml:space="preserve"> 003591402-00</t>
  </si>
  <si>
    <t xml:space="preserve">Hettich </t>
  </si>
  <si>
    <t xml:space="preserve">Máy siêu âm </t>
  </si>
  <si>
    <t>Máy Siêu âm màu PHILIPS HD 11 XE</t>
  </si>
  <si>
    <t xml:space="preserve"> HD11XE </t>
  </si>
  <si>
    <t xml:space="preserve"> US10975212</t>
  </si>
  <si>
    <t xml:space="preserve">Philips </t>
  </si>
  <si>
    <t>XN</t>
  </si>
  <si>
    <t>Máy xét nghiệm huyết học 18 thông số D3</t>
  </si>
  <si>
    <t xml:space="preserve"> Drew-3 </t>
  </si>
  <si>
    <t xml:space="preserve"> 040314-003380</t>
  </si>
  <si>
    <t xml:space="preserve">DrewScientifc </t>
  </si>
  <si>
    <t>Máy xét nghiệm miễn dịch Immulite 1000</t>
  </si>
  <si>
    <t xml:space="preserve">  Immulite 1000      </t>
  </si>
  <si>
    <t xml:space="preserve"> N3624</t>
  </si>
  <si>
    <t>21/09/2015</t>
  </si>
  <si>
    <t>Máy xét nghiệm sinh hoá tự động AUTOLYSER</t>
  </si>
  <si>
    <t xml:space="preserve"> Aotolyser; W/O B-R</t>
  </si>
  <si>
    <t xml:space="preserve"> 47131910</t>
  </si>
  <si>
    <t xml:space="preserve">Dialab </t>
  </si>
  <si>
    <t xml:space="preserve"> Áo</t>
  </si>
  <si>
    <t>23/12/2013</t>
  </si>
  <si>
    <t>Monito theo dõi bệnh nhân SureSign VM6</t>
  </si>
  <si>
    <t xml:space="preserve"> SureSign VM6  </t>
  </si>
  <si>
    <t xml:space="preserve"> U390327897</t>
  </si>
  <si>
    <t>Tủ sấy MEMMET</t>
  </si>
  <si>
    <t xml:space="preserve">Model: UNB400; </t>
  </si>
  <si>
    <t xml:space="preserve"> C4103061</t>
  </si>
  <si>
    <t>24/12/2010</t>
  </si>
  <si>
    <t>Hệ thống Xquang kỹ thuật số</t>
  </si>
  <si>
    <t>FDR Smart FGX-40S</t>
  </si>
  <si>
    <t>DXB16A0184</t>
  </si>
  <si>
    <t xml:space="preserve"> ECG-1250K </t>
  </si>
  <si>
    <t xml:space="preserve">Kohden </t>
  </si>
  <si>
    <t>19/11/2021</t>
  </si>
  <si>
    <t>Hệ thống Holter theo huyết áp</t>
  </si>
  <si>
    <t>HTHA</t>
  </si>
  <si>
    <t xml:space="preserve">Hệ thống Holter theo huyết áp di động 24h </t>
  </si>
  <si>
    <t xml:space="preserve">  250 Oscar 2 </t>
  </si>
  <si>
    <t xml:space="preserve"> SunTech Medical, Inc </t>
  </si>
  <si>
    <t xml:space="preserve"> 250 Oscar 2 </t>
  </si>
  <si>
    <t xml:space="preserve">Hệ thống Holter theo dõi điện tim </t>
  </si>
  <si>
    <t>HTĐT</t>
  </si>
  <si>
    <t xml:space="preserve">Hệ thống Holter theo dõi điện tim di động 24h (01 đầu ghi) </t>
  </si>
  <si>
    <t xml:space="preserve"> 860322 DigiTrak XT </t>
  </si>
  <si>
    <t xml:space="preserve"> US21955548</t>
  </si>
  <si>
    <t xml:space="preserve"> Philips Medical Systems </t>
  </si>
  <si>
    <t>ĐƠN VỊ CAN THIỆP MẠCH</t>
  </si>
  <si>
    <t xml:space="preserve">1810010532 </t>
  </si>
  <si>
    <t>1810010845</t>
  </si>
  <si>
    <t>HT chụp mạch</t>
  </si>
  <si>
    <t>CM</t>
  </si>
  <si>
    <t>Hệ thống chụp mạch số hóa xóa nền 1 bình diện</t>
  </si>
  <si>
    <t>Innova IGS 530</t>
  </si>
  <si>
    <t>M3-16-119</t>
  </si>
  <si>
    <t>Tủ cấp cứu có bánh xe làm bằng inox</t>
  </si>
  <si>
    <t>05314</t>
  </si>
  <si>
    <t>28117</t>
  </si>
  <si>
    <t xml:space="preserve"> DT7LSID121</t>
  </si>
  <si>
    <t xml:space="preserve"> 01/09/2024</t>
  </si>
  <si>
    <t>Versana Premier</t>
  </si>
  <si>
    <t>6145745WX0</t>
  </si>
  <si>
    <t>GE Medical Systems (China) Co., Ltd</t>
  </si>
  <si>
    <t xml:space="preserve"> - Bộ máy tính, lưu điện, 2 máy in</t>
  </si>
  <si>
    <t>Thiết bị đốt u</t>
  </si>
  <si>
    <t>ĐU</t>
  </si>
  <si>
    <t>Thiết bị đốt u bằng sóng cao tần</t>
  </si>
  <si>
    <t>VMS30</t>
  </si>
  <si>
    <t>GR240321001</t>
  </si>
  <si>
    <t>STARmed Co., Ltd.</t>
  </si>
  <si>
    <t>Hàn  Quốc</t>
  </si>
  <si>
    <t xml:space="preserve"> - Xe đẩy máy</t>
  </si>
  <si>
    <t>Máy đo độ bão hoà ôxy  - Mỹ</t>
  </si>
  <si>
    <t>TRUNG TÂM BỆNH NHIỆT ĐỚI</t>
  </si>
  <si>
    <t>OXCYEN II</t>
  </si>
  <si>
    <t>01141160661</t>
  </si>
  <si>
    <t>06776</t>
  </si>
  <si>
    <t>Xe cáng kiểu Đài Loan điều chỉnh được độ cao, vật liệu inox 304</t>
  </si>
  <si>
    <t>27005</t>
  </si>
  <si>
    <t>27010</t>
  </si>
  <si>
    <t>27011</t>
  </si>
  <si>
    <t>27014</t>
  </si>
  <si>
    <t>2003012U</t>
  </si>
  <si>
    <t>2003011U</t>
  </si>
  <si>
    <t>2003015U</t>
  </si>
  <si>
    <t xml:space="preserve">2003075U </t>
  </si>
  <si>
    <t>2003027U</t>
  </si>
  <si>
    <t>2002010</t>
  </si>
  <si>
    <t xml:space="preserve">Koushin </t>
  </si>
  <si>
    <t xml:space="preserve">
2002013</t>
  </si>
  <si>
    <t>1912010145</t>
  </si>
  <si>
    <t>1912010144</t>
  </si>
  <si>
    <t>1912010024</t>
  </si>
  <si>
    <t>1912010025</t>
  </si>
  <si>
    <t>0400600hul06204957</t>
  </si>
  <si>
    <t>28121</t>
  </si>
  <si>
    <t>28083</t>
  </si>
  <si>
    <t>Giường 3 tay quay</t>
  </si>
  <si>
    <t>44911458</t>
  </si>
  <si>
    <t xml:space="preserve">HỆ THỐNG X-QUANG DI ĐỘNG KĨ THUẬT SỐ </t>
  </si>
  <si>
    <t>Mobilett Elara Max</t>
  </si>
  <si>
    <t xml:space="preserve"> Đức/ Tây Ban Nha</t>
  </si>
  <si>
    <t>Máy đo huyết áp tự động</t>
  </si>
  <si>
    <t>AC 05P</t>
  </si>
  <si>
    <t xml:space="preserve">4491456
</t>
  </si>
  <si>
    <t>Suzuken</t>
  </si>
  <si>
    <t xml:space="preserve">
44911458
</t>
  </si>
  <si>
    <t xml:space="preserve">
44911460</t>
  </si>
  <si>
    <t xml:space="preserve"> Model: XC-08</t>
  </si>
  <si>
    <t>3512204942</t>
  </si>
  <si>
    <t>3512204994</t>
  </si>
  <si>
    <t>3512204939</t>
  </si>
  <si>
    <t>3512204992</t>
  </si>
  <si>
    <t>3512204956</t>
  </si>
  <si>
    <t>30660</t>
  </si>
  <si>
    <t>30693</t>
  </si>
  <si>
    <t>30714</t>
  </si>
  <si>
    <t xml:space="preserve"> 30682</t>
  </si>
  <si>
    <t xml:space="preserve"> 30663.</t>
  </si>
  <si>
    <t>30699</t>
  </si>
  <si>
    <t xml:space="preserve"> 30662</t>
  </si>
  <si>
    <t>ĐNKQ</t>
  </si>
  <si>
    <t>C12027A312129</t>
  </si>
  <si>
    <t xml:space="preserve">Ambu (King systems) </t>
  </si>
  <si>
    <t>2005010059</t>
  </si>
  <si>
    <t>2005010414</t>
  </si>
  <si>
    <t>2005010440</t>
  </si>
  <si>
    <t>2005010107</t>
  </si>
  <si>
    <t>2005010167</t>
  </si>
  <si>
    <t>2005010403</t>
  </si>
  <si>
    <t>2005010189</t>
  </si>
  <si>
    <t>2005010136</t>
  </si>
  <si>
    <t>2005010270</t>
  </si>
  <si>
    <t>2005010362</t>
  </si>
  <si>
    <t>2005010123</t>
  </si>
  <si>
    <t>HP171820J1216</t>
  </si>
  <si>
    <t>HP171820J1221</t>
  </si>
  <si>
    <t xml:space="preserve"> HP171820J1215</t>
  </si>
  <si>
    <t>HP171820J1212</t>
  </si>
  <si>
    <t>HP171820J1214</t>
  </si>
  <si>
    <t>CBF01496</t>
  </si>
  <si>
    <t>CBF01503</t>
  </si>
  <si>
    <t>CBF01505</t>
  </si>
  <si>
    <t xml:space="preserve">
CBF01488</t>
  </si>
  <si>
    <t>CBF01502</t>
  </si>
  <si>
    <t>CBF01469</t>
  </si>
  <si>
    <t xml:space="preserve">
CBF01498</t>
  </si>
  <si>
    <t xml:space="preserve">
TE-SS730
</t>
  </si>
  <si>
    <t xml:space="preserve">2005010378
</t>
  </si>
  <si>
    <t>Các nhà hảo tâm</t>
  </si>
  <si>
    <t xml:space="preserve">
2005010400</t>
  </si>
  <si>
    <t>Máy phá rung tim tạo nhịp</t>
  </si>
  <si>
    <t xml:space="preserve">
 TEC-5631
</t>
  </si>
  <si>
    <t>Hội thầy thuốc trẻ TP HCM</t>
  </si>
  <si>
    <t>Tủ sấy số 13 ý</t>
  </si>
  <si>
    <t>KHOA VI SINH</t>
  </si>
  <si>
    <t xml:space="preserve">Jovan </t>
  </si>
  <si>
    <t>Tủ hot vô trùng ESCO</t>
  </si>
  <si>
    <t>LA2-4A1</t>
  </si>
  <si>
    <t>2005-12872</t>
  </si>
  <si>
    <t xml:space="preserve">ESCO </t>
  </si>
  <si>
    <t xml:space="preserve"> Singapo</t>
  </si>
  <si>
    <t>Tủ ấm Memmet INB 500</t>
  </si>
  <si>
    <t>INB 500</t>
  </si>
  <si>
    <t>E507-0903</t>
  </si>
  <si>
    <t>Kính hiển vi sinh học 2 mắt (OLYMPUS)</t>
  </si>
  <si>
    <t>2C85987</t>
  </si>
  <si>
    <t>VS</t>
  </si>
  <si>
    <t>Hệ thống máy xét nghiệm
 Real Time PCR Mx3005p</t>
  </si>
  <si>
    <t>DE31701909</t>
  </si>
  <si>
    <t>Máy cấy máu</t>
  </si>
  <si>
    <t>Máy cấy máu tự động</t>
  </si>
  <si>
    <t>BACTEC 9050</t>
  </si>
  <si>
    <t>NB8453</t>
  </si>
  <si>
    <t xml:space="preserve">Becton </t>
  </si>
  <si>
    <t>CT TNHH thiết bị y tế Phương Đông tặng</t>
  </si>
  <si>
    <t>MDF-237</t>
  </si>
  <si>
    <t>24/12/2014</t>
  </si>
  <si>
    <t xml:space="preserve">Tủ CO2   </t>
  </si>
  <si>
    <t xml:space="preserve">Tủ ẩm CO2   </t>
  </si>
  <si>
    <t>Tủ lạnh y tế</t>
  </si>
  <si>
    <t>AKG - 377</t>
  </si>
  <si>
    <t xml:space="preserve">A/S Vestfrost  </t>
  </si>
  <si>
    <t xml:space="preserve"> Đan Mạch</t>
  </si>
  <si>
    <t>Đèn đốt que cấy bằng gas</t>
  </si>
  <si>
    <t>Fuego SCS</t>
  </si>
  <si>
    <t>16B91083</t>
  </si>
  <si>
    <t>28/06/2017</t>
  </si>
  <si>
    <t>Dự án</t>
  </si>
  <si>
    <t>Hệ thống nuôi cấy kị khí ( gồm tủ an toàn sinh học, tủ ấm CO2)</t>
  </si>
  <si>
    <t>AN2CTS</t>
  </si>
  <si>
    <t>1606-1554</t>
  </si>
  <si>
    <t xml:space="preserve">Mart Microbiology B.V.  </t>
  </si>
  <si>
    <t xml:space="preserve"> Hà Lan</t>
  </si>
  <si>
    <t>Kính hiển vi hai mắt có camera</t>
  </si>
  <si>
    <t>LOTUS MCX51 ECO PLUS</t>
  </si>
  <si>
    <t>2-402140</t>
  </si>
  <si>
    <t>Micro Produktions</t>
  </si>
  <si>
    <t>Kính hiển vi quang học</t>
  </si>
  <si>
    <t>CX23</t>
  </si>
  <si>
    <t>6F87226</t>
  </si>
  <si>
    <t xml:space="preserve">Olympus </t>
  </si>
  <si>
    <t xml:space="preserve">Máy đọc đĩa </t>
  </si>
  <si>
    <t>Máy đọc đĩa 96 giếng</t>
  </si>
  <si>
    <t>ELX800</t>
  </si>
  <si>
    <t>E71076K3N516770</t>
  </si>
  <si>
    <t xml:space="preserve">Biotek </t>
  </si>
  <si>
    <t xml:space="preserve">Máy ly tâm để bàn </t>
  </si>
  <si>
    <t>EBA270</t>
  </si>
  <si>
    <t>0008390-03</t>
  </si>
  <si>
    <t>Tủ an toàn sinh học cấp II B</t>
  </si>
  <si>
    <t>161235367 A</t>
  </si>
  <si>
    <t>Labconco</t>
  </si>
  <si>
    <t>Tủ ẩm 256 lít</t>
  </si>
  <si>
    <t>IN260</t>
  </si>
  <si>
    <t>D617-0039</t>
  </si>
  <si>
    <t xml:space="preserve"> 28/06/2016</t>
  </si>
  <si>
    <t xml:space="preserve">Tủ ấm CO2  </t>
  </si>
  <si>
    <t>NU-5820E</t>
  </si>
  <si>
    <t>177875011017</t>
  </si>
  <si>
    <t>NUAIRE</t>
  </si>
  <si>
    <t xml:space="preserve">Cân </t>
  </si>
  <si>
    <t>C</t>
  </si>
  <si>
    <t>Cân điện tử Electronic</t>
  </si>
  <si>
    <t>423i-1S</t>
  </si>
  <si>
    <t>0036105146</t>
  </si>
  <si>
    <t>Máy đo PH để bàn</t>
  </si>
  <si>
    <t>Lab 855</t>
  </si>
  <si>
    <t>Máy xét nghiệm miễn dịch tự động hoàn toàn</t>
  </si>
  <si>
    <t>ADVIA Centaur XPT</t>
  </si>
  <si>
    <t>IRL22421833</t>
  </si>
  <si>
    <t xml:space="preserve"> Ai len</t>
  </si>
  <si>
    <t>Cty cổ phần đầu tư và phát triển thiết bị y tế tài trợ</t>
  </si>
  <si>
    <t>Tủ lạnh âm MDF-U5412-PB</t>
  </si>
  <si>
    <t>MDF-U5412-PB</t>
  </si>
  <si>
    <t xml:space="preserve"> PHC </t>
  </si>
  <si>
    <t>Máy ly tâm đa năng để bàn</t>
  </si>
  <si>
    <t>0039935-04</t>
  </si>
  <si>
    <t>Máy định danh và làm kháng sinh đồ</t>
  </si>
  <si>
    <t>Phoenix M50</t>
  </si>
  <si>
    <t>PF1379</t>
  </si>
  <si>
    <t xml:space="preserve">Bectondickinson </t>
  </si>
  <si>
    <t>CTY PHƯƠNG ĐÔNG CHO TẶNG</t>
  </si>
  <si>
    <t>Máy tách chiét</t>
  </si>
  <si>
    <t>Máy tách chiết ADN/ARN</t>
  </si>
  <si>
    <t>Microlab Nimbus</t>
  </si>
  <si>
    <t>NMBSJD2623</t>
  </si>
  <si>
    <t xml:space="preserve">Hamilton </t>
  </si>
  <si>
    <t>Máy xét nghiệm sinh học phân tử đa mồi</t>
  </si>
  <si>
    <t>CFX 96</t>
  </si>
  <si>
    <t>787BR02698</t>
  </si>
  <si>
    <t xml:space="preserve">Bio-Rad </t>
  </si>
  <si>
    <t xml:space="preserve"> Mỹ- Singapore</t>
  </si>
  <si>
    <t>NH</t>
  </si>
  <si>
    <t>Nồi hấp ướt tiệt trùng</t>
  </si>
  <si>
    <t>HVE-50</t>
  </si>
  <si>
    <t xml:space="preserve">Hirayama </t>
  </si>
  <si>
    <t>15/01/2019</t>
  </si>
  <si>
    <t xml:space="preserve">Bộ lưu điện </t>
  </si>
  <si>
    <t>LĐ</t>
  </si>
  <si>
    <t>Bộ lưu điện Hyundai</t>
  </si>
  <si>
    <t>HD-3KT9</t>
  </si>
  <si>
    <t>Hyundai</t>
  </si>
  <si>
    <t>Nồi hấp tiệt trùng 60 lít</t>
  </si>
  <si>
    <t>LAC-5060SD</t>
  </si>
  <si>
    <t xml:space="preserve">Labtech </t>
  </si>
  <si>
    <t>24/03/2020</t>
  </si>
  <si>
    <t xml:space="preserve">Máy xét nghiệm  </t>
  </si>
  <si>
    <t>Máy xét nghiệm PCR</t>
  </si>
  <si>
    <t xml:space="preserve">Rotor-Gene Q </t>
  </si>
  <si>
    <t>R1020375</t>
  </si>
  <si>
    <t>QIAGEN Hilden</t>
  </si>
  <si>
    <t>Máy tách chiết DNA/RNA tự động</t>
  </si>
  <si>
    <t xml:space="preserve">
QIAsymphony SP
</t>
  </si>
  <si>
    <t xml:space="preserve">Qiagen </t>
  </si>
  <si>
    <t>Công ty TNHH TBYT Phương Đông</t>
  </si>
  <si>
    <t xml:space="preserve">Máy ly tâm tốc độ cao
</t>
  </si>
  <si>
    <t xml:space="preserve">Mikro 200R
</t>
  </si>
  <si>
    <t>0006140-14</t>
  </si>
  <si>
    <t>Công ty CPTM Việt Phúc</t>
  </si>
  <si>
    <t>Tủ an toàn sinh học cấp II</t>
  </si>
  <si>
    <t>THERMO FISHER SCIENTIFIC</t>
  </si>
  <si>
    <t xml:space="preserve">Tủ lạnh </t>
  </si>
  <si>
    <t xml:space="preserve">Tủ lạnh âm sâu  </t>
  </si>
  <si>
    <t>ULUF 450-2M</t>
  </si>
  <si>
    <t>1107830</t>
  </si>
  <si>
    <t>Arctiko</t>
  </si>
  <si>
    <t>Ba Lan</t>
  </si>
  <si>
    <t>14/02/2023</t>
  </si>
  <si>
    <t>Công ty TNHH Phương Đông tài trợ</t>
  </si>
  <si>
    <t>Giường kéo dãn</t>
  </si>
  <si>
    <t>KHOA Y HỌC CỔ TRUYỀN</t>
  </si>
  <si>
    <t>YZB 0135-2004</t>
  </si>
  <si>
    <t>1003035513</t>
  </si>
  <si>
    <t>Máy điện từ trường cao áp BIOS</t>
  </si>
  <si>
    <t>ĐTT</t>
  </si>
  <si>
    <t>Model: BIOS-9000;</t>
  </si>
  <si>
    <t>201109700246</t>
  </si>
  <si>
    <t>Máy đóng gói tự động</t>
  </si>
  <si>
    <t>MĐG</t>
  </si>
  <si>
    <t>YB-50-250</t>
  </si>
  <si>
    <t xml:space="preserve">Bejing </t>
  </si>
  <si>
    <t xml:space="preserve">Máy sắc thuốc  </t>
  </si>
  <si>
    <t>MST</t>
  </si>
  <si>
    <t>Máy sắc thuốc tự động</t>
  </si>
  <si>
    <t>YJB-G</t>
  </si>
  <si>
    <t xml:space="preserve">Máy trị liệu  </t>
  </si>
  <si>
    <t>MTL</t>
  </si>
  <si>
    <t>Máy trị liệu 4 liệu pháp kèm phụ kiện</t>
  </si>
  <si>
    <t>BTL-5000</t>
  </si>
  <si>
    <t xml:space="preserve"> 038B03938</t>
  </si>
  <si>
    <t>BTL Industrles Ltd</t>
  </si>
  <si>
    <t>Máy sắc thuốc và đóng gói tự động</t>
  </si>
  <si>
    <t>TOWER 1+2</t>
  </si>
  <si>
    <t xml:space="preserve">Kyungseo </t>
  </si>
  <si>
    <t>14/02/2020</t>
  </si>
  <si>
    <t xml:space="preserve">Hệ thống khí y tế  </t>
  </si>
  <si>
    <t>Hệ thống khí y tế nhà 9 tầng</t>
  </si>
  <si>
    <t>PHÒNG VẬT TƯ TBYT</t>
  </si>
  <si>
    <t>Máy thở xâm nhập Vinsmart</t>
  </si>
  <si>
    <t>VFS-410</t>
  </si>
  <si>
    <t>10KBO610VLA20143</t>
  </si>
  <si>
    <t>Vinsmart</t>
  </si>
  <si>
    <t>Tập đoàn Vingroup</t>
  </si>
  <si>
    <t>10KBO610VL9U0048</t>
  </si>
  <si>
    <t>10KBO610VL9M0006</t>
  </si>
  <si>
    <t>10KBO610VL9L0113</t>
  </si>
  <si>
    <t>10KBO610VL9U0084</t>
  </si>
  <si>
    <t>10KBO610VLA10038</t>
  </si>
  <si>
    <t>10KBO610VLA10188</t>
  </si>
  <si>
    <t>KHOA NỘI A</t>
  </si>
  <si>
    <t xml:space="preserve">
 DT7LSIJ018
 </t>
  </si>
  <si>
    <t xml:space="preserve"> DT7LSIJ046</t>
  </si>
  <si>
    <t xml:space="preserve">
16305</t>
  </si>
  <si>
    <t xml:space="preserve">
  24518491
 </t>
  </si>
  <si>
    <t xml:space="preserve">  24518410
 </t>
  </si>
  <si>
    <t xml:space="preserve"> 24518445
 </t>
  </si>
  <si>
    <t xml:space="preserve">  24518401
 </t>
  </si>
  <si>
    <t>Bộ khí dung</t>
  </si>
  <si>
    <t>BKD</t>
  </si>
  <si>
    <t>Bộ khí dung kết nối máy thở</t>
  </si>
  <si>
    <t>Pari Boy Classic</t>
  </si>
  <si>
    <t>6V20100376; 6V20100342</t>
  </si>
  <si>
    <t xml:space="preserve">Pari GMBH </t>
  </si>
  <si>
    <t>Cáng</t>
  </si>
  <si>
    <t>Cáng bệnh nhân tại giường</t>
  </si>
  <si>
    <t>YQC-2R</t>
  </si>
  <si>
    <t xml:space="preserve">
  2005010162
 </t>
  </si>
  <si>
    <t xml:space="preserve"> 2005010329
 </t>
  </si>
  <si>
    <t xml:space="preserve">Terumo </t>
  </si>
  <si>
    <t xml:space="preserve"> 2005010161
 </t>
  </si>
  <si>
    <t xml:space="preserve">
 HS62004026</t>
  </si>
  <si>
    <t xml:space="preserve"> TE-SS730</t>
  </si>
  <si>
    <t>Máy theo dõi bệnh nhân (7 thông số)</t>
  </si>
  <si>
    <t xml:space="preserve"> BSM-3562</t>
  </si>
  <si>
    <t xml:space="preserve"> Nihon Kohden </t>
  </si>
  <si>
    <t xml:space="preserve"> TEC-5631</t>
  </si>
  <si>
    <t>Máy siêu âm xách tay</t>
  </si>
  <si>
    <t xml:space="preserve">  Z60</t>
  </si>
  <si>
    <t>HF9-36003930</t>
  </si>
  <si>
    <t>Shenzhen Mindray Bio-Medical Electronics Co.,Ltd</t>
  </si>
  <si>
    <t>Máy hút khí</t>
  </si>
  <si>
    <t>MHK</t>
  </si>
  <si>
    <t xml:space="preserve"> New Hospivac 400</t>
  </si>
  <si>
    <t xml:space="preserve"> CA-MI S.r.l .</t>
  </si>
  <si>
    <t xml:space="preserve">  Italy</t>
  </si>
  <si>
    <t>Máy đo SPO2</t>
  </si>
  <si>
    <t>Máy đo spo2 cầm tay</t>
  </si>
  <si>
    <t xml:space="preserve"> Palmcare Plus</t>
  </si>
  <si>
    <t>161-YD5033</t>
  </si>
  <si>
    <t xml:space="preserve"> Bionics Co., Ltd</t>
  </si>
  <si>
    <t>ĐHA</t>
  </si>
  <si>
    <t xml:space="preserve"> AC-05P</t>
  </si>
  <si>
    <t>Kenzmedico Co.,Ltd</t>
  </si>
  <si>
    <t>Holter điện tim</t>
  </si>
  <si>
    <t xml:space="preserve">  EC-3H</t>
  </si>
  <si>
    <t>Labtech</t>
  </si>
  <si>
    <t xml:space="preserve"> Hungary</t>
  </si>
  <si>
    <t>Holter theo dõi huyết áp</t>
  </si>
  <si>
    <t xml:space="preserve">  EC-ABP</t>
  </si>
  <si>
    <t>Tủ dụng cụ vô khuẩn</t>
  </si>
  <si>
    <t xml:space="preserve"> Công ty TNHH MTV Thiết bị y tế 130 ARMEPHACO </t>
  </si>
  <si>
    <t xml:space="preserve">  Việt Nam</t>
  </si>
  <si>
    <t>Giường điện 4 motor (5 chức năng)</t>
  </si>
  <si>
    <t xml:space="preserve">  G4-0021</t>
  </si>
  <si>
    <t>Giường hai tay quay ba chức năng</t>
  </si>
  <si>
    <t xml:space="preserve"> G3/0014</t>
  </si>
  <si>
    <t>(01)08809276943552(11)221013(21)T8AAEUA0003</t>
  </si>
  <si>
    <t xml:space="preserve">21052Jn3203258
</t>
  </si>
  <si>
    <t xml:space="preserve"> T2/0112</t>
  </si>
  <si>
    <t xml:space="preserve">NĂM ĐƯA VÀO SỬ DỤNG  </t>
  </si>
  <si>
    <t>Tên khoa</t>
  </si>
  <si>
    <t>Tên khoa low</t>
  </si>
  <si>
    <t>Ký hiệu</t>
  </si>
  <si>
    <t>Khoa Cấp Cứu</t>
  </si>
  <si>
    <t>Khoa Chẩn Đoán Hình Ảnh</t>
  </si>
  <si>
    <t>Khoa Da Liễu</t>
  </si>
  <si>
    <t>Khoa Giải Phẫu Bệnh</t>
  </si>
  <si>
    <t>Khoa Hô Hấp</t>
  </si>
  <si>
    <t>Khoa Hồi Sức Tích Cực</t>
  </si>
  <si>
    <t>Khoa Huyết Học</t>
  </si>
  <si>
    <t>Khoa Khám Chữa Bệnh Theo Yêu Cầu</t>
  </si>
  <si>
    <t>Khoa Kiểm Soát Nhiễm Khuẩn</t>
  </si>
  <si>
    <t>Khoa Khám Bệnh</t>
  </si>
  <si>
    <t>Khoa Lão Học</t>
  </si>
  <si>
    <t>Khoa Mắt</t>
  </si>
  <si>
    <t>Khoa Nội Tiêu Hóa</t>
  </si>
  <si>
    <t>Khoa Nội Tim Mạch</t>
  </si>
  <si>
    <t>Khoa Nội Thần Kinh - Cơ Xương Khớp</t>
  </si>
  <si>
    <t>Khoa Nội Tổng Hợp</t>
  </si>
  <si>
    <t>Khoa Nội Thận Tiết Niệu - Lọc Máu</t>
  </si>
  <si>
    <t>Khoa Ngoại Chấn Thương</t>
  </si>
  <si>
    <t>Khoa Ngoại Lồng Ngực</t>
  </si>
  <si>
    <t>Khoa Ngoại Tiết Niệu</t>
  </si>
  <si>
    <t>Khoa Ngoại Tiêu Hóa</t>
  </si>
  <si>
    <t>Khoa Ngoại Thần Kinh</t>
  </si>
  <si>
    <t>Khoa Ngoại Tổng Hợp</t>
  </si>
  <si>
    <t>Khoa Nhi</t>
  </si>
  <si>
    <t>Khoa Phẫu Thuật Gây Mê Hồi Sức</t>
  </si>
  <si>
    <t>Khoa Phục Hồi Chức Năng</t>
  </si>
  <si>
    <t>Khoa Phụ Sản</t>
  </si>
  <si>
    <t>Khoa Răng Hàm Mặt</t>
  </si>
  <si>
    <t>Khoa Sinh Hóa</t>
  </si>
  <si>
    <t>Khoa Thăm Dò Chức Năng</t>
  </si>
  <si>
    <t>Khoa Tai Mũi Họng</t>
  </si>
  <si>
    <t>Trung Tâm Bảo Vệ Sức Khỏe Cán Bộ</t>
  </si>
  <si>
    <t>Đơn Vị Can Thiệp Mạch</t>
  </si>
  <si>
    <t>Trung Tâm Bệnh Nhiệt Đới</t>
  </si>
  <si>
    <t>Khoa Vi Sinh</t>
  </si>
  <si>
    <t>Khoa Y Học Cổ Truyền</t>
  </si>
  <si>
    <t>Phòng Vật Tư TBYT</t>
  </si>
  <si>
    <t>Khoa Nội A</t>
  </si>
  <si>
    <t>DALIE</t>
  </si>
  <si>
    <t>HOHAP</t>
  </si>
  <si>
    <t>KCBYC</t>
  </si>
  <si>
    <t>NTKCX</t>
  </si>
  <si>
    <t>NTHOP</t>
  </si>
  <si>
    <t>PTGMH</t>
  </si>
  <si>
    <t>DVCTM</t>
  </si>
  <si>
    <t>TTBND</t>
  </si>
  <si>
    <t>NOITH</t>
  </si>
  <si>
    <t>NGOTH</t>
  </si>
  <si>
    <t>KHNHI</t>
  </si>
  <si>
    <t>KBENH</t>
  </si>
  <si>
    <t>KHMAT</t>
  </si>
  <si>
    <t>NOITM</t>
  </si>
  <si>
    <t>NGOCT</t>
  </si>
  <si>
    <t>NGOLN</t>
  </si>
  <si>
    <t>NGOTN</t>
  </si>
  <si>
    <t>NGOTK</t>
  </si>
  <si>
    <t>KPHCN</t>
  </si>
  <si>
    <t>KRHAM</t>
  </si>
  <si>
    <t>SINHH</t>
  </si>
  <si>
    <t>KTDCN</t>
  </si>
  <si>
    <t>KYHCT</t>
  </si>
  <si>
    <t>PVTTB</t>
  </si>
  <si>
    <t>KNOIA</t>
  </si>
  <si>
    <t>KCDHA</t>
  </si>
  <si>
    <t>KCAPC</t>
  </si>
  <si>
    <t>KGPBE</t>
  </si>
  <si>
    <t>KHSTC</t>
  </si>
  <si>
    <t>KHHOC</t>
  </si>
  <si>
    <t>KKSNK</t>
  </si>
  <si>
    <t>KLAOH</t>
  </si>
  <si>
    <t>KNTHO</t>
  </si>
  <si>
    <t>KNTTN</t>
  </si>
  <si>
    <t>KPHUS</t>
  </si>
  <si>
    <t>TAIMH</t>
  </si>
  <si>
    <t>VSINH</t>
  </si>
  <si>
    <t>TBVSK</t>
  </si>
  <si>
    <t>Ký hiệu nhóm</t>
  </si>
  <si>
    <t>Ký hiệu khoa</t>
  </si>
  <si>
    <t>Mã thiết bị</t>
  </si>
  <si>
    <t>Hệ thống lọc nước RO dùng cho máy hấp, máy rửa và bồn rửa</t>
  </si>
  <si>
    <t>Bộ lưu điện</t>
  </si>
  <si>
    <t>Bộ thắt trĩ</t>
  </si>
  <si>
    <t>Bộ thử kính</t>
  </si>
  <si>
    <t>Bộ tiểu phẫu</t>
  </si>
  <si>
    <t>Bồn nấu Parafin</t>
  </si>
  <si>
    <t>Cân</t>
  </si>
  <si>
    <t>Đầu đo</t>
  </si>
  <si>
    <t>David boyle</t>
  </si>
  <si>
    <t>Đèn</t>
  </si>
  <si>
    <t xml:space="preserve">Forceps </t>
  </si>
  <si>
    <t>Giá để</t>
  </si>
  <si>
    <t>Hệ thống đo loãng xương</t>
  </si>
  <si>
    <t>Hệ thống Holter theo dõi điện tim</t>
  </si>
  <si>
    <t>Hệ thống keo dãn cột sống</t>
  </si>
  <si>
    <t>Hệ Thống khí y tế (nhà thận)</t>
  </si>
  <si>
    <t>Hệ thống máy chụp</t>
  </si>
  <si>
    <t>Hệ thống tán sỏi</t>
  </si>
  <si>
    <t>Hệ thống thu nhận và xử lý hình ảnh X-quang</t>
  </si>
  <si>
    <t>Hệ thống X-Quang</t>
  </si>
  <si>
    <t>Hộp đặt nội khí quản</t>
  </si>
  <si>
    <t>Kéo</t>
  </si>
  <si>
    <t>Kẹp</t>
  </si>
  <si>
    <t>Màn hình</t>
  </si>
  <si>
    <t>Máy đo SpO2</t>
  </si>
  <si>
    <t>Máy đọc đĩa</t>
  </si>
  <si>
    <t>Máy đúc nến</t>
  </si>
  <si>
    <t>Máy hấp</t>
  </si>
  <si>
    <t>Máy làm ấm</t>
  </si>
  <si>
    <t>Máy laser</t>
  </si>
  <si>
    <t>Máy rửa</t>
  </si>
  <si>
    <t>Máy sắc thuốc</t>
  </si>
  <si>
    <t>Máy sốc tim</t>
  </si>
  <si>
    <t>Máy tạo nhịp tim</t>
  </si>
  <si>
    <t>Máy tháo lồng ruột</t>
  </si>
  <si>
    <t>Máy trị liệu</t>
  </si>
  <si>
    <t>Máy xử lý nước RO di động</t>
  </si>
  <si>
    <t>Ống nội soi</t>
  </si>
  <si>
    <t>Phòng lấy mẫu</t>
  </si>
  <si>
    <t>Tay cầm cắt dịch kính</t>
  </si>
  <si>
    <t>Xe tiêm</t>
  </si>
  <si>
    <t>Ký hiệu nhóm tt</t>
  </si>
  <si>
    <t>TU</t>
  </si>
  <si>
    <t>CAN</t>
  </si>
  <si>
    <t>DEN</t>
  </si>
  <si>
    <t>GHE</t>
  </si>
  <si>
    <t>GI</t>
  </si>
  <si>
    <t>KEO</t>
  </si>
  <si>
    <t>KEP</t>
  </si>
  <si>
    <t>KIM</t>
  </si>
  <si>
    <t>HQĐM</t>
  </si>
  <si>
    <t>MSCTC</t>
  </si>
  <si>
    <t>MXN</t>
  </si>
  <si>
    <t>NOI</t>
  </si>
  <si>
    <t>Nhóm thiết bị</t>
  </si>
  <si>
    <t>Tên thiết bị</t>
  </si>
  <si>
    <t>Model</t>
  </si>
  <si>
    <t>Serial</t>
  </si>
  <si>
    <t>Hãng sản xuất</t>
  </si>
  <si>
    <t>Nước sản xuất</t>
  </si>
  <si>
    <t>Năm sản xuất</t>
  </si>
  <si>
    <t>Năm đưa vào sử dụng</t>
  </si>
  <si>
    <t>Hạn bảo hành</t>
  </si>
  <si>
    <t>Vị trí đặt</t>
  </si>
  <si>
    <t>Tình trạng thiết bị</t>
  </si>
  <si>
    <t>STT Nhom</t>
  </si>
  <si>
    <t>Đơn vị</t>
  </si>
  <si>
    <t>Nhóm</t>
  </si>
  <si>
    <t>Bàn gây mê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</si>
</sst>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dd/mm/yyyy;@"/>
    <numFmt numFmtId="166" formatCode="[$-1042A]dd/mm/yyyy"/>
    <numFmt numFmtId="167" formatCode="[$-1042A]#,##0;\(#,##0\);&quot;&quot;"/>
  </numFmts>
  <fonts count="26" x14ac:knownFonts="1">
    <font>
      <sz val="11"/>
      <color theme="1"/>
      <name val="Calibri"/>
      <family val="2"/>
      <scheme val="minor"/>
    </font>
    <font>
      <sz val="11"/>
      <color theme="1"/>
      <name val="Calibri"/>
      <family val="2"/>
      <scheme val="minor"/>
    </font>
    <font>
      <sz val="12"/>
      <color theme="1"/>
      <name val="Times New Roman"/>
      <family val="2"/>
      <charset val="163"/>
    </font>
    <font>
      <sz val="11"/>
      <color rgb="FF000000"/>
      <name val=".VnTime"/>
      <family val="2"/>
    </font>
    <font>
      <sz val="10"/>
      <name val="Arial"/>
      <family val="2"/>
      <charset val="163"/>
    </font>
    <font>
      <sz val="8"/>
      <name val="Times New Roman"/>
      <family val="1"/>
    </font>
    <font>
      <sz val="6"/>
      <name val="Times New Roman"/>
      <family val="1"/>
    </font>
    <font>
      <sz val="10"/>
      <name val="Times New Roman"/>
      <family val="1"/>
    </font>
    <font>
      <sz val="8"/>
      <name val="Calibri"/>
      <family val="2"/>
      <scheme val="minor"/>
    </font>
    <font>
      <sz val="8"/>
      <color indexed="8"/>
      <name val="Times New Roman"/>
      <family val="1"/>
    </font>
    <font>
      <sz val="12"/>
      <name val=".VnTime"/>
      <family val="2"/>
    </font>
    <font>
      <sz val="11"/>
      <color rgb="FF000000"/>
      <name val="Calibri"/>
      <family val="2"/>
      <scheme val="minor"/>
    </font>
    <font>
      <sz val="7"/>
      <name val="Times New Roman"/>
      <family val="1"/>
    </font>
    <font>
      <sz val="11"/>
      <name val="Calibri"/>
      <family val="2"/>
      <scheme val="minor"/>
    </font>
    <font>
      <sz val="14"/>
      <name val="Times New Roman"/>
      <family val="1"/>
    </font>
    <font>
      <b/>
      <sz val="14"/>
      <name val="Times New Roman"/>
      <family val="1"/>
    </font>
    <font>
      <b/>
      <sz val="20"/>
      <name val="Times New Roman"/>
      <family val="1"/>
    </font>
    <font>
      <b/>
      <sz val="10"/>
      <name val="Times New Roman"/>
      <family val="1"/>
    </font>
    <font>
      <b/>
      <sz val="9"/>
      <name val="Times New Roman"/>
      <family val="1"/>
    </font>
    <font>
      <sz val="9"/>
      <name val="Times New Roman"/>
      <family val="2"/>
    </font>
    <font>
      <sz val="8"/>
      <name val="Times New Roman"/>
      <family val="2"/>
    </font>
    <font>
      <sz val="7.5"/>
      <name val="Times New Roman"/>
      <family val="1"/>
    </font>
    <font>
      <i/>
      <sz val="8"/>
      <name val="Times New Roman"/>
      <family val="1"/>
    </font>
    <font>
      <b/>
      <sz val="11"/>
      <color theme="1"/>
      <name val="Calibri"/>
      <family val="2"/>
      <scheme val="minor"/>
    </font>
    <font>
      <b/>
      <sz val="11"/>
      <color rgb="FFFF0000"/>
      <name val="Calibri"/>
      <family val="2"/>
      <scheme val="minor"/>
    </font>
    <font>
      <b/>
      <sz val="10"/>
      <color theme="1"/>
      <name val="Arial"/>
      <family val="2"/>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9">
    <xf numFmtId="0" fontId="0" fillId="0" borderId="0"/>
    <xf numFmtId="164" fontId="1" fillId="0" borderId="0" applyFont="0" applyFill="0" applyBorder="0" applyAlignment="0" applyProtection="0"/>
    <xf numFmtId="0" fontId="2" fillId="0" borderId="0"/>
    <xf numFmtId="0" fontId="3" fillId="0" borderId="0"/>
    <xf numFmtId="164" fontId="1" fillId="0" borderId="0" applyFont="0" applyFill="0" applyBorder="0" applyAlignment="0" applyProtection="0"/>
    <xf numFmtId="164" fontId="4" fillId="0" borderId="0" applyFont="0" applyFill="0" applyBorder="0" applyAlignment="0" applyProtection="0"/>
    <xf numFmtId="0" fontId="9" fillId="0" borderId="0" applyFont="0" applyFill="0" applyBorder="0" applyAlignment="0" applyProtection="0"/>
    <xf numFmtId="0" fontId="10" fillId="0" borderId="0"/>
    <xf numFmtId="0" fontId="11" fillId="0" borderId="0"/>
  </cellStyleXfs>
  <cellXfs count="164">
    <xf numFmtId="0" fontId="0" fillId="0" borderId="0" xfId="0"/>
    <xf numFmtId="0" fontId="14" fillId="2" borderId="0" xfId="0" applyFont="1" applyFill="1" applyAlignment="1">
      <alignment horizontal="center"/>
    </xf>
    <xf numFmtId="0" fontId="14" fillId="2" borderId="0" xfId="0" applyFont="1" applyFill="1"/>
    <xf numFmtId="3" fontId="14" fillId="2" borderId="0" xfId="0" applyNumberFormat="1" applyFont="1" applyFill="1" applyAlignment="1">
      <alignment horizontal="right"/>
    </xf>
    <xf numFmtId="0" fontId="15" fillId="2" borderId="0" xfId="0" applyFont="1" applyFill="1"/>
    <xf numFmtId="0" fontId="6" fillId="2" borderId="0" xfId="0" applyFont="1" applyFill="1" applyAlignment="1">
      <alignment horizontal="center" wrapText="1"/>
    </xf>
    <xf numFmtId="0" fontId="16" fillId="2" borderId="0" xfId="0" applyFont="1" applyFill="1"/>
    <xf numFmtId="1" fontId="18" fillId="3" borderId="1" xfId="0" applyNumberFormat="1"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7" fillId="3" borderId="1" xfId="0" applyFont="1" applyFill="1" applyBorder="1" applyAlignment="1">
      <alignment horizontal="right" vertical="center" wrapText="1"/>
    </xf>
    <xf numFmtId="3" fontId="18" fillId="3" borderId="1" xfId="0" applyNumberFormat="1" applyFont="1" applyFill="1" applyBorder="1" applyAlignment="1">
      <alignment horizontal="center" vertical="center" wrapText="1"/>
    </xf>
    <xf numFmtId="0" fontId="18" fillId="2" borderId="0" xfId="0" applyFont="1" applyFill="1" applyAlignment="1">
      <alignment horizontal="center" vertical="center"/>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6" fillId="3" borderId="1" xfId="0" applyFont="1" applyFill="1" applyBorder="1" applyAlignment="1">
      <alignment horizontal="center" vertical="center" wrapText="1"/>
    </xf>
    <xf numFmtId="49" fontId="5" fillId="3" borderId="1" xfId="0" quotePrefix="1" applyNumberFormat="1" applyFont="1" applyFill="1" applyBorder="1" applyAlignment="1">
      <alignment horizontal="center" vertical="center" wrapText="1"/>
    </xf>
    <xf numFmtId="3" fontId="5" fillId="3" borderId="1" xfId="0" applyNumberFormat="1" applyFont="1" applyFill="1" applyBorder="1" applyAlignment="1">
      <alignment horizontal="right" vertical="center" wrapText="1"/>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7" fillId="2" borderId="1" xfId="0" applyFont="1" applyFill="1" applyBorder="1" applyAlignment="1">
      <alignment vertical="center"/>
    </xf>
    <xf numFmtId="0" fontId="5" fillId="2" borderId="0" xfId="0" applyFont="1" applyFill="1" applyAlignment="1">
      <alignment vertical="center"/>
    </xf>
    <xf numFmtId="14" fontId="7" fillId="3" borderId="1" xfId="0" applyNumberFormat="1" applyFont="1" applyFill="1" applyBorder="1" applyAlignment="1">
      <alignment horizontal="right" vertical="center" wrapText="1"/>
    </xf>
    <xf numFmtId="0" fontId="7" fillId="3" borderId="1" xfId="0" applyFont="1" applyFill="1" applyBorder="1" applyAlignment="1">
      <alignment horizontal="right" vertical="center" wrapText="1"/>
    </xf>
    <xf numFmtId="0" fontId="7" fillId="2" borderId="1" xfId="0" applyFont="1" applyFill="1" applyBorder="1" applyAlignment="1">
      <alignment vertical="center" wrapText="1"/>
    </xf>
    <xf numFmtId="49" fontId="5" fillId="3" borderId="1" xfId="0" applyNumberFormat="1" applyFont="1" applyFill="1" applyBorder="1" applyAlignment="1">
      <alignment horizontal="center" vertical="center" wrapText="1"/>
    </xf>
    <xf numFmtId="0" fontId="5" fillId="3" borderId="1" xfId="0" quotePrefix="1" applyFont="1" applyFill="1" applyBorder="1" applyAlignment="1">
      <alignment horizontal="center" vertical="center" wrapText="1"/>
    </xf>
    <xf numFmtId="0" fontId="5" fillId="3" borderId="1" xfId="0" applyFont="1" applyFill="1" applyBorder="1" applyAlignment="1">
      <alignment horizontal="left" vertical="center"/>
    </xf>
    <xf numFmtId="17" fontId="7" fillId="3" borderId="1" xfId="0" applyNumberFormat="1" applyFont="1" applyFill="1" applyBorder="1" applyAlignment="1">
      <alignment horizontal="right" vertical="center" wrapText="1"/>
    </xf>
    <xf numFmtId="0" fontId="7" fillId="3" borderId="1" xfId="0" quotePrefix="1" applyFont="1" applyFill="1" applyBorder="1" applyAlignment="1">
      <alignment horizontal="right" vertical="center" wrapText="1"/>
    </xf>
    <xf numFmtId="3" fontId="5" fillId="3" borderId="1" xfId="5" applyNumberFormat="1" applyFont="1" applyFill="1" applyBorder="1" applyAlignment="1">
      <alignment horizontal="right" vertical="center" wrapText="1"/>
    </xf>
    <xf numFmtId="3" fontId="5" fillId="3" borderId="1" xfId="0" applyNumberFormat="1" applyFont="1" applyFill="1" applyBorder="1" applyAlignment="1">
      <alignment horizontal="center" vertical="center" wrapText="1"/>
    </xf>
    <xf numFmtId="3" fontId="5" fillId="3" borderId="1" xfId="0" applyNumberFormat="1" applyFont="1" applyFill="1" applyBorder="1" applyAlignment="1">
      <alignment horizontal="right" vertical="center"/>
    </xf>
    <xf numFmtId="49" fontId="5" fillId="3" borderId="1" xfId="0" applyNumberFormat="1" applyFont="1" applyFill="1" applyBorder="1" applyAlignment="1">
      <alignment horizontal="center" vertical="center"/>
    </xf>
    <xf numFmtId="3" fontId="5" fillId="3" borderId="1" xfId="1" applyNumberFormat="1" applyFont="1" applyFill="1" applyBorder="1" applyAlignment="1">
      <alignment horizontal="right" vertical="center" wrapText="1"/>
    </xf>
    <xf numFmtId="0" fontId="5" fillId="3" borderId="1" xfId="0" applyFont="1" applyFill="1" applyBorder="1" applyAlignment="1">
      <alignment vertical="center"/>
    </xf>
    <xf numFmtId="3" fontId="5" fillId="3"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right" vertical="center" wrapText="1"/>
    </xf>
    <xf numFmtId="0" fontId="13" fillId="2" borderId="0" xfId="0" applyFont="1" applyFill="1" applyAlignment="1">
      <alignment vertical="center"/>
    </xf>
    <xf numFmtId="0" fontId="13" fillId="2" borderId="0" xfId="0" applyFont="1" applyFill="1"/>
    <xf numFmtId="0" fontId="13" fillId="2" borderId="0" xfId="0" applyFont="1" applyFill="1" applyAlignment="1">
      <alignment horizontal="center"/>
    </xf>
    <xf numFmtId="3" fontId="13" fillId="2" borderId="0" xfId="0" applyNumberFormat="1" applyFont="1" applyFill="1" applyAlignment="1">
      <alignment horizontal="right"/>
    </xf>
    <xf numFmtId="165" fontId="14" fillId="2" borderId="0" xfId="0" applyNumberFormat="1" applyFont="1" applyFill="1" applyAlignment="1">
      <alignment horizontal="left"/>
    </xf>
    <xf numFmtId="165" fontId="16" fillId="2" borderId="0" xfId="0" applyNumberFormat="1" applyFont="1" applyFill="1" applyAlignment="1">
      <alignment horizontal="left"/>
    </xf>
    <xf numFmtId="0" fontId="7" fillId="2" borderId="1" xfId="0" applyFont="1" applyFill="1" applyBorder="1" applyAlignment="1">
      <alignment horizontal="center" vertical="center"/>
    </xf>
    <xf numFmtId="0" fontId="7" fillId="2" borderId="0" xfId="0" applyFont="1" applyFill="1" applyAlignment="1">
      <alignment vertical="center"/>
    </xf>
    <xf numFmtId="0" fontId="7" fillId="2" borderId="1" xfId="2" applyFont="1" applyFill="1" applyBorder="1" applyAlignment="1">
      <alignment horizontal="left" vertical="center" wrapText="1"/>
    </xf>
    <xf numFmtId="0" fontId="7" fillId="2" borderId="1" xfId="2" applyFont="1" applyFill="1" applyBorder="1" applyAlignment="1">
      <alignment horizontal="center" vertical="center" wrapText="1"/>
    </xf>
    <xf numFmtId="0" fontId="7" fillId="2" borderId="1" xfId="2" applyFont="1" applyFill="1" applyBorder="1" applyAlignment="1">
      <alignment horizontal="center" vertical="center"/>
    </xf>
    <xf numFmtId="3" fontId="7" fillId="2" borderId="1" xfId="0" applyNumberFormat="1" applyFont="1" applyFill="1" applyBorder="1" applyAlignment="1">
      <alignment horizontal="right" vertical="center"/>
    </xf>
    <xf numFmtId="14" fontId="7" fillId="3" borderId="1" xfId="0" quotePrefix="1" applyNumberFormat="1" applyFont="1" applyFill="1" applyBorder="1" applyAlignment="1">
      <alignment horizontal="right" vertical="center" wrapText="1"/>
    </xf>
    <xf numFmtId="0" fontId="5" fillId="2" borderId="1" xfId="0" applyFont="1" applyFill="1" applyBorder="1" applyAlignment="1">
      <alignment horizontal="left" vertical="center" wrapText="1"/>
    </xf>
    <xf numFmtId="49" fontId="5" fillId="2" borderId="1" xfId="0" quotePrefix="1" applyNumberFormat="1" applyFont="1" applyFill="1" applyBorder="1" applyAlignment="1">
      <alignment horizontal="center" vertical="center" wrapText="1"/>
    </xf>
    <xf numFmtId="14" fontId="7" fillId="2" borderId="1" xfId="0" applyNumberFormat="1" applyFont="1" applyFill="1" applyBorder="1" applyAlignment="1">
      <alignment horizontal="right" vertical="center" wrapText="1"/>
    </xf>
    <xf numFmtId="0" fontId="7" fillId="2" borderId="1" xfId="0"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49" fontId="5" fillId="2" borderId="1" xfId="0" applyNumberFormat="1" applyFont="1" applyFill="1" applyBorder="1" applyAlignment="1">
      <alignment horizontal="center" vertical="center" wrapText="1"/>
    </xf>
    <xf numFmtId="0" fontId="21" fillId="2" borderId="1" xfId="0" applyFont="1" applyFill="1" applyBorder="1" applyAlignment="1" applyProtection="1">
      <alignment vertical="center" wrapText="1" readingOrder="1"/>
      <protection locked="0"/>
    </xf>
    <xf numFmtId="0" fontId="5" fillId="2" borderId="1" xfId="0" quotePrefix="1" applyFont="1" applyFill="1" applyBorder="1" applyAlignment="1">
      <alignment horizontal="center" vertical="center" wrapText="1"/>
    </xf>
    <xf numFmtId="3" fontId="5" fillId="2" borderId="1" xfId="4" applyNumberFormat="1" applyFont="1" applyFill="1" applyBorder="1" applyAlignment="1">
      <alignment horizontal="right" vertical="center" wrapText="1"/>
    </xf>
    <xf numFmtId="165" fontId="5" fillId="2" borderId="1" xfId="0" applyNumberFormat="1" applyFont="1" applyFill="1" applyBorder="1" applyAlignment="1">
      <alignment horizontal="left" vertical="center" wrapText="1"/>
    </xf>
    <xf numFmtId="165" fontId="5" fillId="2" borderId="1" xfId="0" applyNumberFormat="1" applyFont="1" applyFill="1" applyBorder="1" applyAlignment="1">
      <alignment horizontal="left" vertical="center"/>
    </xf>
    <xf numFmtId="3" fontId="5" fillId="2" borderId="1" xfId="0" applyNumberFormat="1" applyFont="1" applyFill="1" applyBorder="1" applyAlignment="1">
      <alignment horizontal="center" vertical="center"/>
    </xf>
    <xf numFmtId="3" fontId="5" fillId="2" borderId="1" xfId="0" applyNumberFormat="1" applyFont="1" applyFill="1" applyBorder="1" applyAlignment="1">
      <alignment horizontal="right" vertical="center"/>
    </xf>
    <xf numFmtId="1" fontId="7" fillId="2" borderId="1" xfId="0" applyNumberFormat="1" applyFont="1" applyFill="1" applyBorder="1" applyAlignment="1">
      <alignment horizontal="right" vertical="center" wrapText="1"/>
    </xf>
    <xf numFmtId="165" fontId="13" fillId="2" borderId="0" xfId="0" applyNumberFormat="1" applyFont="1" applyFill="1" applyAlignment="1">
      <alignment horizontal="left"/>
    </xf>
    <xf numFmtId="3" fontId="7" fillId="2" borderId="1" xfId="0" applyNumberFormat="1" applyFont="1" applyFill="1" applyBorder="1" applyAlignment="1">
      <alignment horizontal="right" vertical="center" wrapText="1"/>
    </xf>
    <xf numFmtId="0" fontId="7" fillId="2" borderId="1" xfId="0" applyFont="1" applyFill="1" applyBorder="1" applyAlignment="1">
      <alignment wrapText="1"/>
    </xf>
    <xf numFmtId="49" fontId="22" fillId="2" borderId="1" xfId="0" applyNumberFormat="1" applyFont="1" applyFill="1" applyBorder="1" applyAlignment="1">
      <alignment horizontal="center" vertical="center" wrapText="1"/>
    </xf>
    <xf numFmtId="14" fontId="7" fillId="2" borderId="1" xfId="0" quotePrefix="1" applyNumberFormat="1" applyFont="1" applyFill="1" applyBorder="1" applyAlignment="1">
      <alignment horizontal="right" vertical="center" wrapText="1"/>
    </xf>
    <xf numFmtId="9" fontId="5" fillId="3" borderId="1" xfId="0" applyNumberFormat="1" applyFont="1" applyFill="1" applyBorder="1" applyAlignment="1">
      <alignment horizontal="center" vertical="center" wrapText="1"/>
    </xf>
    <xf numFmtId="0" fontId="5" fillId="2" borderId="1" xfId="0" applyFont="1" applyFill="1" applyBorder="1" applyAlignment="1">
      <alignment horizontal="left" vertical="center"/>
    </xf>
    <xf numFmtId="49" fontId="5" fillId="2" borderId="1" xfId="0" applyNumberFormat="1" applyFont="1" applyFill="1" applyBorder="1" applyAlignment="1">
      <alignment horizontal="center" vertical="center"/>
    </xf>
    <xf numFmtId="14" fontId="7" fillId="2" borderId="1" xfId="0" applyNumberFormat="1" applyFont="1" applyFill="1" applyBorder="1" applyAlignment="1">
      <alignment horizontal="right" vertical="center"/>
    </xf>
    <xf numFmtId="3" fontId="5" fillId="2" borderId="1" xfId="5" applyNumberFormat="1" applyFont="1" applyFill="1" applyBorder="1" applyAlignment="1">
      <alignment horizontal="right" vertical="center" wrapText="1"/>
    </xf>
    <xf numFmtId="0" fontId="7" fillId="2" borderId="1" xfId="0" applyFont="1" applyFill="1" applyBorder="1" applyAlignment="1">
      <alignment horizontal="right" vertical="center"/>
    </xf>
    <xf numFmtId="0" fontId="7" fillId="3" borderId="1" xfId="0" applyFont="1" applyFill="1" applyBorder="1" applyAlignment="1">
      <alignment horizontal="center" vertical="center" wrapText="1"/>
    </xf>
    <xf numFmtId="3" fontId="21" fillId="2" borderId="1" xfId="0" applyNumberFormat="1" applyFont="1" applyFill="1" applyBorder="1" applyAlignment="1" applyProtection="1">
      <alignment horizontal="right" vertical="center" wrapText="1" readingOrder="1"/>
      <protection locked="0"/>
    </xf>
    <xf numFmtId="0" fontId="7" fillId="2" borderId="1" xfId="0" quotePrefix="1" applyFont="1" applyFill="1" applyBorder="1" applyAlignment="1">
      <alignment horizontal="right" vertical="center" wrapText="1"/>
    </xf>
    <xf numFmtId="0" fontId="5" fillId="2" borderId="1" xfId="0" quotePrefix="1" applyFont="1" applyFill="1" applyBorder="1" applyAlignment="1">
      <alignment horizontal="center" vertical="center"/>
    </xf>
    <xf numFmtId="166" fontId="7" fillId="2" borderId="1" xfId="0" applyNumberFormat="1" applyFont="1" applyFill="1" applyBorder="1" applyAlignment="1" applyProtection="1">
      <alignment horizontal="right" vertical="center" wrapText="1" readingOrder="1"/>
      <protection locked="0"/>
    </xf>
    <xf numFmtId="0" fontId="21" fillId="2" borderId="1" xfId="0" applyFont="1" applyFill="1" applyBorder="1" applyAlignment="1" applyProtection="1">
      <alignment horizontal="center" vertical="center" wrapText="1" readingOrder="1"/>
      <protection locked="0"/>
    </xf>
    <xf numFmtId="0" fontId="13" fillId="2" borderId="1" xfId="0" applyFont="1" applyFill="1" applyBorder="1" applyAlignment="1" applyProtection="1">
      <alignment horizontal="center" vertical="center" wrapText="1"/>
      <protection locked="0"/>
    </xf>
    <xf numFmtId="3" fontId="5" fillId="3" borderId="1" xfId="3" applyNumberFormat="1" applyFont="1" applyFill="1" applyBorder="1" applyAlignment="1">
      <alignment horizontal="right" vertical="center"/>
    </xf>
    <xf numFmtId="49" fontId="5" fillId="3" borderId="1" xfId="3" applyNumberFormat="1" applyFont="1" applyFill="1" applyBorder="1" applyAlignment="1">
      <alignment horizontal="center" vertical="center" wrapText="1"/>
    </xf>
    <xf numFmtId="0" fontId="7" fillId="2" borderId="1" xfId="0" quotePrefix="1" applyFont="1" applyFill="1" applyBorder="1" applyAlignment="1">
      <alignment horizontal="right" vertical="center"/>
    </xf>
    <xf numFmtId="165" fontId="5" fillId="2" borderId="1" xfId="0" quotePrefix="1" applyNumberFormat="1" applyFont="1" applyFill="1" applyBorder="1" applyAlignment="1">
      <alignment horizontal="left" vertical="center" wrapText="1"/>
    </xf>
    <xf numFmtId="165" fontId="7" fillId="2" borderId="1" xfId="0" applyNumberFormat="1" applyFont="1" applyFill="1" applyBorder="1" applyAlignment="1">
      <alignment horizontal="left" vertical="center" wrapText="1"/>
    </xf>
    <xf numFmtId="49" fontId="5" fillId="3" borderId="1" xfId="3" applyNumberFormat="1" applyFont="1" applyFill="1" applyBorder="1" applyAlignment="1">
      <alignment vertical="center" wrapText="1"/>
    </xf>
    <xf numFmtId="0" fontId="8" fillId="2" borderId="1" xfId="0" applyFont="1" applyFill="1" applyBorder="1" applyAlignment="1">
      <alignment horizontal="center" vertical="center"/>
    </xf>
    <xf numFmtId="3" fontId="8" fillId="2" borderId="1" xfId="0" applyNumberFormat="1" applyFont="1" applyFill="1" applyBorder="1" applyAlignment="1">
      <alignment horizontal="right" vertical="center"/>
    </xf>
    <xf numFmtId="167" fontId="21" fillId="2" borderId="1" xfId="0" applyNumberFormat="1" applyFont="1" applyFill="1" applyBorder="1" applyAlignment="1" applyProtection="1">
      <alignment vertical="center" wrapText="1" readingOrder="1"/>
      <protection locked="0"/>
    </xf>
    <xf numFmtId="0" fontId="5" fillId="3" borderId="1" xfId="6"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0" fontId="5" fillId="3" borderId="1" xfId="7" applyFont="1" applyFill="1" applyBorder="1" applyAlignment="1">
      <alignment vertical="center" wrapText="1"/>
    </xf>
    <xf numFmtId="0" fontId="5" fillId="3" borderId="1" xfId="7" applyFont="1" applyFill="1" applyBorder="1" applyAlignment="1">
      <alignment horizontal="center" vertical="center" wrapText="1"/>
    </xf>
    <xf numFmtId="3" fontId="5" fillId="3" borderId="1" xfId="7" applyNumberFormat="1" applyFont="1" applyFill="1" applyBorder="1" applyAlignment="1">
      <alignment horizontal="right" vertical="center" wrapText="1"/>
    </xf>
    <xf numFmtId="3" fontId="21" fillId="2" borderId="1" xfId="0" applyNumberFormat="1" applyFont="1" applyFill="1" applyBorder="1" applyAlignment="1" applyProtection="1">
      <alignment horizontal="right" vertical="center" readingOrder="1"/>
      <protection locked="0"/>
    </xf>
    <xf numFmtId="3" fontId="5" fillId="3" borderId="1" xfId="4" applyNumberFormat="1" applyFont="1" applyFill="1" applyBorder="1" applyAlignment="1">
      <alignment horizontal="right" vertical="center" wrapText="1"/>
    </xf>
    <xf numFmtId="49" fontId="5" fillId="2" borderId="1" xfId="3" applyNumberFormat="1" applyFont="1" applyFill="1" applyBorder="1" applyAlignment="1">
      <alignment vertical="center" wrapText="1"/>
    </xf>
    <xf numFmtId="49" fontId="5" fillId="2" borderId="1" xfId="3" applyNumberFormat="1" applyFont="1" applyFill="1" applyBorder="1" applyAlignment="1">
      <alignment horizontal="center" vertical="center" wrapText="1"/>
    </xf>
    <xf numFmtId="3" fontId="5" fillId="2" borderId="1" xfId="3" applyNumberFormat="1" applyFont="1" applyFill="1" applyBorder="1" applyAlignment="1">
      <alignment horizontal="right" vertical="center"/>
    </xf>
    <xf numFmtId="14" fontId="7" fillId="2" borderId="1" xfId="0" quotePrefix="1" applyNumberFormat="1" applyFont="1" applyFill="1" applyBorder="1" applyAlignment="1">
      <alignment horizontal="right" vertical="center"/>
    </xf>
    <xf numFmtId="1" fontId="5" fillId="3" borderId="1" xfId="0" quotePrefix="1" applyNumberFormat="1" applyFont="1" applyFill="1" applyBorder="1" applyAlignment="1">
      <alignment horizontal="center" vertical="center" wrapText="1"/>
    </xf>
    <xf numFmtId="0" fontId="5" fillId="3" borderId="1" xfId="5" applyNumberFormat="1" applyFont="1" applyFill="1" applyBorder="1" applyAlignment="1">
      <alignment horizontal="center" vertical="center" wrapText="1"/>
    </xf>
    <xf numFmtId="0" fontId="5" fillId="2" borderId="1" xfId="0" applyFont="1" applyFill="1" applyBorder="1" applyAlignment="1">
      <alignment horizontal="left" vertical="center" wrapText="1" readingOrder="1"/>
    </xf>
    <xf numFmtId="0" fontId="5" fillId="2" borderId="1" xfId="0" applyFont="1" applyFill="1" applyBorder="1" applyAlignment="1">
      <alignment vertical="center" wrapText="1" readingOrder="1"/>
    </xf>
    <xf numFmtId="3" fontId="5" fillId="2" borderId="1" xfId="0" applyNumberFormat="1" applyFont="1" applyFill="1" applyBorder="1" applyAlignment="1">
      <alignment horizontal="right" vertical="center" wrapText="1" readingOrder="1"/>
    </xf>
    <xf numFmtId="0" fontId="5" fillId="3" borderId="1" xfId="8" quotePrefix="1" applyFont="1" applyFill="1" applyBorder="1" applyAlignment="1">
      <alignment horizontal="left" vertical="center" wrapText="1"/>
    </xf>
    <xf numFmtId="0" fontId="5" fillId="2" borderId="1" xfId="0" applyFont="1" applyFill="1" applyBorder="1" applyAlignment="1" applyProtection="1">
      <alignment vertical="center" wrapText="1" readingOrder="1"/>
      <protection locked="0"/>
    </xf>
    <xf numFmtId="166" fontId="5" fillId="2" borderId="1" xfId="0" applyNumberFormat="1" applyFont="1" applyFill="1" applyBorder="1" applyAlignment="1" applyProtection="1">
      <alignment vertical="center" wrapText="1" readingOrder="1"/>
      <protection locked="0"/>
    </xf>
    <xf numFmtId="167" fontId="5" fillId="2" borderId="1" xfId="0" applyNumberFormat="1" applyFont="1" applyFill="1" applyBorder="1" applyAlignment="1" applyProtection="1">
      <alignment horizontal="center" vertical="center" wrapText="1" readingOrder="1"/>
      <protection locked="0"/>
    </xf>
    <xf numFmtId="3" fontId="5" fillId="2" borderId="1" xfId="0" applyNumberFormat="1" applyFont="1" applyFill="1" applyBorder="1" applyAlignment="1" applyProtection="1">
      <alignment vertical="center"/>
      <protection locked="0"/>
    </xf>
    <xf numFmtId="17" fontId="7" fillId="2" borderId="1" xfId="0" quotePrefix="1" applyNumberFormat="1" applyFont="1" applyFill="1" applyBorder="1" applyAlignment="1">
      <alignment horizontal="right" vertical="center" wrapText="1"/>
    </xf>
    <xf numFmtId="3" fontId="5" fillId="3" borderId="1" xfId="0" quotePrefix="1" applyNumberFormat="1" applyFont="1" applyFill="1" applyBorder="1" applyAlignment="1">
      <alignment horizontal="center" vertical="center" wrapText="1"/>
    </xf>
    <xf numFmtId="0" fontId="19"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wrapText="1" readingOrder="1"/>
      <protection locked="0"/>
    </xf>
    <xf numFmtId="0" fontId="5" fillId="2" borderId="1" xfId="0" applyFont="1" applyFill="1" applyBorder="1" applyAlignment="1" applyProtection="1">
      <alignment horizontal="center" vertical="center" wrapText="1"/>
      <protection locked="0"/>
    </xf>
    <xf numFmtId="3" fontId="5" fillId="3" borderId="1" xfId="8" applyNumberFormat="1" applyFont="1" applyFill="1" applyBorder="1" applyAlignment="1">
      <alignment horizontal="right" vertical="center" wrapText="1" readingOrder="1"/>
    </xf>
    <xf numFmtId="9" fontId="5" fillId="2" borderId="1" xfId="0" applyNumberFormat="1" applyFont="1" applyFill="1" applyBorder="1" applyAlignment="1">
      <alignment horizontal="center" vertical="center" wrapText="1"/>
    </xf>
    <xf numFmtId="0" fontId="5" fillId="3" borderId="1" xfId="8" applyFont="1" applyFill="1" applyBorder="1" applyAlignment="1">
      <alignment vertical="center" wrapText="1" readingOrder="1"/>
    </xf>
    <xf numFmtId="166" fontId="7" fillId="2" borderId="1" xfId="8" applyNumberFormat="1" applyFont="1" applyFill="1" applyBorder="1" applyAlignment="1">
      <alignment horizontal="right" vertical="center" wrapText="1" readingOrder="1"/>
    </xf>
    <xf numFmtId="3" fontId="5" fillId="3" borderId="1" xfId="3" applyNumberFormat="1" applyFont="1" applyFill="1" applyBorder="1" applyAlignment="1">
      <alignment horizontal="right" vertical="center" wrapText="1"/>
    </xf>
    <xf numFmtId="0" fontId="5" fillId="2" borderId="1" xfId="8" applyFont="1" applyFill="1" applyBorder="1" applyAlignment="1">
      <alignment vertical="center" wrapText="1" readingOrder="1"/>
    </xf>
    <xf numFmtId="3" fontId="5" fillId="2" borderId="1" xfId="8" applyNumberFormat="1" applyFont="1" applyFill="1" applyBorder="1" applyAlignment="1">
      <alignment horizontal="right" vertical="center" wrapText="1" readingOrder="1"/>
    </xf>
    <xf numFmtId="3" fontId="5" fillId="2" borderId="1" xfId="0" applyNumberFormat="1" applyFont="1" applyFill="1" applyBorder="1" applyAlignment="1">
      <alignment horizontal="center" vertical="center" wrapText="1"/>
    </xf>
    <xf numFmtId="0" fontId="5" fillId="3" borderId="1" xfId="7" applyFont="1" applyFill="1" applyBorder="1" applyAlignment="1">
      <alignment horizontal="left" vertical="center" wrapText="1"/>
    </xf>
    <xf numFmtId="3" fontId="5" fillId="3" borderId="1" xfId="0" applyNumberFormat="1" applyFont="1" applyFill="1" applyBorder="1" applyAlignment="1" applyProtection="1">
      <alignment horizontal="right" vertical="center" wrapText="1"/>
      <protection locked="0"/>
    </xf>
    <xf numFmtId="0" fontId="12" fillId="2" borderId="1" xfId="0" applyFont="1" applyFill="1" applyBorder="1" applyAlignment="1">
      <alignment horizontal="center" vertical="center"/>
    </xf>
    <xf numFmtId="0" fontId="5" fillId="3" borderId="1" xfId="0" applyFont="1" applyFill="1" applyBorder="1" applyAlignment="1" applyProtection="1">
      <alignment horizontal="left" vertical="center" wrapText="1" readingOrder="1"/>
      <protection locked="0"/>
    </xf>
    <xf numFmtId="0" fontId="5" fillId="3" borderId="1" xfId="0" applyFont="1" applyFill="1" applyBorder="1" applyAlignment="1" applyProtection="1">
      <alignment vertical="center" wrapText="1" readingOrder="1"/>
      <protection locked="0"/>
    </xf>
    <xf numFmtId="0" fontId="5" fillId="3" borderId="1" xfId="0" applyFont="1" applyFill="1" applyBorder="1" applyAlignment="1" applyProtection="1">
      <alignment horizontal="center" vertical="center" wrapText="1"/>
      <protection locked="0"/>
    </xf>
    <xf numFmtId="1" fontId="5" fillId="3" borderId="1" xfId="0" applyNumberFormat="1" applyFont="1" applyFill="1" applyBorder="1" applyAlignment="1" applyProtection="1">
      <alignment horizontal="center" vertical="center" wrapText="1"/>
      <protection locked="0"/>
    </xf>
    <xf numFmtId="166" fontId="7" fillId="2" borderId="1" xfId="0" applyNumberFormat="1" applyFont="1" applyFill="1" applyBorder="1" applyAlignment="1" applyProtection="1">
      <alignment horizontal="right" vertical="center" wrapText="1"/>
      <protection locked="0"/>
    </xf>
    <xf numFmtId="0" fontId="5" fillId="2" borderId="1" xfId="7" applyFont="1" applyFill="1" applyBorder="1" applyAlignment="1">
      <alignment horizontal="left" vertical="center" wrapText="1"/>
    </xf>
    <xf numFmtId="0" fontId="21" fillId="2" borderId="1" xfId="0" applyFont="1" applyFill="1" applyBorder="1" applyAlignment="1" applyProtection="1">
      <alignment horizontal="left" vertical="center" wrapText="1" readingOrder="1"/>
      <protection locked="0"/>
    </xf>
    <xf numFmtId="14" fontId="5" fillId="2" borderId="1" xfId="0" applyNumberFormat="1" applyFont="1" applyFill="1" applyBorder="1" applyAlignment="1">
      <alignment horizontal="center" vertical="center"/>
    </xf>
    <xf numFmtId="0" fontId="20" fillId="2" borderId="1" xfId="0" applyFont="1" applyFill="1" applyBorder="1" applyAlignment="1">
      <alignment vertical="center"/>
    </xf>
    <xf numFmtId="165" fontId="20" fillId="2" borderId="1" xfId="0" applyNumberFormat="1" applyFont="1" applyFill="1" applyBorder="1" applyAlignment="1">
      <alignment horizontal="left" vertical="center"/>
    </xf>
    <xf numFmtId="3" fontId="5" fillId="2" borderId="1" xfId="0" applyNumberFormat="1" applyFont="1" applyFill="1" applyBorder="1" applyAlignment="1" applyProtection="1">
      <alignment horizontal="right" vertical="center" wrapText="1" readingOrder="1"/>
      <protection locked="0"/>
    </xf>
    <xf numFmtId="3" fontId="5" fillId="3" borderId="1" xfId="5" applyNumberFormat="1"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13" fillId="2" borderId="1" xfId="0" applyFont="1" applyFill="1" applyBorder="1" applyAlignment="1">
      <alignment vertical="center"/>
    </xf>
    <xf numFmtId="0" fontId="5" fillId="2" borderId="1" xfId="0" applyFont="1" applyFill="1" applyBorder="1" applyAlignment="1">
      <alignment horizontal="justify" vertical="center"/>
    </xf>
    <xf numFmtId="0" fontId="7" fillId="3" borderId="1" xfId="0" applyFont="1" applyFill="1" applyBorder="1" applyAlignment="1">
      <alignment horizontal="center" vertical="center"/>
    </xf>
    <xf numFmtId="3" fontId="7" fillId="3" borderId="1" xfId="0" applyNumberFormat="1" applyFont="1" applyFill="1" applyBorder="1" applyAlignment="1">
      <alignment horizontal="right" vertical="center"/>
    </xf>
    <xf numFmtId="0" fontId="7" fillId="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24" fillId="4" borderId="0" xfId="0" applyFont="1" applyFill="1"/>
    <xf numFmtId="0" fontId="23" fillId="0" borderId="0" xfId="0" applyFont="1"/>
    <xf numFmtId="0" fontId="23" fillId="0" borderId="0" xfId="0" applyFont="1" applyAlignment="1">
      <alignment horizontal="center" vertical="center"/>
    </xf>
    <xf numFmtId="0" fontId="0" fillId="0" borderId="0" xfId="0" applyAlignment="1">
      <alignment horizontal="center" vertical="center"/>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49" fontId="0" fillId="0" borderId="0" xfId="0" applyNumberFormat="1"/>
    <xf numFmtId="0" fontId="25" fillId="0" borderId="0" xfId="0" applyFont="1"/>
    <xf numFmtId="0" fontId="14" fillId="2" borderId="0" xfId="0" applyFont="1" applyFill="1" applyAlignment="1">
      <alignment horizontal="center"/>
    </xf>
    <xf numFmtId="0" fontId="15" fillId="2" borderId="0" xfId="0" applyFont="1" applyFill="1" applyAlignment="1">
      <alignment horizontal="center"/>
    </xf>
  </cellXfs>
  <cellStyles count="9">
    <cellStyle name="Comma" xfId="1" builtinId="3"/>
    <cellStyle name="Comma 2" xfId="4" xr:uid="{00000000-0005-0000-0000-000001000000}"/>
    <cellStyle name="Comma 3" xfId="5" xr:uid="{00000000-0005-0000-0000-000002000000}"/>
    <cellStyle name="Comma 7" xfId="6" xr:uid="{00000000-0005-0000-0000-000003000000}"/>
    <cellStyle name="Normal" xfId="0" builtinId="0"/>
    <cellStyle name="Normal 2" xfId="8" xr:uid="{00000000-0005-0000-0000-000005000000}"/>
    <cellStyle name="Normal 4" xfId="3" xr:uid="{00000000-0005-0000-0000-000006000000}"/>
    <cellStyle name="Normal 7" xfId="2" xr:uid="{00000000-0005-0000-0000-000007000000}"/>
    <cellStyle name="Normal_Sheet1" xfId="7" xr:uid="{00000000-0005-0000-0000-000008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07"/>
  <sheetViews>
    <sheetView workbookViewId="0">
      <selection activeCell="B7" sqref="B7"/>
    </sheetView>
  </sheetViews>
  <sheetFormatPr defaultColWidth="9.109375" defaultRowHeight="49.5" customHeight="1" x14ac:dyDescent="0.3"/>
  <cols>
    <col min="1" max="1" width="5.44140625" style="45" customWidth="1"/>
    <col min="2" max="2" width="14.5546875" style="45" customWidth="1"/>
    <col min="3" max="3" width="11.5546875" style="45" customWidth="1"/>
    <col min="4" max="4" width="19.33203125" style="45" customWidth="1"/>
    <col min="5" max="5" width="9.88671875" style="5" customWidth="1"/>
    <col min="6" max="6" width="10.6640625" style="46" customWidth="1"/>
    <col min="7" max="7" width="12.44140625" style="46" customWidth="1"/>
    <col min="8" max="8" width="11.6640625" style="46" customWidth="1"/>
    <col min="9" max="9" width="8.109375" style="46" customWidth="1"/>
    <col min="10" max="10" width="10.109375" style="46" customWidth="1"/>
    <col min="11" max="11" width="9.88671875" style="71" customWidth="1"/>
    <col min="12" max="12" width="7" style="46" customWidth="1"/>
    <col min="13" max="13" width="5" style="46" customWidth="1"/>
    <col min="14" max="14" width="11.6640625" style="47" bestFit="1" customWidth="1"/>
    <col min="15" max="15" width="10.33203125" style="46" bestFit="1" customWidth="1"/>
    <col min="16" max="16" width="12" style="46" customWidth="1"/>
    <col min="17" max="17" width="10.88671875" style="46" customWidth="1"/>
    <col min="18" max="18" width="10.33203125" style="46" customWidth="1"/>
    <col min="19" max="19" width="9.109375" style="46" customWidth="1"/>
    <col min="20" max="16384" width="9.109375" style="45"/>
  </cols>
  <sheetData>
    <row r="1" spans="1:19" s="2" customFormat="1" ht="49.5" customHeight="1" x14ac:dyDescent="0.35">
      <c r="A1" s="1"/>
      <c r="D1" s="162" t="s">
        <v>0</v>
      </c>
      <c r="E1" s="162"/>
      <c r="F1" s="1"/>
      <c r="G1" s="1"/>
      <c r="H1" s="1"/>
      <c r="I1" s="1"/>
      <c r="J1" s="1"/>
      <c r="K1" s="48"/>
      <c r="L1" s="1"/>
      <c r="M1" s="1"/>
      <c r="N1" s="3"/>
      <c r="O1" s="1"/>
      <c r="P1" s="1"/>
      <c r="Q1" s="1"/>
      <c r="R1" s="1"/>
      <c r="S1" s="1"/>
    </row>
    <row r="2" spans="1:19" s="2" customFormat="1" ht="49.5" customHeight="1" x14ac:dyDescent="0.35">
      <c r="A2" s="1"/>
      <c r="B2" s="4"/>
      <c r="C2" s="4"/>
      <c r="D2" s="163" t="s">
        <v>1</v>
      </c>
      <c r="E2" s="163"/>
      <c r="F2" s="1"/>
      <c r="G2" s="1"/>
      <c r="H2" s="1"/>
      <c r="I2" s="1"/>
      <c r="J2" s="1"/>
      <c r="K2" s="48"/>
      <c r="L2" s="1"/>
      <c r="M2" s="1"/>
      <c r="N2" s="3"/>
      <c r="O2" s="1"/>
      <c r="P2" s="1"/>
      <c r="Q2" s="1"/>
      <c r="R2" s="1"/>
      <c r="S2" s="1"/>
    </row>
    <row r="3" spans="1:19" s="2" customFormat="1" ht="49.5" customHeight="1" x14ac:dyDescent="0.35">
      <c r="A3" s="1"/>
      <c r="B3" s="1"/>
      <c r="C3" s="1"/>
      <c r="D3" s="1"/>
      <c r="E3" s="5"/>
      <c r="F3" s="1"/>
      <c r="G3" s="1"/>
      <c r="H3" s="1"/>
      <c r="I3" s="1"/>
      <c r="J3" s="1"/>
      <c r="K3" s="48"/>
      <c r="L3" s="1"/>
      <c r="M3" s="1"/>
      <c r="N3" s="3"/>
      <c r="O3" s="1"/>
      <c r="P3" s="1"/>
      <c r="Q3" s="1"/>
      <c r="R3" s="1"/>
      <c r="S3" s="1"/>
    </row>
    <row r="4" spans="1:19" s="2" customFormat="1" ht="49.5" customHeight="1" x14ac:dyDescent="0.4">
      <c r="A4" s="1"/>
      <c r="B4" s="6" t="s">
        <v>2</v>
      </c>
      <c r="C4" s="6"/>
      <c r="D4" s="6" t="s">
        <v>3</v>
      </c>
      <c r="E4" s="6"/>
      <c r="F4" s="6"/>
      <c r="G4" s="6"/>
      <c r="H4" s="6"/>
      <c r="I4" s="6"/>
      <c r="J4" s="6"/>
      <c r="K4" s="49"/>
      <c r="L4" s="6"/>
      <c r="M4" s="6"/>
      <c r="N4" s="6"/>
      <c r="O4" s="6"/>
      <c r="P4" s="6"/>
      <c r="Q4" s="6"/>
      <c r="R4" s="6"/>
      <c r="S4" s="6"/>
    </row>
    <row r="5" spans="1:19" s="13" customFormat="1" ht="49.5" customHeight="1" x14ac:dyDescent="0.3">
      <c r="A5" s="7" t="s">
        <v>4</v>
      </c>
      <c r="B5" s="8" t="s">
        <v>5</v>
      </c>
      <c r="C5" s="8" t="s">
        <v>2846</v>
      </c>
      <c r="D5" s="8" t="s">
        <v>6</v>
      </c>
      <c r="E5" s="9" t="s">
        <v>7</v>
      </c>
      <c r="F5" s="9" t="s">
        <v>8</v>
      </c>
      <c r="G5" s="10" t="s">
        <v>9</v>
      </c>
      <c r="H5" s="9" t="s">
        <v>10</v>
      </c>
      <c r="I5" s="9" t="s">
        <v>11</v>
      </c>
      <c r="J5" s="9" t="s">
        <v>12</v>
      </c>
      <c r="K5" s="11" t="s">
        <v>2766</v>
      </c>
      <c r="L5" s="9" t="s">
        <v>13</v>
      </c>
      <c r="M5" s="9" t="s">
        <v>14</v>
      </c>
      <c r="N5" s="12" t="s">
        <v>15</v>
      </c>
      <c r="O5" s="9" t="s">
        <v>16</v>
      </c>
      <c r="P5" s="9" t="s">
        <v>17</v>
      </c>
      <c r="Q5" s="9" t="s">
        <v>18</v>
      </c>
      <c r="R5" s="9" t="s">
        <v>19</v>
      </c>
      <c r="S5" s="9" t="s">
        <v>20</v>
      </c>
    </row>
    <row r="6" spans="1:19" s="51" customFormat="1" ht="51.75" customHeight="1" x14ac:dyDescent="0.25">
      <c r="A6" s="50">
        <v>1</v>
      </c>
      <c r="B6" s="52" t="s">
        <v>21</v>
      </c>
      <c r="C6" s="24"/>
      <c r="D6" s="17" t="s">
        <v>22</v>
      </c>
      <c r="E6" s="14" t="s">
        <v>23</v>
      </c>
      <c r="F6" s="28" t="s">
        <v>24</v>
      </c>
      <c r="G6" s="24"/>
      <c r="H6" s="24" t="s">
        <v>25</v>
      </c>
      <c r="I6" s="24">
        <v>4821000</v>
      </c>
      <c r="J6" s="28" t="s">
        <v>26</v>
      </c>
      <c r="K6" s="24">
        <v>2021</v>
      </c>
      <c r="L6" s="53" t="s">
        <v>27</v>
      </c>
      <c r="M6" s="54">
        <v>1</v>
      </c>
      <c r="N6" s="72">
        <v>199000000</v>
      </c>
      <c r="O6" s="24"/>
      <c r="P6" s="73" t="s">
        <v>28</v>
      </c>
      <c r="Q6" s="24"/>
      <c r="R6" s="55" t="s">
        <v>2</v>
      </c>
      <c r="S6" s="24"/>
    </row>
    <row r="7" spans="1:19" s="25" customFormat="1" ht="20.399999999999999" x14ac:dyDescent="0.3">
      <c r="A7" s="15">
        <v>2</v>
      </c>
      <c r="B7" s="16" t="s">
        <v>29</v>
      </c>
      <c r="C7" s="16" t="s">
        <v>30</v>
      </c>
      <c r="D7" s="17" t="s">
        <v>29</v>
      </c>
      <c r="E7" s="18" t="s">
        <v>31</v>
      </c>
      <c r="F7" s="14" t="s">
        <v>32</v>
      </c>
      <c r="G7" s="19" t="s">
        <v>33</v>
      </c>
      <c r="H7" s="14" t="s">
        <v>34</v>
      </c>
      <c r="I7" s="14" t="s">
        <v>35</v>
      </c>
      <c r="J7" s="14">
        <v>2009</v>
      </c>
      <c r="K7" s="56">
        <v>39825</v>
      </c>
      <c r="L7" s="14" t="s">
        <v>36</v>
      </c>
      <c r="M7" s="14">
        <v>1</v>
      </c>
      <c r="N7" s="20">
        <v>19950000</v>
      </c>
      <c r="O7" s="41" t="s">
        <v>37</v>
      </c>
      <c r="P7" s="14" t="s">
        <v>38</v>
      </c>
      <c r="Q7" s="14" t="s">
        <v>39</v>
      </c>
      <c r="R7" s="14"/>
      <c r="S7" s="21"/>
    </row>
    <row r="8" spans="1:19" s="25" customFormat="1" ht="20.399999999999999" x14ac:dyDescent="0.3">
      <c r="A8" s="50">
        <v>3</v>
      </c>
      <c r="B8" s="16" t="s">
        <v>29</v>
      </c>
      <c r="C8" s="16" t="s">
        <v>30</v>
      </c>
      <c r="D8" s="17" t="s">
        <v>29</v>
      </c>
      <c r="E8" s="18" t="s">
        <v>31</v>
      </c>
      <c r="F8" s="14" t="s">
        <v>32</v>
      </c>
      <c r="G8" s="19" t="s">
        <v>40</v>
      </c>
      <c r="H8" s="14" t="s">
        <v>34</v>
      </c>
      <c r="I8" s="14" t="s">
        <v>35</v>
      </c>
      <c r="J8" s="14">
        <v>2009</v>
      </c>
      <c r="K8" s="56">
        <v>39825</v>
      </c>
      <c r="L8" s="14" t="s">
        <v>36</v>
      </c>
      <c r="M8" s="14">
        <v>1</v>
      </c>
      <c r="N8" s="20">
        <v>19950000</v>
      </c>
      <c r="O8" s="41" t="s">
        <v>37</v>
      </c>
      <c r="P8" s="14" t="s">
        <v>38</v>
      </c>
      <c r="Q8" s="14" t="s">
        <v>39</v>
      </c>
      <c r="R8" s="14"/>
      <c r="S8" s="21"/>
    </row>
    <row r="9" spans="1:19" s="25" customFormat="1" ht="30.6" x14ac:dyDescent="0.3">
      <c r="A9" s="15">
        <v>4</v>
      </c>
      <c r="B9" s="16" t="s">
        <v>41</v>
      </c>
      <c r="C9" s="16" t="s">
        <v>42</v>
      </c>
      <c r="D9" s="17" t="s">
        <v>43</v>
      </c>
      <c r="E9" s="18" t="s">
        <v>31</v>
      </c>
      <c r="F9" s="14" t="s">
        <v>44</v>
      </c>
      <c r="G9" s="29" t="s">
        <v>45</v>
      </c>
      <c r="H9" s="14" t="s">
        <v>46</v>
      </c>
      <c r="I9" s="14" t="s">
        <v>35</v>
      </c>
      <c r="J9" s="14">
        <v>2011</v>
      </c>
      <c r="K9" s="56">
        <v>40551</v>
      </c>
      <c r="L9" s="14" t="s">
        <v>36</v>
      </c>
      <c r="M9" s="14">
        <v>1</v>
      </c>
      <c r="N9" s="20">
        <v>13850000</v>
      </c>
      <c r="O9" s="41" t="s">
        <v>37</v>
      </c>
      <c r="P9" s="14" t="s">
        <v>38</v>
      </c>
      <c r="Q9" s="14" t="s">
        <v>39</v>
      </c>
      <c r="R9" s="14"/>
      <c r="S9" s="21"/>
    </row>
    <row r="10" spans="1:19" s="25" customFormat="1" ht="20.399999999999999" x14ac:dyDescent="0.3">
      <c r="A10" s="50">
        <v>5</v>
      </c>
      <c r="B10" s="57" t="s">
        <v>47</v>
      </c>
      <c r="C10" s="57" t="s">
        <v>48</v>
      </c>
      <c r="D10" s="23" t="s">
        <v>49</v>
      </c>
      <c r="E10" s="18" t="s">
        <v>31</v>
      </c>
      <c r="F10" s="41" t="s">
        <v>50</v>
      </c>
      <c r="G10" s="58" t="s">
        <v>51</v>
      </c>
      <c r="H10" s="14" t="s">
        <v>52</v>
      </c>
      <c r="I10" s="41" t="s">
        <v>35</v>
      </c>
      <c r="J10" s="41">
        <v>2011</v>
      </c>
      <c r="K10" s="59">
        <v>40553</v>
      </c>
      <c r="L10" s="41" t="s">
        <v>36</v>
      </c>
      <c r="M10" s="41">
        <v>1</v>
      </c>
      <c r="N10" s="61">
        <v>70900000</v>
      </c>
      <c r="O10" s="41" t="s">
        <v>37</v>
      </c>
      <c r="P10" s="14" t="s">
        <v>38</v>
      </c>
      <c r="Q10" s="41" t="s">
        <v>39</v>
      </c>
      <c r="R10" s="41"/>
      <c r="S10" s="42"/>
    </row>
    <row r="11" spans="1:19" s="25" customFormat="1" ht="20.399999999999999" x14ac:dyDescent="0.3">
      <c r="A11" s="15">
        <v>6</v>
      </c>
      <c r="B11" s="57" t="s">
        <v>47</v>
      </c>
      <c r="C11" s="57" t="s">
        <v>48</v>
      </c>
      <c r="D11" s="23" t="s">
        <v>49</v>
      </c>
      <c r="E11" s="18" t="s">
        <v>31</v>
      </c>
      <c r="F11" s="41" t="s">
        <v>50</v>
      </c>
      <c r="G11" s="58" t="s">
        <v>53</v>
      </c>
      <c r="H11" s="14" t="s">
        <v>52</v>
      </c>
      <c r="I11" s="41" t="s">
        <v>35</v>
      </c>
      <c r="J11" s="41">
        <v>2011</v>
      </c>
      <c r="K11" s="59">
        <v>40553</v>
      </c>
      <c r="L11" s="41" t="s">
        <v>36</v>
      </c>
      <c r="M11" s="41">
        <v>1</v>
      </c>
      <c r="N11" s="61">
        <v>70900000</v>
      </c>
      <c r="O11" s="41" t="s">
        <v>37</v>
      </c>
      <c r="P11" s="14" t="s">
        <v>38</v>
      </c>
      <c r="Q11" s="41" t="s">
        <v>39</v>
      </c>
      <c r="R11" s="41"/>
      <c r="S11" s="42"/>
    </row>
    <row r="12" spans="1:19" s="25" customFormat="1" ht="20.399999999999999" x14ac:dyDescent="0.3">
      <c r="A12" s="50">
        <v>7</v>
      </c>
      <c r="B12" s="16" t="s">
        <v>54</v>
      </c>
      <c r="C12" s="16" t="s">
        <v>55</v>
      </c>
      <c r="D12" s="17" t="s">
        <v>56</v>
      </c>
      <c r="E12" s="18" t="s">
        <v>31</v>
      </c>
      <c r="F12" s="14"/>
      <c r="G12" s="19" t="s">
        <v>57</v>
      </c>
      <c r="H12" s="14" t="s">
        <v>58</v>
      </c>
      <c r="I12" s="14" t="s">
        <v>59</v>
      </c>
      <c r="J12" s="14">
        <v>2011</v>
      </c>
      <c r="K12" s="26">
        <v>40547</v>
      </c>
      <c r="L12" s="14" t="s">
        <v>36</v>
      </c>
      <c r="M12" s="14">
        <v>1</v>
      </c>
      <c r="N12" s="20">
        <v>15135120</v>
      </c>
      <c r="O12" s="41" t="s">
        <v>37</v>
      </c>
      <c r="P12" s="14" t="s">
        <v>60</v>
      </c>
      <c r="Q12" s="14" t="s">
        <v>39</v>
      </c>
      <c r="R12" s="14"/>
      <c r="S12" s="21"/>
    </row>
    <row r="13" spans="1:19" s="25" customFormat="1" ht="20.399999999999999" x14ac:dyDescent="0.3">
      <c r="A13" s="15">
        <v>8</v>
      </c>
      <c r="B13" s="57" t="s">
        <v>47</v>
      </c>
      <c r="C13" s="57" t="s">
        <v>48</v>
      </c>
      <c r="D13" s="23" t="s">
        <v>61</v>
      </c>
      <c r="E13" s="18" t="s">
        <v>31</v>
      </c>
      <c r="F13" s="41" t="s">
        <v>62</v>
      </c>
      <c r="G13" s="58" t="s">
        <v>63</v>
      </c>
      <c r="H13" s="14" t="s">
        <v>64</v>
      </c>
      <c r="I13" s="41" t="s">
        <v>35</v>
      </c>
      <c r="J13" s="41">
        <v>2011</v>
      </c>
      <c r="K13" s="59">
        <v>40555</v>
      </c>
      <c r="L13" s="41" t="s">
        <v>36</v>
      </c>
      <c r="M13" s="41">
        <v>1</v>
      </c>
      <c r="N13" s="61">
        <v>133015000</v>
      </c>
      <c r="O13" s="41" t="s">
        <v>37</v>
      </c>
      <c r="P13" s="41" t="s">
        <v>60</v>
      </c>
      <c r="Q13" s="41" t="s">
        <v>39</v>
      </c>
      <c r="R13" s="41"/>
      <c r="S13" s="42"/>
    </row>
    <row r="14" spans="1:19" s="25" customFormat="1" ht="20.399999999999999" x14ac:dyDescent="0.3">
      <c r="A14" s="50">
        <v>9</v>
      </c>
      <c r="B14" s="57" t="s">
        <v>65</v>
      </c>
      <c r="C14" s="57" t="s">
        <v>66</v>
      </c>
      <c r="D14" s="23" t="s">
        <v>67</v>
      </c>
      <c r="E14" s="18" t="s">
        <v>31</v>
      </c>
      <c r="F14" s="41" t="s">
        <v>68</v>
      </c>
      <c r="G14" s="62" t="s">
        <v>69</v>
      </c>
      <c r="H14" s="41" t="s">
        <v>70</v>
      </c>
      <c r="I14" s="41" t="s">
        <v>35</v>
      </c>
      <c r="J14" s="41">
        <v>2011</v>
      </c>
      <c r="K14" s="59">
        <v>40918</v>
      </c>
      <c r="L14" s="41" t="s">
        <v>36</v>
      </c>
      <c r="M14" s="41">
        <v>1</v>
      </c>
      <c r="N14" s="61">
        <v>45000000</v>
      </c>
      <c r="O14" s="41" t="s">
        <v>37</v>
      </c>
      <c r="P14" s="41" t="s">
        <v>71</v>
      </c>
      <c r="Q14" s="41" t="s">
        <v>39</v>
      </c>
      <c r="R14" s="41"/>
      <c r="S14" s="42"/>
    </row>
    <row r="15" spans="1:19" s="25" customFormat="1" ht="20.399999999999999" x14ac:dyDescent="0.3">
      <c r="A15" s="15">
        <v>10</v>
      </c>
      <c r="B15" s="16" t="s">
        <v>29</v>
      </c>
      <c r="C15" s="16" t="s">
        <v>30</v>
      </c>
      <c r="D15" s="17" t="s">
        <v>72</v>
      </c>
      <c r="E15" s="18" t="s">
        <v>31</v>
      </c>
      <c r="F15" s="14" t="s">
        <v>73</v>
      </c>
      <c r="G15" s="29">
        <v>1401010301</v>
      </c>
      <c r="H15" s="14" t="s">
        <v>34</v>
      </c>
      <c r="I15" s="14" t="s">
        <v>35</v>
      </c>
      <c r="J15" s="14">
        <v>2014</v>
      </c>
      <c r="K15" s="26">
        <v>41736</v>
      </c>
      <c r="L15" s="14" t="s">
        <v>36</v>
      </c>
      <c r="M15" s="14">
        <v>1</v>
      </c>
      <c r="N15" s="20">
        <v>29899800</v>
      </c>
      <c r="O15" s="41" t="s">
        <v>37</v>
      </c>
      <c r="P15" s="14" t="s">
        <v>60</v>
      </c>
      <c r="Q15" s="14" t="s">
        <v>39</v>
      </c>
      <c r="R15" s="14"/>
      <c r="S15" s="21"/>
    </row>
    <row r="16" spans="1:19" s="25" customFormat="1" ht="20.399999999999999" x14ac:dyDescent="0.3">
      <c r="A16" s="50">
        <v>11</v>
      </c>
      <c r="B16" s="16" t="s">
        <v>29</v>
      </c>
      <c r="C16" s="16" t="s">
        <v>30</v>
      </c>
      <c r="D16" s="17" t="s">
        <v>72</v>
      </c>
      <c r="E16" s="18" t="s">
        <v>31</v>
      </c>
      <c r="F16" s="14" t="s">
        <v>73</v>
      </c>
      <c r="G16" s="29">
        <v>1401010316</v>
      </c>
      <c r="H16" s="14" t="s">
        <v>34</v>
      </c>
      <c r="I16" s="14" t="s">
        <v>35</v>
      </c>
      <c r="J16" s="14">
        <v>2014</v>
      </c>
      <c r="K16" s="26">
        <v>41736</v>
      </c>
      <c r="L16" s="14" t="s">
        <v>36</v>
      </c>
      <c r="M16" s="14">
        <v>1</v>
      </c>
      <c r="N16" s="20">
        <v>29899800</v>
      </c>
      <c r="O16" s="41" t="s">
        <v>37</v>
      </c>
      <c r="P16" s="14" t="s">
        <v>60</v>
      </c>
      <c r="Q16" s="14" t="s">
        <v>39</v>
      </c>
      <c r="R16" s="14"/>
      <c r="S16" s="21"/>
    </row>
    <row r="17" spans="1:19" s="25" customFormat="1" ht="20.399999999999999" x14ac:dyDescent="0.3">
      <c r="A17" s="15">
        <v>12</v>
      </c>
      <c r="B17" s="16" t="s">
        <v>29</v>
      </c>
      <c r="C17" s="16" t="s">
        <v>30</v>
      </c>
      <c r="D17" s="17" t="s">
        <v>29</v>
      </c>
      <c r="E17" s="18" t="s">
        <v>31</v>
      </c>
      <c r="F17" s="14" t="s">
        <v>74</v>
      </c>
      <c r="G17" s="29">
        <v>1305012020</v>
      </c>
      <c r="H17" s="14" t="s">
        <v>34</v>
      </c>
      <c r="I17" s="14" t="s">
        <v>35</v>
      </c>
      <c r="J17" s="14">
        <v>2014</v>
      </c>
      <c r="K17" s="26">
        <v>42070</v>
      </c>
      <c r="L17" s="14" t="s">
        <v>36</v>
      </c>
      <c r="M17" s="14">
        <v>1</v>
      </c>
      <c r="N17" s="20">
        <v>26000000</v>
      </c>
      <c r="O17" s="41" t="s">
        <v>37</v>
      </c>
      <c r="P17" s="14" t="s">
        <v>75</v>
      </c>
      <c r="Q17" s="14" t="s">
        <v>39</v>
      </c>
      <c r="R17" s="14"/>
      <c r="S17" s="21"/>
    </row>
    <row r="18" spans="1:19" s="25" customFormat="1" ht="20.399999999999999" x14ac:dyDescent="0.3">
      <c r="A18" s="50">
        <v>13</v>
      </c>
      <c r="B18" s="16" t="s">
        <v>29</v>
      </c>
      <c r="C18" s="16" t="s">
        <v>30</v>
      </c>
      <c r="D18" s="17" t="s">
        <v>29</v>
      </c>
      <c r="E18" s="18" t="s">
        <v>31</v>
      </c>
      <c r="F18" s="14" t="s">
        <v>74</v>
      </c>
      <c r="G18" s="29">
        <v>1403010077</v>
      </c>
      <c r="H18" s="14" t="s">
        <v>34</v>
      </c>
      <c r="I18" s="14" t="s">
        <v>35</v>
      </c>
      <c r="J18" s="14">
        <v>2014</v>
      </c>
      <c r="K18" s="26">
        <v>42070</v>
      </c>
      <c r="L18" s="14" t="s">
        <v>36</v>
      </c>
      <c r="M18" s="14">
        <v>1</v>
      </c>
      <c r="N18" s="20">
        <v>26000000</v>
      </c>
      <c r="O18" s="41" t="s">
        <v>37</v>
      </c>
      <c r="P18" s="14" t="s">
        <v>75</v>
      </c>
      <c r="Q18" s="14" t="s">
        <v>39</v>
      </c>
      <c r="R18" s="14"/>
      <c r="S18" s="21"/>
    </row>
    <row r="19" spans="1:19" s="25" customFormat="1" ht="40.799999999999997" x14ac:dyDescent="0.3">
      <c r="A19" s="15">
        <v>14</v>
      </c>
      <c r="B19" s="16" t="s">
        <v>76</v>
      </c>
      <c r="C19" s="16" t="s">
        <v>77</v>
      </c>
      <c r="D19" s="63" t="s">
        <v>78</v>
      </c>
      <c r="E19" s="18" t="s">
        <v>31</v>
      </c>
      <c r="F19" s="14" t="s">
        <v>79</v>
      </c>
      <c r="G19" s="19" t="s">
        <v>57</v>
      </c>
      <c r="H19" s="14" t="s">
        <v>80</v>
      </c>
      <c r="I19" s="14" t="s">
        <v>59</v>
      </c>
      <c r="J19" s="30">
        <v>2015</v>
      </c>
      <c r="K19" s="26">
        <v>42073</v>
      </c>
      <c r="L19" s="14" t="s">
        <v>36</v>
      </c>
      <c r="M19" s="14">
        <v>10</v>
      </c>
      <c r="N19" s="20">
        <v>17600000</v>
      </c>
      <c r="O19" s="41" t="s">
        <v>37</v>
      </c>
      <c r="P19" s="14" t="s">
        <v>82</v>
      </c>
      <c r="Q19" s="14" t="s">
        <v>39</v>
      </c>
      <c r="R19" s="14"/>
      <c r="S19" s="21"/>
    </row>
    <row r="20" spans="1:19" s="25" customFormat="1" ht="20.399999999999999" x14ac:dyDescent="0.3">
      <c r="A20" s="50">
        <v>15</v>
      </c>
      <c r="B20" s="31" t="s">
        <v>83</v>
      </c>
      <c r="C20" s="31" t="s">
        <v>84</v>
      </c>
      <c r="D20" s="63" t="s">
        <v>85</v>
      </c>
      <c r="E20" s="18" t="s">
        <v>31</v>
      </c>
      <c r="F20" s="14" t="s">
        <v>86</v>
      </c>
      <c r="G20" s="19" t="s">
        <v>57</v>
      </c>
      <c r="H20" s="14" t="s">
        <v>80</v>
      </c>
      <c r="I20" s="14" t="s">
        <v>59</v>
      </c>
      <c r="J20" s="14">
        <v>2015</v>
      </c>
      <c r="K20" s="26">
        <v>42073</v>
      </c>
      <c r="L20" s="14" t="s">
        <v>36</v>
      </c>
      <c r="M20" s="14">
        <v>3</v>
      </c>
      <c r="N20" s="20">
        <v>17600000</v>
      </c>
      <c r="O20" s="41" t="s">
        <v>37</v>
      </c>
      <c r="P20" s="14">
        <v>0</v>
      </c>
      <c r="Q20" s="14" t="s">
        <v>39</v>
      </c>
      <c r="R20" s="14"/>
      <c r="S20" s="21"/>
    </row>
    <row r="21" spans="1:19" s="25" customFormat="1" ht="40.799999999999997" x14ac:dyDescent="0.3">
      <c r="A21" s="15">
        <v>16</v>
      </c>
      <c r="B21" s="16" t="s">
        <v>47</v>
      </c>
      <c r="C21" s="57" t="s">
        <v>48</v>
      </c>
      <c r="D21" s="17" t="s">
        <v>87</v>
      </c>
      <c r="E21" s="18" t="s">
        <v>31</v>
      </c>
      <c r="F21" s="14" t="s">
        <v>88</v>
      </c>
      <c r="G21" s="19" t="s">
        <v>89</v>
      </c>
      <c r="H21" s="14" t="s">
        <v>64</v>
      </c>
      <c r="I21" s="14" t="s">
        <v>35</v>
      </c>
      <c r="J21" s="14">
        <v>2016</v>
      </c>
      <c r="K21" s="27" t="s">
        <v>90</v>
      </c>
      <c r="L21" s="14" t="s">
        <v>36</v>
      </c>
      <c r="M21" s="14">
        <v>1</v>
      </c>
      <c r="N21" s="20">
        <v>125000000</v>
      </c>
      <c r="O21" s="41" t="s">
        <v>37</v>
      </c>
      <c r="P21" s="14" t="s">
        <v>82</v>
      </c>
      <c r="Q21" s="14" t="s">
        <v>39</v>
      </c>
      <c r="R21" s="14"/>
      <c r="S21" s="21"/>
    </row>
    <row r="22" spans="1:19" s="25" customFormat="1" ht="39.6" x14ac:dyDescent="0.3">
      <c r="A22" s="50">
        <v>17</v>
      </c>
      <c r="B22" s="16" t="s">
        <v>76</v>
      </c>
      <c r="C22" s="16"/>
      <c r="D22" s="63" t="s">
        <v>91</v>
      </c>
      <c r="E22" s="18" t="s">
        <v>31</v>
      </c>
      <c r="F22" s="14" t="s">
        <v>92</v>
      </c>
      <c r="G22" s="19" t="s">
        <v>57</v>
      </c>
      <c r="H22" s="14" t="s">
        <v>80</v>
      </c>
      <c r="I22" s="14" t="s">
        <v>59</v>
      </c>
      <c r="J22" s="30">
        <v>2017</v>
      </c>
      <c r="K22" s="27" t="s">
        <v>93</v>
      </c>
      <c r="L22" s="14" t="s">
        <v>36</v>
      </c>
      <c r="M22" s="14">
        <v>8</v>
      </c>
      <c r="N22" s="20">
        <v>17000000</v>
      </c>
      <c r="O22" s="41" t="s">
        <v>37</v>
      </c>
      <c r="P22" s="14">
        <v>0</v>
      </c>
      <c r="Q22" s="14" t="s">
        <v>39</v>
      </c>
      <c r="R22" s="14"/>
      <c r="S22" s="21"/>
    </row>
    <row r="23" spans="1:19" s="25" customFormat="1" ht="26.4" x14ac:dyDescent="0.3">
      <c r="A23" s="15">
        <v>18</v>
      </c>
      <c r="B23" s="31" t="s">
        <v>94</v>
      </c>
      <c r="C23" s="31" t="s">
        <v>95</v>
      </c>
      <c r="D23" s="17" t="s">
        <v>96</v>
      </c>
      <c r="E23" s="18" t="s">
        <v>31</v>
      </c>
      <c r="F23" s="14" t="s">
        <v>97</v>
      </c>
      <c r="G23" s="29" t="s">
        <v>98</v>
      </c>
      <c r="H23" s="14" t="s">
        <v>64</v>
      </c>
      <c r="I23" s="14" t="s">
        <v>35</v>
      </c>
      <c r="J23" s="14">
        <v>2016</v>
      </c>
      <c r="K23" s="27" t="s">
        <v>99</v>
      </c>
      <c r="L23" s="14" t="s">
        <v>36</v>
      </c>
      <c r="M23" s="14">
        <v>1</v>
      </c>
      <c r="N23" s="20">
        <v>45000000</v>
      </c>
      <c r="O23" s="41" t="s">
        <v>37</v>
      </c>
      <c r="P23" s="14" t="s">
        <v>38</v>
      </c>
      <c r="Q23" s="14" t="s">
        <v>39</v>
      </c>
      <c r="R23" s="14"/>
      <c r="S23" s="21"/>
    </row>
    <row r="24" spans="1:19" s="25" customFormat="1" ht="20.399999999999999" x14ac:dyDescent="0.3">
      <c r="A24" s="50">
        <v>19</v>
      </c>
      <c r="B24" s="57" t="s">
        <v>47</v>
      </c>
      <c r="C24" s="57" t="s">
        <v>48</v>
      </c>
      <c r="D24" s="23" t="s">
        <v>100</v>
      </c>
      <c r="E24" s="18" t="s">
        <v>31</v>
      </c>
      <c r="F24" s="41" t="s">
        <v>101</v>
      </c>
      <c r="G24" s="62" t="s">
        <v>102</v>
      </c>
      <c r="H24" s="41" t="s">
        <v>103</v>
      </c>
      <c r="I24" s="41" t="s">
        <v>104</v>
      </c>
      <c r="J24" s="41">
        <v>2016</v>
      </c>
      <c r="K24" s="59">
        <v>43043</v>
      </c>
      <c r="L24" s="41" t="s">
        <v>36</v>
      </c>
      <c r="M24" s="41">
        <v>1</v>
      </c>
      <c r="N24" s="65">
        <v>161811000</v>
      </c>
      <c r="O24" s="41" t="s">
        <v>37</v>
      </c>
      <c r="P24" s="41" t="s">
        <v>105</v>
      </c>
      <c r="Q24" s="41" t="s">
        <v>39</v>
      </c>
      <c r="R24" s="41"/>
      <c r="S24" s="42"/>
    </row>
    <row r="25" spans="1:19" s="25" customFormat="1" ht="20.399999999999999" x14ac:dyDescent="0.3">
      <c r="A25" s="15">
        <v>20</v>
      </c>
      <c r="B25" s="57" t="s">
        <v>47</v>
      </c>
      <c r="C25" s="57" t="s">
        <v>48</v>
      </c>
      <c r="D25" s="23" t="s">
        <v>100</v>
      </c>
      <c r="E25" s="18" t="s">
        <v>31</v>
      </c>
      <c r="F25" s="41" t="s">
        <v>101</v>
      </c>
      <c r="G25" s="62" t="s">
        <v>106</v>
      </c>
      <c r="H25" s="41" t="s">
        <v>103</v>
      </c>
      <c r="I25" s="41" t="s">
        <v>104</v>
      </c>
      <c r="J25" s="41">
        <v>2016</v>
      </c>
      <c r="K25" s="59">
        <v>43043</v>
      </c>
      <c r="L25" s="41" t="s">
        <v>36</v>
      </c>
      <c r="M25" s="41">
        <v>1</v>
      </c>
      <c r="N25" s="65">
        <v>161811000</v>
      </c>
      <c r="O25" s="41" t="s">
        <v>37</v>
      </c>
      <c r="P25" s="41" t="s">
        <v>105</v>
      </c>
      <c r="Q25" s="41" t="s">
        <v>39</v>
      </c>
      <c r="R25" s="41"/>
      <c r="S25" s="42"/>
    </row>
    <row r="26" spans="1:19" s="25" customFormat="1" ht="20.399999999999999" x14ac:dyDescent="0.3">
      <c r="A26" s="50">
        <v>21</v>
      </c>
      <c r="B26" s="57" t="s">
        <v>107</v>
      </c>
      <c r="C26" s="57" t="s">
        <v>55</v>
      </c>
      <c r="D26" s="23" t="s">
        <v>108</v>
      </c>
      <c r="E26" s="18" t="s">
        <v>31</v>
      </c>
      <c r="F26" s="41" t="s">
        <v>109</v>
      </c>
      <c r="G26" s="62" t="s">
        <v>110</v>
      </c>
      <c r="H26" s="41" t="s">
        <v>111</v>
      </c>
      <c r="I26" s="41" t="s">
        <v>112</v>
      </c>
      <c r="J26" s="41">
        <v>2016</v>
      </c>
      <c r="K26" s="59">
        <v>42859</v>
      </c>
      <c r="L26" s="41" t="s">
        <v>36</v>
      </c>
      <c r="M26" s="41">
        <v>1</v>
      </c>
      <c r="N26" s="65">
        <v>434339000</v>
      </c>
      <c r="O26" s="41" t="s">
        <v>37</v>
      </c>
      <c r="P26" s="41" t="s">
        <v>105</v>
      </c>
      <c r="Q26" s="41" t="s">
        <v>39</v>
      </c>
      <c r="R26" s="41"/>
      <c r="S26" s="42"/>
    </row>
    <row r="27" spans="1:19" s="25" customFormat="1" ht="20.399999999999999" x14ac:dyDescent="0.3">
      <c r="A27" s="15">
        <v>22</v>
      </c>
      <c r="B27" s="57" t="s">
        <v>107</v>
      </c>
      <c r="C27" s="57" t="s">
        <v>55</v>
      </c>
      <c r="D27" s="23" t="s">
        <v>107</v>
      </c>
      <c r="E27" s="18" t="s">
        <v>31</v>
      </c>
      <c r="F27" s="41" t="s">
        <v>113</v>
      </c>
      <c r="G27" s="62" t="s">
        <v>114</v>
      </c>
      <c r="H27" s="41" t="s">
        <v>111</v>
      </c>
      <c r="I27" s="41" t="s">
        <v>112</v>
      </c>
      <c r="J27" s="41">
        <v>2016</v>
      </c>
      <c r="K27" s="59">
        <v>42859</v>
      </c>
      <c r="L27" s="41" t="s">
        <v>36</v>
      </c>
      <c r="M27" s="41">
        <v>1</v>
      </c>
      <c r="N27" s="61">
        <v>811601000</v>
      </c>
      <c r="O27" s="41" t="s">
        <v>37</v>
      </c>
      <c r="P27" s="41" t="s">
        <v>105</v>
      </c>
      <c r="Q27" s="41" t="s">
        <v>39</v>
      </c>
      <c r="R27" s="41"/>
      <c r="S27" s="42"/>
    </row>
    <row r="28" spans="1:19" s="25" customFormat="1" ht="20.399999999999999" x14ac:dyDescent="0.3">
      <c r="A28" s="50">
        <v>23</v>
      </c>
      <c r="B28" s="57" t="s">
        <v>107</v>
      </c>
      <c r="C28" s="57" t="s">
        <v>55</v>
      </c>
      <c r="D28" s="23" t="s">
        <v>107</v>
      </c>
      <c r="E28" s="18" t="s">
        <v>31</v>
      </c>
      <c r="F28" s="41" t="s">
        <v>113</v>
      </c>
      <c r="G28" s="62" t="s">
        <v>115</v>
      </c>
      <c r="H28" s="41" t="s">
        <v>111</v>
      </c>
      <c r="I28" s="41" t="s">
        <v>112</v>
      </c>
      <c r="J28" s="41">
        <v>2016</v>
      </c>
      <c r="K28" s="59">
        <v>42859</v>
      </c>
      <c r="L28" s="41" t="s">
        <v>36</v>
      </c>
      <c r="M28" s="41">
        <v>1</v>
      </c>
      <c r="N28" s="61">
        <v>811601000</v>
      </c>
      <c r="O28" s="41" t="s">
        <v>37</v>
      </c>
      <c r="P28" s="41" t="s">
        <v>105</v>
      </c>
      <c r="Q28" s="41" t="s">
        <v>39</v>
      </c>
      <c r="R28" s="41"/>
      <c r="S28" s="42"/>
    </row>
    <row r="29" spans="1:19" s="25" customFormat="1" ht="26.4" x14ac:dyDescent="0.3">
      <c r="A29" s="15">
        <v>24</v>
      </c>
      <c r="B29" s="57" t="s">
        <v>107</v>
      </c>
      <c r="C29" s="57" t="s">
        <v>55</v>
      </c>
      <c r="D29" s="23" t="s">
        <v>107</v>
      </c>
      <c r="E29" s="18" t="s">
        <v>31</v>
      </c>
      <c r="F29" s="41" t="s">
        <v>117</v>
      </c>
      <c r="G29" s="62" t="s">
        <v>118</v>
      </c>
      <c r="H29" s="41" t="s">
        <v>119</v>
      </c>
      <c r="I29" s="41" t="s">
        <v>120</v>
      </c>
      <c r="J29" s="41">
        <v>2018</v>
      </c>
      <c r="K29" s="60" t="s">
        <v>121</v>
      </c>
      <c r="L29" s="41" t="s">
        <v>36</v>
      </c>
      <c r="M29" s="41">
        <v>1</v>
      </c>
      <c r="N29" s="61">
        <v>750700000</v>
      </c>
      <c r="O29" s="41" t="s">
        <v>37</v>
      </c>
      <c r="P29" s="41" t="s">
        <v>60</v>
      </c>
      <c r="Q29" s="41" t="s">
        <v>39</v>
      </c>
      <c r="R29" s="41"/>
      <c r="S29" s="42"/>
    </row>
    <row r="30" spans="1:19" s="25" customFormat="1" ht="26.4" x14ac:dyDescent="0.3">
      <c r="A30" s="50">
        <v>25</v>
      </c>
      <c r="B30" s="57" t="s">
        <v>107</v>
      </c>
      <c r="C30" s="57" t="s">
        <v>55</v>
      </c>
      <c r="D30" s="23" t="s">
        <v>107</v>
      </c>
      <c r="E30" s="18" t="s">
        <v>31</v>
      </c>
      <c r="F30" s="41" t="s">
        <v>117</v>
      </c>
      <c r="G30" s="62" t="s">
        <v>122</v>
      </c>
      <c r="H30" s="41" t="s">
        <v>119</v>
      </c>
      <c r="I30" s="41" t="s">
        <v>120</v>
      </c>
      <c r="J30" s="41">
        <v>2018</v>
      </c>
      <c r="K30" s="60" t="s">
        <v>121</v>
      </c>
      <c r="L30" s="41" t="s">
        <v>36</v>
      </c>
      <c r="M30" s="41">
        <v>1</v>
      </c>
      <c r="N30" s="61">
        <v>750700000</v>
      </c>
      <c r="O30" s="41" t="s">
        <v>37</v>
      </c>
      <c r="P30" s="41" t="s">
        <v>60</v>
      </c>
      <c r="Q30" s="41" t="s">
        <v>39</v>
      </c>
      <c r="R30" s="41"/>
      <c r="S30" s="42"/>
    </row>
    <row r="31" spans="1:19" s="25" customFormat="1" ht="26.4" x14ac:dyDescent="0.3">
      <c r="A31" s="15">
        <v>26</v>
      </c>
      <c r="B31" s="16" t="s">
        <v>47</v>
      </c>
      <c r="C31" s="57" t="s">
        <v>48</v>
      </c>
      <c r="D31" s="17" t="s">
        <v>123</v>
      </c>
      <c r="E31" s="18" t="s">
        <v>31</v>
      </c>
      <c r="F31" s="14" t="s">
        <v>124</v>
      </c>
      <c r="G31" s="29" t="s">
        <v>125</v>
      </c>
      <c r="H31" s="14" t="s">
        <v>126</v>
      </c>
      <c r="I31" s="14" t="s">
        <v>127</v>
      </c>
      <c r="J31" s="14">
        <v>2018</v>
      </c>
      <c r="K31" s="27" t="s">
        <v>128</v>
      </c>
      <c r="L31" s="14" t="s">
        <v>36</v>
      </c>
      <c r="M31" s="14">
        <v>1</v>
      </c>
      <c r="N31" s="20">
        <v>101753000</v>
      </c>
      <c r="O31" s="41" t="s">
        <v>37</v>
      </c>
      <c r="P31" s="14" t="s">
        <v>60</v>
      </c>
      <c r="Q31" s="14" t="s">
        <v>39</v>
      </c>
      <c r="R31" s="14"/>
      <c r="S31" s="21"/>
    </row>
    <row r="32" spans="1:19" s="25" customFormat="1" ht="26.4" x14ac:dyDescent="0.3">
      <c r="A32" s="50">
        <v>27</v>
      </c>
      <c r="B32" s="16" t="s">
        <v>29</v>
      </c>
      <c r="C32" s="16" t="s">
        <v>30</v>
      </c>
      <c r="D32" s="17" t="s">
        <v>29</v>
      </c>
      <c r="E32" s="18" t="s">
        <v>31</v>
      </c>
      <c r="F32" s="14" t="s">
        <v>73</v>
      </c>
      <c r="G32" s="29" t="s">
        <v>129</v>
      </c>
      <c r="H32" s="14" t="s">
        <v>34</v>
      </c>
      <c r="I32" s="14" t="s">
        <v>35</v>
      </c>
      <c r="J32" s="14">
        <v>2018</v>
      </c>
      <c r="K32" s="32" t="s">
        <v>121</v>
      </c>
      <c r="L32" s="14" t="s">
        <v>36</v>
      </c>
      <c r="M32" s="14">
        <v>1</v>
      </c>
      <c r="N32" s="20">
        <v>30300000</v>
      </c>
      <c r="O32" s="41" t="s">
        <v>37</v>
      </c>
      <c r="P32" s="14" t="s">
        <v>60</v>
      </c>
      <c r="Q32" s="14" t="s">
        <v>39</v>
      </c>
      <c r="R32" s="14"/>
      <c r="S32" s="21"/>
    </row>
    <row r="33" spans="1:19" s="25" customFormat="1" ht="26.4" x14ac:dyDescent="0.3">
      <c r="A33" s="15">
        <v>28</v>
      </c>
      <c r="B33" s="16" t="s">
        <v>29</v>
      </c>
      <c r="C33" s="16" t="s">
        <v>30</v>
      </c>
      <c r="D33" s="17" t="s">
        <v>29</v>
      </c>
      <c r="E33" s="18" t="s">
        <v>31</v>
      </c>
      <c r="F33" s="14" t="s">
        <v>73</v>
      </c>
      <c r="G33" s="29" t="s">
        <v>130</v>
      </c>
      <c r="H33" s="14" t="s">
        <v>34</v>
      </c>
      <c r="I33" s="14" t="s">
        <v>35</v>
      </c>
      <c r="J33" s="14">
        <v>2018</v>
      </c>
      <c r="K33" s="32" t="s">
        <v>121</v>
      </c>
      <c r="L33" s="14" t="s">
        <v>36</v>
      </c>
      <c r="M33" s="14">
        <v>1</v>
      </c>
      <c r="N33" s="20">
        <v>30300000</v>
      </c>
      <c r="O33" s="41" t="s">
        <v>37</v>
      </c>
      <c r="P33" s="14" t="s">
        <v>60</v>
      </c>
      <c r="Q33" s="14" t="s">
        <v>39</v>
      </c>
      <c r="R33" s="14"/>
      <c r="S33" s="21"/>
    </row>
    <row r="34" spans="1:19" s="25" customFormat="1" ht="26.4" x14ac:dyDescent="0.3">
      <c r="A34" s="50">
        <v>29</v>
      </c>
      <c r="B34" s="16" t="s">
        <v>29</v>
      </c>
      <c r="C34" s="16" t="s">
        <v>30</v>
      </c>
      <c r="D34" s="17" t="s">
        <v>29</v>
      </c>
      <c r="E34" s="18" t="s">
        <v>31</v>
      </c>
      <c r="F34" s="14" t="s">
        <v>73</v>
      </c>
      <c r="G34" s="29" t="s">
        <v>131</v>
      </c>
      <c r="H34" s="14" t="s">
        <v>34</v>
      </c>
      <c r="I34" s="14" t="s">
        <v>35</v>
      </c>
      <c r="J34" s="14">
        <v>2018</v>
      </c>
      <c r="K34" s="32" t="s">
        <v>121</v>
      </c>
      <c r="L34" s="14" t="s">
        <v>36</v>
      </c>
      <c r="M34" s="14">
        <v>1</v>
      </c>
      <c r="N34" s="20">
        <v>30300000</v>
      </c>
      <c r="O34" s="41" t="s">
        <v>37</v>
      </c>
      <c r="P34" s="14" t="s">
        <v>60</v>
      </c>
      <c r="Q34" s="14" t="s">
        <v>39</v>
      </c>
      <c r="R34" s="14"/>
      <c r="S34" s="21"/>
    </row>
    <row r="35" spans="1:19" s="25" customFormat="1" ht="26.4" x14ac:dyDescent="0.3">
      <c r="A35" s="15">
        <v>30</v>
      </c>
      <c r="B35" s="16" t="s">
        <v>29</v>
      </c>
      <c r="C35" s="16" t="s">
        <v>30</v>
      </c>
      <c r="D35" s="17" t="s">
        <v>29</v>
      </c>
      <c r="E35" s="18" t="s">
        <v>31</v>
      </c>
      <c r="F35" s="14" t="s">
        <v>73</v>
      </c>
      <c r="G35" s="29" t="s">
        <v>132</v>
      </c>
      <c r="H35" s="14" t="s">
        <v>34</v>
      </c>
      <c r="I35" s="14" t="s">
        <v>35</v>
      </c>
      <c r="J35" s="14">
        <v>2018</v>
      </c>
      <c r="K35" s="32" t="s">
        <v>121</v>
      </c>
      <c r="L35" s="14" t="s">
        <v>36</v>
      </c>
      <c r="M35" s="14">
        <v>1</v>
      </c>
      <c r="N35" s="20">
        <v>30300000</v>
      </c>
      <c r="O35" s="41" t="s">
        <v>37</v>
      </c>
      <c r="P35" s="14" t="s">
        <v>60</v>
      </c>
      <c r="Q35" s="14" t="s">
        <v>39</v>
      </c>
      <c r="R35" s="14"/>
      <c r="S35" s="21"/>
    </row>
    <row r="36" spans="1:19" s="25" customFormat="1" ht="26.4" x14ac:dyDescent="0.3">
      <c r="A36" s="50">
        <v>31</v>
      </c>
      <c r="B36" s="16" t="s">
        <v>76</v>
      </c>
      <c r="C36" s="16"/>
      <c r="D36" s="63" t="s">
        <v>133</v>
      </c>
      <c r="E36" s="18" t="s">
        <v>31</v>
      </c>
      <c r="F36" s="14"/>
      <c r="G36" s="19"/>
      <c r="H36" s="14"/>
      <c r="I36" s="14"/>
      <c r="J36" s="30">
        <v>2020</v>
      </c>
      <c r="K36" s="33" t="s">
        <v>134</v>
      </c>
      <c r="L36" s="14" t="s">
        <v>36</v>
      </c>
      <c r="M36" s="14">
        <v>7</v>
      </c>
      <c r="N36" s="20">
        <v>20166300</v>
      </c>
      <c r="O36" s="41" t="s">
        <v>37</v>
      </c>
      <c r="P36" s="14">
        <v>0</v>
      </c>
      <c r="Q36" s="14" t="s">
        <v>39</v>
      </c>
      <c r="R36" s="14"/>
      <c r="S36" s="21"/>
    </row>
    <row r="37" spans="1:19" s="25" customFormat="1" ht="26.4" x14ac:dyDescent="0.3">
      <c r="A37" s="15">
        <v>32</v>
      </c>
      <c r="B37" s="16" t="s">
        <v>135</v>
      </c>
      <c r="C37" s="16" t="s">
        <v>136</v>
      </c>
      <c r="D37" s="63" t="s">
        <v>137</v>
      </c>
      <c r="E37" s="18" t="s">
        <v>31</v>
      </c>
      <c r="F37" s="14" t="s">
        <v>138</v>
      </c>
      <c r="G37" s="19"/>
      <c r="H37" s="14" t="s">
        <v>80</v>
      </c>
      <c r="I37" s="14" t="s">
        <v>59</v>
      </c>
      <c r="J37" s="30">
        <v>2020</v>
      </c>
      <c r="K37" s="33" t="s">
        <v>134</v>
      </c>
      <c r="L37" s="14" t="s">
        <v>36</v>
      </c>
      <c r="M37" s="14">
        <v>2</v>
      </c>
      <c r="N37" s="20">
        <v>16500000</v>
      </c>
      <c r="O37" s="41" t="s">
        <v>37</v>
      </c>
      <c r="P37" s="14">
        <v>0</v>
      </c>
      <c r="Q37" s="14" t="s">
        <v>39</v>
      </c>
      <c r="R37" s="14"/>
      <c r="S37" s="21"/>
    </row>
    <row r="38" spans="1:19" s="25" customFormat="1" ht="26.4" x14ac:dyDescent="0.3">
      <c r="A38" s="50">
        <v>33</v>
      </c>
      <c r="B38" s="16" t="s">
        <v>41</v>
      </c>
      <c r="C38" s="16" t="s">
        <v>42</v>
      </c>
      <c r="D38" s="17" t="s">
        <v>41</v>
      </c>
      <c r="E38" s="18" t="s">
        <v>31</v>
      </c>
      <c r="F38" s="14" t="s">
        <v>139</v>
      </c>
      <c r="G38" s="29" t="s">
        <v>140</v>
      </c>
      <c r="H38" s="14" t="s">
        <v>141</v>
      </c>
      <c r="I38" s="14" t="s">
        <v>142</v>
      </c>
      <c r="J38" s="14">
        <v>2020</v>
      </c>
      <c r="K38" s="27" t="s">
        <v>143</v>
      </c>
      <c r="L38" s="14" t="s">
        <v>36</v>
      </c>
      <c r="M38" s="14">
        <v>1</v>
      </c>
      <c r="N38" s="20">
        <v>28000000</v>
      </c>
      <c r="O38" s="41" t="s">
        <v>37</v>
      </c>
      <c r="P38" s="14" t="s">
        <v>60</v>
      </c>
      <c r="Q38" s="14" t="s">
        <v>39</v>
      </c>
      <c r="R38" s="14"/>
      <c r="S38" s="21"/>
    </row>
    <row r="39" spans="1:19" s="25" customFormat="1" ht="26.4" x14ac:dyDescent="0.3">
      <c r="A39" s="15">
        <v>34</v>
      </c>
      <c r="B39" s="16" t="s">
        <v>41</v>
      </c>
      <c r="C39" s="16" t="s">
        <v>42</v>
      </c>
      <c r="D39" s="17" t="s">
        <v>41</v>
      </c>
      <c r="E39" s="18" t="s">
        <v>31</v>
      </c>
      <c r="F39" s="14" t="s">
        <v>139</v>
      </c>
      <c r="G39" s="29" t="s">
        <v>144</v>
      </c>
      <c r="H39" s="14" t="s">
        <v>141</v>
      </c>
      <c r="I39" s="14" t="s">
        <v>142</v>
      </c>
      <c r="J39" s="14">
        <v>2020</v>
      </c>
      <c r="K39" s="27" t="s">
        <v>143</v>
      </c>
      <c r="L39" s="14" t="s">
        <v>36</v>
      </c>
      <c r="M39" s="14">
        <v>1</v>
      </c>
      <c r="N39" s="20">
        <v>28000000</v>
      </c>
      <c r="O39" s="41" t="s">
        <v>37</v>
      </c>
      <c r="P39" s="14" t="s">
        <v>60</v>
      </c>
      <c r="Q39" s="14" t="s">
        <v>39</v>
      </c>
      <c r="R39" s="14"/>
      <c r="S39" s="21"/>
    </row>
    <row r="40" spans="1:19" s="25" customFormat="1" ht="26.4" x14ac:dyDescent="0.3">
      <c r="A40" s="50">
        <v>35</v>
      </c>
      <c r="B40" s="16" t="s">
        <v>41</v>
      </c>
      <c r="C40" s="16" t="s">
        <v>42</v>
      </c>
      <c r="D40" s="17" t="s">
        <v>41</v>
      </c>
      <c r="E40" s="18" t="s">
        <v>31</v>
      </c>
      <c r="F40" s="14" t="s">
        <v>139</v>
      </c>
      <c r="G40" s="29" t="s">
        <v>145</v>
      </c>
      <c r="H40" s="14" t="s">
        <v>141</v>
      </c>
      <c r="I40" s="14" t="s">
        <v>142</v>
      </c>
      <c r="J40" s="14">
        <v>2020</v>
      </c>
      <c r="K40" s="27" t="s">
        <v>143</v>
      </c>
      <c r="L40" s="14" t="s">
        <v>36</v>
      </c>
      <c r="M40" s="14">
        <v>1</v>
      </c>
      <c r="N40" s="20">
        <v>28000000</v>
      </c>
      <c r="O40" s="41" t="s">
        <v>37</v>
      </c>
      <c r="P40" s="14" t="s">
        <v>60</v>
      </c>
      <c r="Q40" s="14" t="s">
        <v>39</v>
      </c>
      <c r="R40" s="14"/>
      <c r="S40" s="21"/>
    </row>
    <row r="41" spans="1:19" s="25" customFormat="1" ht="26.4" x14ac:dyDescent="0.3">
      <c r="A41" s="15">
        <v>36</v>
      </c>
      <c r="B41" s="16" t="s">
        <v>41</v>
      </c>
      <c r="C41" s="16" t="s">
        <v>42</v>
      </c>
      <c r="D41" s="17" t="s">
        <v>41</v>
      </c>
      <c r="E41" s="18" t="s">
        <v>31</v>
      </c>
      <c r="F41" s="14" t="s">
        <v>139</v>
      </c>
      <c r="G41" s="29" t="s">
        <v>146</v>
      </c>
      <c r="H41" s="14" t="s">
        <v>141</v>
      </c>
      <c r="I41" s="14" t="s">
        <v>142</v>
      </c>
      <c r="J41" s="14">
        <v>2020</v>
      </c>
      <c r="K41" s="27" t="s">
        <v>143</v>
      </c>
      <c r="L41" s="14" t="s">
        <v>36</v>
      </c>
      <c r="M41" s="14">
        <v>1</v>
      </c>
      <c r="N41" s="20">
        <v>28000000</v>
      </c>
      <c r="O41" s="41" t="s">
        <v>37</v>
      </c>
      <c r="P41" s="14" t="s">
        <v>60</v>
      </c>
      <c r="Q41" s="14" t="s">
        <v>39</v>
      </c>
      <c r="R41" s="14"/>
      <c r="S41" s="21"/>
    </row>
    <row r="42" spans="1:19" s="25" customFormat="1" ht="26.4" x14ac:dyDescent="0.3">
      <c r="A42" s="50">
        <v>37</v>
      </c>
      <c r="B42" s="16" t="s">
        <v>41</v>
      </c>
      <c r="C42" s="16" t="s">
        <v>42</v>
      </c>
      <c r="D42" s="17" t="s">
        <v>41</v>
      </c>
      <c r="E42" s="18" t="s">
        <v>31</v>
      </c>
      <c r="F42" s="14" t="s">
        <v>139</v>
      </c>
      <c r="G42" s="29" t="s">
        <v>147</v>
      </c>
      <c r="H42" s="14" t="s">
        <v>141</v>
      </c>
      <c r="I42" s="14" t="s">
        <v>142</v>
      </c>
      <c r="J42" s="14">
        <v>2020</v>
      </c>
      <c r="K42" s="27" t="s">
        <v>143</v>
      </c>
      <c r="L42" s="14" t="s">
        <v>36</v>
      </c>
      <c r="M42" s="14">
        <v>1</v>
      </c>
      <c r="N42" s="20">
        <v>28000000</v>
      </c>
      <c r="O42" s="41" t="s">
        <v>37</v>
      </c>
      <c r="P42" s="14" t="s">
        <v>60</v>
      </c>
      <c r="Q42" s="14" t="s">
        <v>39</v>
      </c>
      <c r="R42" s="14"/>
      <c r="S42" s="21"/>
    </row>
    <row r="43" spans="1:19" s="25" customFormat="1" ht="26.4" x14ac:dyDescent="0.3">
      <c r="A43" s="15">
        <v>38</v>
      </c>
      <c r="B43" s="16" t="s">
        <v>47</v>
      </c>
      <c r="C43" s="57" t="s">
        <v>48</v>
      </c>
      <c r="D43" s="17" t="s">
        <v>148</v>
      </c>
      <c r="E43" s="18" t="s">
        <v>31</v>
      </c>
      <c r="F43" s="14" t="s">
        <v>149</v>
      </c>
      <c r="G43" s="29" t="s">
        <v>150</v>
      </c>
      <c r="H43" s="14" t="s">
        <v>64</v>
      </c>
      <c r="I43" s="14" t="s">
        <v>35</v>
      </c>
      <c r="J43" s="14">
        <v>2020</v>
      </c>
      <c r="K43" s="27" t="s">
        <v>151</v>
      </c>
      <c r="L43" s="14" t="s">
        <v>36</v>
      </c>
      <c r="M43" s="14">
        <v>1</v>
      </c>
      <c r="N43" s="34">
        <v>165000000</v>
      </c>
      <c r="O43" s="41" t="s">
        <v>37</v>
      </c>
      <c r="P43" s="14" t="s">
        <v>60</v>
      </c>
      <c r="Q43" s="14" t="s">
        <v>39</v>
      </c>
      <c r="R43" s="14"/>
      <c r="S43" s="21"/>
    </row>
    <row r="44" spans="1:19" s="25" customFormat="1" ht="26.4" x14ac:dyDescent="0.3">
      <c r="A44" s="50">
        <v>39</v>
      </c>
      <c r="B44" s="16" t="s">
        <v>47</v>
      </c>
      <c r="C44" s="57" t="s">
        <v>48</v>
      </c>
      <c r="D44" s="17" t="s">
        <v>148</v>
      </c>
      <c r="E44" s="18" t="s">
        <v>31</v>
      </c>
      <c r="F44" s="14" t="s">
        <v>149</v>
      </c>
      <c r="G44" s="29" t="s">
        <v>152</v>
      </c>
      <c r="H44" s="14" t="s">
        <v>64</v>
      </c>
      <c r="I44" s="14" t="s">
        <v>35</v>
      </c>
      <c r="J44" s="14">
        <v>2020</v>
      </c>
      <c r="K44" s="27" t="s">
        <v>151</v>
      </c>
      <c r="L44" s="14" t="s">
        <v>36</v>
      </c>
      <c r="M44" s="14">
        <v>1</v>
      </c>
      <c r="N44" s="34">
        <v>165000000</v>
      </c>
      <c r="O44" s="41" t="s">
        <v>37</v>
      </c>
      <c r="P44" s="14" t="s">
        <v>60</v>
      </c>
      <c r="Q44" s="14" t="s">
        <v>39</v>
      </c>
      <c r="R44" s="14"/>
      <c r="S44" s="21"/>
    </row>
    <row r="45" spans="1:19" s="25" customFormat="1" ht="30.6" x14ac:dyDescent="0.3">
      <c r="A45" s="15">
        <v>40</v>
      </c>
      <c r="B45" s="16" t="s">
        <v>107</v>
      </c>
      <c r="C45" s="16" t="s">
        <v>55</v>
      </c>
      <c r="D45" s="17" t="s">
        <v>153</v>
      </c>
      <c r="E45" s="18" t="s">
        <v>31</v>
      </c>
      <c r="F45" s="14" t="s">
        <v>154</v>
      </c>
      <c r="G45" s="29" t="s">
        <v>155</v>
      </c>
      <c r="H45" s="14" t="s">
        <v>156</v>
      </c>
      <c r="I45" s="14" t="s">
        <v>157</v>
      </c>
      <c r="J45" s="14">
        <v>2020</v>
      </c>
      <c r="K45" s="27" t="s">
        <v>151</v>
      </c>
      <c r="L45" s="14" t="s">
        <v>36</v>
      </c>
      <c r="M45" s="14">
        <v>1</v>
      </c>
      <c r="N45" s="20">
        <v>750000000</v>
      </c>
      <c r="O45" s="41" t="s">
        <v>37</v>
      </c>
      <c r="P45" s="14" t="s">
        <v>60</v>
      </c>
      <c r="Q45" s="14" t="s">
        <v>39</v>
      </c>
      <c r="R45" s="14"/>
      <c r="S45" s="21"/>
    </row>
    <row r="46" spans="1:19" s="25" customFormat="1" ht="20.399999999999999" x14ac:dyDescent="0.3">
      <c r="A46" s="50">
        <v>41</v>
      </c>
      <c r="B46" s="31" t="s">
        <v>94</v>
      </c>
      <c r="C46" s="31" t="s">
        <v>95</v>
      </c>
      <c r="D46" s="17" t="s">
        <v>158</v>
      </c>
      <c r="E46" s="18" t="s">
        <v>31</v>
      </c>
      <c r="F46" s="14" t="s">
        <v>159</v>
      </c>
      <c r="G46" s="29">
        <v>15561</v>
      </c>
      <c r="H46" s="14" t="s">
        <v>64</v>
      </c>
      <c r="I46" s="14" t="s">
        <v>35</v>
      </c>
      <c r="J46" s="14">
        <v>2020</v>
      </c>
      <c r="K46" s="26">
        <v>43926</v>
      </c>
      <c r="L46" s="14" t="s">
        <v>36</v>
      </c>
      <c r="M46" s="14">
        <v>1</v>
      </c>
      <c r="N46" s="20">
        <v>70000000</v>
      </c>
      <c r="O46" s="41" t="s">
        <v>37</v>
      </c>
      <c r="P46" s="14" t="s">
        <v>60</v>
      </c>
      <c r="Q46" s="14" t="s">
        <v>39</v>
      </c>
      <c r="R46" s="14"/>
      <c r="S46" s="21"/>
    </row>
    <row r="47" spans="1:19" s="25" customFormat="1" ht="40.799999999999997" x14ac:dyDescent="0.3">
      <c r="A47" s="15">
        <v>42</v>
      </c>
      <c r="B47" s="31" t="s">
        <v>83</v>
      </c>
      <c r="C47" s="31" t="s">
        <v>84</v>
      </c>
      <c r="D47" s="17" t="s">
        <v>160</v>
      </c>
      <c r="E47" s="18" t="s">
        <v>31</v>
      </c>
      <c r="F47" s="14" t="s">
        <v>161</v>
      </c>
      <c r="G47" s="19" t="s">
        <v>57</v>
      </c>
      <c r="H47" s="14" t="s">
        <v>162</v>
      </c>
      <c r="I47" s="14" t="s">
        <v>59</v>
      </c>
      <c r="J47" s="14">
        <v>2020</v>
      </c>
      <c r="K47" s="27" t="s">
        <v>163</v>
      </c>
      <c r="L47" s="14" t="s">
        <v>36</v>
      </c>
      <c r="M47" s="14">
        <v>1</v>
      </c>
      <c r="N47" s="20">
        <v>19950000</v>
      </c>
      <c r="O47" s="41" t="s">
        <v>37</v>
      </c>
      <c r="P47" s="14" t="s">
        <v>164</v>
      </c>
      <c r="Q47" s="14" t="s">
        <v>39</v>
      </c>
      <c r="R47" s="14"/>
      <c r="S47" s="21"/>
    </row>
    <row r="48" spans="1:19" s="25" customFormat="1" ht="26.4" x14ac:dyDescent="0.3">
      <c r="A48" s="50">
        <v>43</v>
      </c>
      <c r="B48" s="16" t="s">
        <v>29</v>
      </c>
      <c r="C48" s="16" t="s">
        <v>30</v>
      </c>
      <c r="D48" s="17" t="s">
        <v>29</v>
      </c>
      <c r="E48" s="18" t="s">
        <v>31</v>
      </c>
      <c r="F48" s="14" t="s">
        <v>165</v>
      </c>
      <c r="G48" s="29" t="s">
        <v>166</v>
      </c>
      <c r="H48" s="14" t="s">
        <v>34</v>
      </c>
      <c r="I48" s="14" t="s">
        <v>35</v>
      </c>
      <c r="J48" s="14">
        <v>2019</v>
      </c>
      <c r="K48" s="27" t="s">
        <v>143</v>
      </c>
      <c r="L48" s="14" t="s">
        <v>36</v>
      </c>
      <c r="M48" s="14">
        <v>1</v>
      </c>
      <c r="N48" s="20">
        <v>27000000</v>
      </c>
      <c r="O48" s="41" t="s">
        <v>37</v>
      </c>
      <c r="P48" s="14" t="s">
        <v>60</v>
      </c>
      <c r="Q48" s="14" t="s">
        <v>39</v>
      </c>
      <c r="R48" s="14"/>
      <c r="S48" s="21"/>
    </row>
    <row r="49" spans="1:19" s="25" customFormat="1" ht="26.4" x14ac:dyDescent="0.3">
      <c r="A49" s="15">
        <v>44</v>
      </c>
      <c r="B49" s="16" t="s">
        <v>29</v>
      </c>
      <c r="C49" s="16" t="s">
        <v>30</v>
      </c>
      <c r="D49" s="17" t="s">
        <v>29</v>
      </c>
      <c r="E49" s="18" t="s">
        <v>31</v>
      </c>
      <c r="F49" s="14" t="s">
        <v>165</v>
      </c>
      <c r="G49" s="29" t="s">
        <v>167</v>
      </c>
      <c r="H49" s="14" t="s">
        <v>34</v>
      </c>
      <c r="I49" s="14" t="s">
        <v>35</v>
      </c>
      <c r="J49" s="14">
        <v>2019</v>
      </c>
      <c r="K49" s="27" t="s">
        <v>143</v>
      </c>
      <c r="L49" s="14" t="s">
        <v>36</v>
      </c>
      <c r="M49" s="14">
        <v>1</v>
      </c>
      <c r="N49" s="20">
        <v>27000000</v>
      </c>
      <c r="O49" s="41" t="s">
        <v>37</v>
      </c>
      <c r="P49" s="14" t="s">
        <v>60</v>
      </c>
      <c r="Q49" s="14" t="s">
        <v>39</v>
      </c>
      <c r="R49" s="14"/>
      <c r="S49" s="21"/>
    </row>
    <row r="50" spans="1:19" s="25" customFormat="1" ht="26.4" x14ac:dyDescent="0.3">
      <c r="A50" s="50">
        <v>45</v>
      </c>
      <c r="B50" s="16" t="s">
        <v>29</v>
      </c>
      <c r="C50" s="16" t="s">
        <v>30</v>
      </c>
      <c r="D50" s="17" t="s">
        <v>29</v>
      </c>
      <c r="E50" s="18" t="s">
        <v>31</v>
      </c>
      <c r="F50" s="14" t="s">
        <v>165</v>
      </c>
      <c r="G50" s="29" t="s">
        <v>168</v>
      </c>
      <c r="H50" s="14" t="s">
        <v>34</v>
      </c>
      <c r="I50" s="14" t="s">
        <v>35</v>
      </c>
      <c r="J50" s="14">
        <v>2019</v>
      </c>
      <c r="K50" s="27" t="s">
        <v>143</v>
      </c>
      <c r="L50" s="14" t="s">
        <v>36</v>
      </c>
      <c r="M50" s="14">
        <v>1</v>
      </c>
      <c r="N50" s="20">
        <v>27000000</v>
      </c>
      <c r="O50" s="41" t="s">
        <v>37</v>
      </c>
      <c r="P50" s="14" t="s">
        <v>60</v>
      </c>
      <c r="Q50" s="14" t="s">
        <v>39</v>
      </c>
      <c r="R50" s="14"/>
      <c r="S50" s="21"/>
    </row>
    <row r="51" spans="1:19" s="25" customFormat="1" ht="26.4" x14ac:dyDescent="0.3">
      <c r="A51" s="15">
        <v>46</v>
      </c>
      <c r="B51" s="16" t="s">
        <v>29</v>
      </c>
      <c r="C51" s="16" t="s">
        <v>30</v>
      </c>
      <c r="D51" s="17" t="s">
        <v>29</v>
      </c>
      <c r="E51" s="18" t="s">
        <v>31</v>
      </c>
      <c r="F51" s="14" t="s">
        <v>165</v>
      </c>
      <c r="G51" s="29" t="s">
        <v>169</v>
      </c>
      <c r="H51" s="14" t="s">
        <v>34</v>
      </c>
      <c r="I51" s="14" t="s">
        <v>35</v>
      </c>
      <c r="J51" s="14">
        <v>2019</v>
      </c>
      <c r="K51" s="27" t="s">
        <v>143</v>
      </c>
      <c r="L51" s="14" t="s">
        <v>36</v>
      </c>
      <c r="M51" s="14">
        <v>1</v>
      </c>
      <c r="N51" s="20">
        <v>27000000</v>
      </c>
      <c r="O51" s="41" t="s">
        <v>37</v>
      </c>
      <c r="P51" s="14" t="s">
        <v>60</v>
      </c>
      <c r="Q51" s="14" t="s">
        <v>39</v>
      </c>
      <c r="R51" s="14"/>
      <c r="S51" s="21"/>
    </row>
    <row r="52" spans="1:19" s="25" customFormat="1" ht="26.4" x14ac:dyDescent="0.3">
      <c r="A52" s="50">
        <v>47</v>
      </c>
      <c r="B52" s="16" t="s">
        <v>29</v>
      </c>
      <c r="C52" s="16" t="s">
        <v>30</v>
      </c>
      <c r="D52" s="17" t="s">
        <v>29</v>
      </c>
      <c r="E52" s="18" t="s">
        <v>31</v>
      </c>
      <c r="F52" s="14" t="s">
        <v>165</v>
      </c>
      <c r="G52" s="29" t="s">
        <v>170</v>
      </c>
      <c r="H52" s="14" t="s">
        <v>34</v>
      </c>
      <c r="I52" s="14" t="s">
        <v>35</v>
      </c>
      <c r="J52" s="14">
        <v>2019</v>
      </c>
      <c r="K52" s="27" t="s">
        <v>143</v>
      </c>
      <c r="L52" s="14" t="s">
        <v>36</v>
      </c>
      <c r="M52" s="14">
        <v>1</v>
      </c>
      <c r="N52" s="20">
        <v>27000000</v>
      </c>
      <c r="O52" s="41" t="s">
        <v>37</v>
      </c>
      <c r="P52" s="14" t="s">
        <v>60</v>
      </c>
      <c r="Q52" s="14" t="s">
        <v>39</v>
      </c>
      <c r="R52" s="14"/>
      <c r="S52" s="21"/>
    </row>
    <row r="53" spans="1:19" s="25" customFormat="1" ht="20.399999999999999" x14ac:dyDescent="0.3">
      <c r="A53" s="15">
        <v>48</v>
      </c>
      <c r="B53" s="31" t="s">
        <v>83</v>
      </c>
      <c r="C53" s="31" t="s">
        <v>84</v>
      </c>
      <c r="D53" s="63" t="s">
        <v>85</v>
      </c>
      <c r="E53" s="18" t="s">
        <v>31</v>
      </c>
      <c r="F53" s="14" t="s">
        <v>86</v>
      </c>
      <c r="G53" s="19" t="s">
        <v>57</v>
      </c>
      <c r="H53" s="14" t="s">
        <v>80</v>
      </c>
      <c r="I53" s="14" t="s">
        <v>59</v>
      </c>
      <c r="J53" s="14">
        <v>2021</v>
      </c>
      <c r="K53" s="66" t="s">
        <v>171</v>
      </c>
      <c r="L53" s="14" t="s">
        <v>36</v>
      </c>
      <c r="M53" s="14">
        <v>4</v>
      </c>
      <c r="N53" s="20">
        <v>16350000</v>
      </c>
      <c r="O53" s="41" t="s">
        <v>37</v>
      </c>
      <c r="P53" s="14" t="s">
        <v>38</v>
      </c>
      <c r="Q53" s="14" t="s">
        <v>39</v>
      </c>
      <c r="R53" s="14"/>
      <c r="S53" s="21"/>
    </row>
    <row r="54" spans="1:19" s="25" customFormat="1" ht="30.6" x14ac:dyDescent="0.3">
      <c r="A54" s="50">
        <v>49</v>
      </c>
      <c r="B54" s="16" t="s">
        <v>29</v>
      </c>
      <c r="C54" s="16" t="s">
        <v>30</v>
      </c>
      <c r="D54" s="17" t="s">
        <v>172</v>
      </c>
      <c r="E54" s="18" t="s">
        <v>31</v>
      </c>
      <c r="F54" s="14" t="s">
        <v>173</v>
      </c>
      <c r="G54" s="14" t="s">
        <v>174</v>
      </c>
      <c r="H54" s="14" t="s">
        <v>175</v>
      </c>
      <c r="I54" s="14" t="s">
        <v>176</v>
      </c>
      <c r="J54" s="21">
        <v>2020</v>
      </c>
      <c r="K54" s="67" t="s">
        <v>177</v>
      </c>
      <c r="L54" s="21" t="s">
        <v>36</v>
      </c>
      <c r="M54" s="40">
        <v>1</v>
      </c>
      <c r="N54" s="36">
        <v>23000000</v>
      </c>
      <c r="O54" s="41" t="s">
        <v>37</v>
      </c>
      <c r="P54" s="30" t="s">
        <v>178</v>
      </c>
      <c r="Q54" s="14" t="s">
        <v>179</v>
      </c>
      <c r="R54" s="21"/>
      <c r="S54" s="21"/>
    </row>
    <row r="55" spans="1:19" s="25" customFormat="1" ht="20.399999999999999" x14ac:dyDescent="0.3">
      <c r="A55" s="15">
        <v>50</v>
      </c>
      <c r="B55" s="16" t="s">
        <v>29</v>
      </c>
      <c r="C55" s="16" t="s">
        <v>30</v>
      </c>
      <c r="D55" s="17" t="s">
        <v>172</v>
      </c>
      <c r="E55" s="18" t="s">
        <v>31</v>
      </c>
      <c r="F55" s="14" t="s">
        <v>173</v>
      </c>
      <c r="G55" s="14" t="s">
        <v>180</v>
      </c>
      <c r="H55" s="14" t="s">
        <v>175</v>
      </c>
      <c r="I55" s="14" t="s">
        <v>176</v>
      </c>
      <c r="J55" s="21">
        <v>2020</v>
      </c>
      <c r="K55" s="67" t="s">
        <v>177</v>
      </c>
      <c r="L55" s="21" t="s">
        <v>36</v>
      </c>
      <c r="M55" s="40">
        <v>1</v>
      </c>
      <c r="N55" s="36">
        <v>23000000</v>
      </c>
      <c r="O55" s="41" t="s">
        <v>37</v>
      </c>
      <c r="P55" s="30" t="s">
        <v>178</v>
      </c>
      <c r="Q55" s="14" t="s">
        <v>179</v>
      </c>
      <c r="R55" s="21"/>
      <c r="S55" s="21"/>
    </row>
    <row r="56" spans="1:19" s="25" customFormat="1" ht="30.6" x14ac:dyDescent="0.3">
      <c r="A56" s="50">
        <v>51</v>
      </c>
      <c r="B56" s="17" t="s">
        <v>181</v>
      </c>
      <c r="C56" s="15" t="s">
        <v>182</v>
      </c>
      <c r="D56" s="17" t="s">
        <v>183</v>
      </c>
      <c r="E56" s="18" t="s">
        <v>31</v>
      </c>
      <c r="F56" s="14" t="s">
        <v>184</v>
      </c>
      <c r="G56" s="14">
        <v>4000001077</v>
      </c>
      <c r="H56" s="14" t="s">
        <v>185</v>
      </c>
      <c r="I56" s="14" t="s">
        <v>186</v>
      </c>
      <c r="J56" s="21">
        <v>2020</v>
      </c>
      <c r="K56" s="67" t="s">
        <v>177</v>
      </c>
      <c r="L56" s="21" t="s">
        <v>36</v>
      </c>
      <c r="M56" s="40">
        <v>1</v>
      </c>
      <c r="N56" s="36">
        <v>580000000</v>
      </c>
      <c r="O56" s="41" t="s">
        <v>37</v>
      </c>
      <c r="P56" s="30" t="s">
        <v>178</v>
      </c>
      <c r="Q56" s="14" t="s">
        <v>179</v>
      </c>
      <c r="R56" s="42"/>
      <c r="S56" s="42"/>
    </row>
    <row r="57" spans="1:19" s="25" customFormat="1" ht="40.799999999999997" x14ac:dyDescent="0.3">
      <c r="A57" s="15">
        <v>52</v>
      </c>
      <c r="B57" s="16" t="s">
        <v>107</v>
      </c>
      <c r="C57" s="16" t="s">
        <v>55</v>
      </c>
      <c r="D57" s="17" t="s">
        <v>187</v>
      </c>
      <c r="E57" s="18" t="s">
        <v>31</v>
      </c>
      <c r="F57" s="14" t="s">
        <v>188</v>
      </c>
      <c r="G57" s="14" t="s">
        <v>2764</v>
      </c>
      <c r="H57" s="14" t="s">
        <v>189</v>
      </c>
      <c r="I57" s="14" t="s">
        <v>190</v>
      </c>
      <c r="J57" s="14">
        <v>2021</v>
      </c>
      <c r="K57" s="67" t="s">
        <v>191</v>
      </c>
      <c r="L57" s="14" t="s">
        <v>192</v>
      </c>
      <c r="M57" s="35">
        <v>1</v>
      </c>
      <c r="N57" s="20">
        <v>30000000</v>
      </c>
      <c r="O57" s="41" t="s">
        <v>37</v>
      </c>
      <c r="P57" s="14" t="s">
        <v>193</v>
      </c>
      <c r="Q57" s="14" t="s">
        <v>39</v>
      </c>
      <c r="R57" s="21"/>
      <c r="S57" s="21"/>
    </row>
    <row r="58" spans="1:19" s="25" customFormat="1" ht="40.799999999999997" x14ac:dyDescent="0.3">
      <c r="A58" s="50">
        <v>53</v>
      </c>
      <c r="B58" s="16" t="s">
        <v>107</v>
      </c>
      <c r="C58" s="16" t="s">
        <v>55</v>
      </c>
      <c r="D58" s="17" t="s">
        <v>187</v>
      </c>
      <c r="E58" s="18" t="s">
        <v>31</v>
      </c>
      <c r="F58" s="14" t="s">
        <v>188</v>
      </c>
      <c r="G58" s="14" t="s">
        <v>194</v>
      </c>
      <c r="H58" s="14" t="s">
        <v>189</v>
      </c>
      <c r="I58" s="14" t="s">
        <v>190</v>
      </c>
      <c r="J58" s="14">
        <v>2021</v>
      </c>
      <c r="K58" s="67" t="s">
        <v>191</v>
      </c>
      <c r="L58" s="14" t="s">
        <v>192</v>
      </c>
      <c r="M58" s="35">
        <v>1</v>
      </c>
      <c r="N58" s="20">
        <v>30000000</v>
      </c>
      <c r="O58" s="41" t="s">
        <v>37</v>
      </c>
      <c r="P58" s="14" t="s">
        <v>193</v>
      </c>
      <c r="Q58" s="14" t="s">
        <v>39</v>
      </c>
      <c r="R58" s="21"/>
      <c r="S58" s="21"/>
    </row>
    <row r="59" spans="1:19" s="25" customFormat="1" ht="30.6" x14ac:dyDescent="0.3">
      <c r="A59" s="15">
        <v>54</v>
      </c>
      <c r="B59" s="16" t="s">
        <v>195</v>
      </c>
      <c r="C59" s="16" t="s">
        <v>196</v>
      </c>
      <c r="D59" s="17" t="s">
        <v>197</v>
      </c>
      <c r="E59" s="18" t="s">
        <v>31</v>
      </c>
      <c r="F59" s="14" t="s">
        <v>198</v>
      </c>
      <c r="G59" s="14" t="s">
        <v>199</v>
      </c>
      <c r="H59" s="14" t="s">
        <v>200</v>
      </c>
      <c r="I59" s="14" t="s">
        <v>59</v>
      </c>
      <c r="J59" s="14">
        <v>2021</v>
      </c>
      <c r="K59" s="67" t="s">
        <v>191</v>
      </c>
      <c r="L59" s="14" t="s">
        <v>192</v>
      </c>
      <c r="M59" s="14">
        <v>1</v>
      </c>
      <c r="N59" s="20">
        <v>100000000</v>
      </c>
      <c r="O59" s="41" t="s">
        <v>37</v>
      </c>
      <c r="P59" s="14" t="s">
        <v>200</v>
      </c>
      <c r="Q59" s="14" t="s">
        <v>39</v>
      </c>
      <c r="R59" s="21"/>
      <c r="S59" s="21"/>
    </row>
    <row r="60" spans="1:19" s="25" customFormat="1" ht="20.399999999999999" x14ac:dyDescent="0.3">
      <c r="A60" s="50">
        <v>55</v>
      </c>
      <c r="B60" s="16" t="s">
        <v>107</v>
      </c>
      <c r="C60" s="16" t="s">
        <v>55</v>
      </c>
      <c r="D60" s="17" t="s">
        <v>201</v>
      </c>
      <c r="E60" s="18" t="s">
        <v>31</v>
      </c>
      <c r="F60" s="14" t="s">
        <v>202</v>
      </c>
      <c r="G60" s="29" t="s">
        <v>203</v>
      </c>
      <c r="H60" s="14" t="s">
        <v>204</v>
      </c>
      <c r="I60" s="14" t="s">
        <v>205</v>
      </c>
      <c r="J60" s="21">
        <v>2020</v>
      </c>
      <c r="K60" s="26">
        <v>44354</v>
      </c>
      <c r="L60" s="21" t="s">
        <v>192</v>
      </c>
      <c r="M60" s="21">
        <v>1</v>
      </c>
      <c r="N60" s="36">
        <v>760000000</v>
      </c>
      <c r="O60" s="41" t="s">
        <v>37</v>
      </c>
      <c r="P60" s="14" t="s">
        <v>60</v>
      </c>
      <c r="Q60" s="14" t="s">
        <v>39</v>
      </c>
      <c r="R60" s="14"/>
      <c r="S60" s="21"/>
    </row>
    <row r="61" spans="1:19" s="25" customFormat="1" ht="20.399999999999999" x14ac:dyDescent="0.3">
      <c r="A61" s="15">
        <v>56</v>
      </c>
      <c r="B61" s="16" t="s">
        <v>107</v>
      </c>
      <c r="C61" s="16" t="s">
        <v>55</v>
      </c>
      <c r="D61" s="17" t="s">
        <v>201</v>
      </c>
      <c r="E61" s="18" t="s">
        <v>31</v>
      </c>
      <c r="F61" s="14" t="s">
        <v>202</v>
      </c>
      <c r="G61" s="29" t="s">
        <v>206</v>
      </c>
      <c r="H61" s="14" t="s">
        <v>204</v>
      </c>
      <c r="I61" s="14" t="s">
        <v>205</v>
      </c>
      <c r="J61" s="21">
        <v>2020</v>
      </c>
      <c r="K61" s="26">
        <v>44354</v>
      </c>
      <c r="L61" s="21" t="s">
        <v>192</v>
      </c>
      <c r="M61" s="21">
        <v>1</v>
      </c>
      <c r="N61" s="36">
        <v>760000000</v>
      </c>
      <c r="O61" s="41" t="s">
        <v>37</v>
      </c>
      <c r="P61" s="14" t="s">
        <v>60</v>
      </c>
      <c r="Q61" s="14" t="s">
        <v>39</v>
      </c>
      <c r="R61" s="14"/>
      <c r="S61" s="21"/>
    </row>
    <row r="62" spans="1:19" s="25" customFormat="1" ht="20.399999999999999" x14ac:dyDescent="0.3">
      <c r="A62" s="50">
        <v>57</v>
      </c>
      <c r="B62" s="16" t="s">
        <v>107</v>
      </c>
      <c r="C62" s="16" t="s">
        <v>55</v>
      </c>
      <c r="D62" s="17" t="s">
        <v>201</v>
      </c>
      <c r="E62" s="18" t="s">
        <v>31</v>
      </c>
      <c r="F62" s="14" t="s">
        <v>202</v>
      </c>
      <c r="G62" s="29" t="s">
        <v>207</v>
      </c>
      <c r="H62" s="14" t="s">
        <v>204</v>
      </c>
      <c r="I62" s="14" t="s">
        <v>205</v>
      </c>
      <c r="J62" s="21">
        <v>2020</v>
      </c>
      <c r="K62" s="26">
        <v>44354</v>
      </c>
      <c r="L62" s="21" t="s">
        <v>192</v>
      </c>
      <c r="M62" s="21">
        <v>1</v>
      </c>
      <c r="N62" s="36">
        <v>760000000</v>
      </c>
      <c r="O62" s="41" t="s">
        <v>37</v>
      </c>
      <c r="P62" s="14" t="s">
        <v>60</v>
      </c>
      <c r="Q62" s="14" t="s">
        <v>39</v>
      </c>
      <c r="R62" s="14"/>
      <c r="S62" s="21"/>
    </row>
    <row r="63" spans="1:19" s="25" customFormat="1" ht="20.399999999999999" x14ac:dyDescent="0.3">
      <c r="A63" s="15">
        <v>58</v>
      </c>
      <c r="B63" s="16" t="s">
        <v>47</v>
      </c>
      <c r="C63" s="57" t="s">
        <v>48</v>
      </c>
      <c r="D63" s="17" t="s">
        <v>208</v>
      </c>
      <c r="E63" s="18" t="s">
        <v>31</v>
      </c>
      <c r="F63" s="21" t="s">
        <v>149</v>
      </c>
      <c r="G63" s="37">
        <v>30701</v>
      </c>
      <c r="H63" s="14" t="s">
        <v>64</v>
      </c>
      <c r="I63" s="14" t="s">
        <v>35</v>
      </c>
      <c r="J63" s="21">
        <v>2020</v>
      </c>
      <c r="K63" s="26">
        <v>44354</v>
      </c>
      <c r="L63" s="21" t="s">
        <v>192</v>
      </c>
      <c r="M63" s="21">
        <v>1</v>
      </c>
      <c r="N63" s="38">
        <v>210000000</v>
      </c>
      <c r="O63" s="41" t="s">
        <v>37</v>
      </c>
      <c r="P63" s="14" t="s">
        <v>60</v>
      </c>
      <c r="Q63" s="14" t="s">
        <v>39</v>
      </c>
      <c r="R63" s="21"/>
      <c r="S63" s="21"/>
    </row>
    <row r="64" spans="1:19" s="25" customFormat="1" ht="20.399999999999999" x14ac:dyDescent="0.3">
      <c r="A64" s="50">
        <v>59</v>
      </c>
      <c r="B64" s="16" t="s">
        <v>47</v>
      </c>
      <c r="C64" s="57" t="s">
        <v>48</v>
      </c>
      <c r="D64" s="17" t="s">
        <v>100</v>
      </c>
      <c r="E64" s="18" t="s">
        <v>31</v>
      </c>
      <c r="F64" s="21" t="s">
        <v>149</v>
      </c>
      <c r="G64" s="29">
        <v>30670</v>
      </c>
      <c r="H64" s="14" t="s">
        <v>64</v>
      </c>
      <c r="I64" s="14" t="s">
        <v>35</v>
      </c>
      <c r="J64" s="21">
        <v>2020</v>
      </c>
      <c r="K64" s="26">
        <v>44354</v>
      </c>
      <c r="L64" s="21" t="s">
        <v>192</v>
      </c>
      <c r="M64" s="21">
        <v>1</v>
      </c>
      <c r="N64" s="38">
        <v>149500000</v>
      </c>
      <c r="O64" s="41" t="s">
        <v>37</v>
      </c>
      <c r="P64" s="14" t="s">
        <v>60</v>
      </c>
      <c r="Q64" s="14" t="s">
        <v>39</v>
      </c>
      <c r="R64" s="21"/>
      <c r="S64" s="21"/>
    </row>
    <row r="65" spans="1:19" s="25" customFormat="1" ht="20.399999999999999" x14ac:dyDescent="0.3">
      <c r="A65" s="15">
        <v>60</v>
      </c>
      <c r="B65" s="16" t="s">
        <v>209</v>
      </c>
      <c r="C65" s="16" t="s">
        <v>210</v>
      </c>
      <c r="D65" s="39" t="s">
        <v>211</v>
      </c>
      <c r="E65" s="18" t="s">
        <v>31</v>
      </c>
      <c r="F65" s="14" t="s">
        <v>212</v>
      </c>
      <c r="G65" s="29" t="s">
        <v>213</v>
      </c>
      <c r="H65" s="14" t="s">
        <v>214</v>
      </c>
      <c r="I65" s="14" t="s">
        <v>104</v>
      </c>
      <c r="J65" s="21">
        <v>2020</v>
      </c>
      <c r="K65" s="26">
        <v>44354</v>
      </c>
      <c r="L65" s="21" t="s">
        <v>215</v>
      </c>
      <c r="M65" s="21">
        <v>1</v>
      </c>
      <c r="N65" s="38">
        <v>95000000</v>
      </c>
      <c r="O65" s="41" t="s">
        <v>37</v>
      </c>
      <c r="P65" s="14" t="s">
        <v>60</v>
      </c>
      <c r="Q65" s="14" t="s">
        <v>39</v>
      </c>
      <c r="R65" s="14" t="s">
        <v>216</v>
      </c>
      <c r="S65" s="21"/>
    </row>
    <row r="66" spans="1:19" s="25" customFormat="1" ht="20.399999999999999" x14ac:dyDescent="0.3">
      <c r="A66" s="50">
        <v>61</v>
      </c>
      <c r="B66" s="16" t="s">
        <v>29</v>
      </c>
      <c r="C66" s="16" t="s">
        <v>30</v>
      </c>
      <c r="D66" s="39" t="s">
        <v>29</v>
      </c>
      <c r="E66" s="18" t="s">
        <v>31</v>
      </c>
      <c r="F66" s="14" t="s">
        <v>165</v>
      </c>
      <c r="G66" s="29" t="s">
        <v>217</v>
      </c>
      <c r="H66" s="14" t="s">
        <v>34</v>
      </c>
      <c r="I66" s="14" t="s">
        <v>35</v>
      </c>
      <c r="J66" s="21">
        <v>2020</v>
      </c>
      <c r="K66" s="26">
        <v>44354</v>
      </c>
      <c r="L66" s="21" t="s">
        <v>192</v>
      </c>
      <c r="M66" s="40">
        <v>1</v>
      </c>
      <c r="N66" s="38">
        <v>25000000</v>
      </c>
      <c r="O66" s="41" t="s">
        <v>37</v>
      </c>
      <c r="P66" s="14" t="s">
        <v>60</v>
      </c>
      <c r="Q66" s="14" t="s">
        <v>39</v>
      </c>
      <c r="R66" s="21"/>
      <c r="S66" s="21"/>
    </row>
    <row r="67" spans="1:19" s="25" customFormat="1" ht="20.399999999999999" x14ac:dyDescent="0.3">
      <c r="A67" s="15">
        <v>62</v>
      </c>
      <c r="B67" s="16" t="s">
        <v>29</v>
      </c>
      <c r="C67" s="16" t="s">
        <v>30</v>
      </c>
      <c r="D67" s="39" t="s">
        <v>29</v>
      </c>
      <c r="E67" s="18" t="s">
        <v>31</v>
      </c>
      <c r="F67" s="14" t="s">
        <v>165</v>
      </c>
      <c r="G67" s="29" t="s">
        <v>218</v>
      </c>
      <c r="H67" s="14" t="s">
        <v>34</v>
      </c>
      <c r="I67" s="14" t="s">
        <v>35</v>
      </c>
      <c r="J67" s="21">
        <v>2020</v>
      </c>
      <c r="K67" s="26">
        <v>44354</v>
      </c>
      <c r="L67" s="21" t="s">
        <v>192</v>
      </c>
      <c r="M67" s="40">
        <v>1</v>
      </c>
      <c r="N67" s="38">
        <v>25000000</v>
      </c>
      <c r="O67" s="41" t="s">
        <v>37</v>
      </c>
      <c r="P67" s="14" t="s">
        <v>60</v>
      </c>
      <c r="Q67" s="14" t="s">
        <v>39</v>
      </c>
      <c r="R67" s="21"/>
      <c r="S67" s="21"/>
    </row>
    <row r="68" spans="1:19" s="25" customFormat="1" ht="20.399999999999999" x14ac:dyDescent="0.3">
      <c r="A68" s="50">
        <v>63</v>
      </c>
      <c r="B68" s="31" t="s">
        <v>219</v>
      </c>
      <c r="C68" s="31" t="s">
        <v>220</v>
      </c>
      <c r="D68" s="39" t="s">
        <v>219</v>
      </c>
      <c r="E68" s="18" t="s">
        <v>31</v>
      </c>
      <c r="F68" s="14" t="s">
        <v>221</v>
      </c>
      <c r="G68" s="29" t="s">
        <v>222</v>
      </c>
      <c r="H68" s="14" t="s">
        <v>223</v>
      </c>
      <c r="I68" s="14" t="s">
        <v>224</v>
      </c>
      <c r="J68" s="21">
        <v>2020</v>
      </c>
      <c r="K68" s="26">
        <v>44354</v>
      </c>
      <c r="L68" s="41" t="s">
        <v>36</v>
      </c>
      <c r="M68" s="14">
        <v>1</v>
      </c>
      <c r="N68" s="38">
        <v>116000000</v>
      </c>
      <c r="O68" s="41" t="s">
        <v>37</v>
      </c>
      <c r="P68" s="14" t="s">
        <v>60</v>
      </c>
      <c r="Q68" s="14" t="s">
        <v>39</v>
      </c>
      <c r="R68" s="21"/>
      <c r="S68" s="21"/>
    </row>
    <row r="69" spans="1:19" s="25" customFormat="1" ht="40.799999999999997" x14ac:dyDescent="0.3">
      <c r="A69" s="15">
        <v>64</v>
      </c>
      <c r="B69" s="31" t="s">
        <v>83</v>
      </c>
      <c r="C69" s="31" t="s">
        <v>84</v>
      </c>
      <c r="D69" s="17" t="s">
        <v>225</v>
      </c>
      <c r="E69" s="18" t="s">
        <v>31</v>
      </c>
      <c r="F69" s="14" t="s">
        <v>226</v>
      </c>
      <c r="G69" s="19"/>
      <c r="H69" s="14" t="s">
        <v>80</v>
      </c>
      <c r="I69" s="14" t="s">
        <v>59</v>
      </c>
      <c r="J69" s="14">
        <v>2023</v>
      </c>
      <c r="K69" s="27" t="s">
        <v>227</v>
      </c>
      <c r="L69" s="14" t="s">
        <v>36</v>
      </c>
      <c r="M69" s="14">
        <v>2</v>
      </c>
      <c r="N69" s="20">
        <v>16350000</v>
      </c>
      <c r="O69" s="41" t="s">
        <v>37</v>
      </c>
      <c r="P69" s="14" t="s">
        <v>164</v>
      </c>
      <c r="Q69" s="14" t="s">
        <v>39</v>
      </c>
      <c r="R69" s="14"/>
      <c r="S69" s="21"/>
    </row>
    <row r="70" spans="1:19" s="25" customFormat="1" ht="30.6" x14ac:dyDescent="0.3">
      <c r="A70" s="50">
        <v>65</v>
      </c>
      <c r="B70" s="57" t="s">
        <v>83</v>
      </c>
      <c r="C70" s="31" t="s">
        <v>84</v>
      </c>
      <c r="D70" s="23" t="s">
        <v>228</v>
      </c>
      <c r="E70" s="18" t="s">
        <v>31</v>
      </c>
      <c r="F70" s="41" t="s">
        <v>229</v>
      </c>
      <c r="G70" s="41" t="s">
        <v>57</v>
      </c>
      <c r="H70" s="41" t="s">
        <v>230</v>
      </c>
      <c r="I70" s="41" t="s">
        <v>59</v>
      </c>
      <c r="J70" s="42">
        <v>2023</v>
      </c>
      <c r="K70" s="60" t="s">
        <v>231</v>
      </c>
      <c r="L70" s="42" t="s">
        <v>36</v>
      </c>
      <c r="M70" s="68">
        <v>6</v>
      </c>
      <c r="N70" s="69">
        <v>13500000</v>
      </c>
      <c r="O70" s="41" t="s">
        <v>37</v>
      </c>
      <c r="P70" s="64" t="s">
        <v>232</v>
      </c>
      <c r="Q70" s="14" t="s">
        <v>39</v>
      </c>
      <c r="R70" s="42"/>
      <c r="S70" s="42"/>
    </row>
    <row r="71" spans="1:19" s="25" customFormat="1" ht="39.6" x14ac:dyDescent="0.3">
      <c r="A71" s="15">
        <v>66</v>
      </c>
      <c r="B71" s="31" t="s">
        <v>94</v>
      </c>
      <c r="C71" s="31" t="s">
        <v>95</v>
      </c>
      <c r="D71" s="31" t="s">
        <v>94</v>
      </c>
      <c r="E71" s="18" t="s">
        <v>31</v>
      </c>
      <c r="F71" s="41" t="s">
        <v>233</v>
      </c>
      <c r="G71" s="41" t="s">
        <v>234</v>
      </c>
      <c r="H71" s="41" t="s">
        <v>235</v>
      </c>
      <c r="I71" s="41" t="s">
        <v>224</v>
      </c>
      <c r="J71" s="42">
        <v>2022</v>
      </c>
      <c r="K71" s="70" t="s">
        <v>236</v>
      </c>
      <c r="L71" s="42" t="s">
        <v>36</v>
      </c>
      <c r="M71" s="68">
        <v>1</v>
      </c>
      <c r="N71" s="69">
        <v>35000000</v>
      </c>
      <c r="O71" s="41" t="s">
        <v>37</v>
      </c>
      <c r="P71" s="35" t="s">
        <v>237</v>
      </c>
      <c r="Q71" s="14" t="s">
        <v>39</v>
      </c>
      <c r="R71" s="42"/>
      <c r="S71" s="42"/>
    </row>
    <row r="72" spans="1:19" s="25" customFormat="1" ht="40.799999999999997" x14ac:dyDescent="0.3">
      <c r="A72" s="50">
        <v>67</v>
      </c>
      <c r="B72" s="57" t="s">
        <v>83</v>
      </c>
      <c r="C72" s="57" t="s">
        <v>84</v>
      </c>
      <c r="D72" s="57" t="s">
        <v>239</v>
      </c>
      <c r="E72" s="18" t="s">
        <v>31</v>
      </c>
      <c r="F72" s="41" t="s">
        <v>240</v>
      </c>
      <c r="G72" s="62" t="s">
        <v>57</v>
      </c>
      <c r="H72" s="41" t="s">
        <v>162</v>
      </c>
      <c r="I72" s="41" t="s">
        <v>59</v>
      </c>
      <c r="J72" s="41">
        <v>2024</v>
      </c>
      <c r="K72" s="41">
        <v>2024</v>
      </c>
      <c r="L72" s="41" t="s">
        <v>36</v>
      </c>
      <c r="M72" s="41">
        <v>3</v>
      </c>
      <c r="N72" s="61">
        <v>16600000</v>
      </c>
      <c r="O72" s="41" t="s">
        <v>37</v>
      </c>
      <c r="P72" s="41" t="s">
        <v>164</v>
      </c>
      <c r="Q72" s="41" t="s">
        <v>39</v>
      </c>
      <c r="R72" s="41"/>
      <c r="S72" s="42"/>
    </row>
    <row r="73" spans="1:19" s="25" customFormat="1" ht="20.399999999999999" x14ac:dyDescent="0.3">
      <c r="A73" s="15">
        <v>68</v>
      </c>
      <c r="B73" s="16" t="s">
        <v>241</v>
      </c>
      <c r="C73" s="16" t="s">
        <v>242</v>
      </c>
      <c r="D73" s="17" t="s">
        <v>243</v>
      </c>
      <c r="E73" s="18" t="s">
        <v>244</v>
      </c>
      <c r="F73" s="14" t="s">
        <v>245</v>
      </c>
      <c r="G73" s="29" t="s">
        <v>246</v>
      </c>
      <c r="H73" s="41" t="s">
        <v>247</v>
      </c>
      <c r="I73" s="14" t="s">
        <v>35</v>
      </c>
      <c r="J73" s="14">
        <v>2007</v>
      </c>
      <c r="K73" s="59">
        <v>39094</v>
      </c>
      <c r="L73" s="14" t="s">
        <v>36</v>
      </c>
      <c r="M73" s="14">
        <v>1</v>
      </c>
      <c r="N73" s="20">
        <v>775000000</v>
      </c>
      <c r="O73" s="41" t="s">
        <v>37</v>
      </c>
      <c r="P73" s="14" t="s">
        <v>60</v>
      </c>
      <c r="Q73" s="14" t="s">
        <v>39</v>
      </c>
      <c r="R73" s="14"/>
      <c r="S73" s="21"/>
    </row>
    <row r="74" spans="1:19" s="25" customFormat="1" ht="30.6" x14ac:dyDescent="0.3">
      <c r="A74" s="50">
        <v>69</v>
      </c>
      <c r="B74" s="57" t="s">
        <v>241</v>
      </c>
      <c r="C74" s="57" t="s">
        <v>242</v>
      </c>
      <c r="D74" s="23" t="s">
        <v>243</v>
      </c>
      <c r="E74" s="18" t="s">
        <v>244</v>
      </c>
      <c r="F74" s="41" t="s">
        <v>248</v>
      </c>
      <c r="G74" s="62" t="s">
        <v>249</v>
      </c>
      <c r="H74" s="41" t="s">
        <v>247</v>
      </c>
      <c r="I74" s="41" t="s">
        <v>35</v>
      </c>
      <c r="J74" s="41">
        <v>2008</v>
      </c>
      <c r="K74" s="59">
        <v>39459</v>
      </c>
      <c r="L74" s="41" t="s">
        <v>36</v>
      </c>
      <c r="M74" s="41">
        <v>1</v>
      </c>
      <c r="N74" s="61">
        <v>887290000</v>
      </c>
      <c r="O74" s="41" t="s">
        <v>37</v>
      </c>
      <c r="P74" s="41" t="s">
        <v>60</v>
      </c>
      <c r="Q74" s="41" t="s">
        <v>39</v>
      </c>
      <c r="R74" s="41"/>
      <c r="S74" s="42"/>
    </row>
    <row r="75" spans="1:19" s="25" customFormat="1" ht="26.4" x14ac:dyDescent="0.3">
      <c r="A75" s="15">
        <v>70</v>
      </c>
      <c r="B75" s="16" t="s">
        <v>251</v>
      </c>
      <c r="C75" s="16" t="s">
        <v>252</v>
      </c>
      <c r="D75" s="17" t="s">
        <v>253</v>
      </c>
      <c r="E75" s="18" t="s">
        <v>244</v>
      </c>
      <c r="F75" s="14" t="s">
        <v>254</v>
      </c>
      <c r="G75" s="29" t="s">
        <v>255</v>
      </c>
      <c r="H75" s="14" t="s">
        <v>256</v>
      </c>
      <c r="I75" s="14" t="s">
        <v>257</v>
      </c>
      <c r="J75" s="14">
        <v>2014</v>
      </c>
      <c r="K75" s="60" t="s">
        <v>258</v>
      </c>
      <c r="L75" s="14" t="s">
        <v>27</v>
      </c>
      <c r="M75" s="14">
        <v>1</v>
      </c>
      <c r="N75" s="20">
        <v>5577070000</v>
      </c>
      <c r="O75" s="41" t="s">
        <v>37</v>
      </c>
      <c r="P75" s="14" t="s">
        <v>259</v>
      </c>
      <c r="Q75" s="14" t="s">
        <v>39</v>
      </c>
      <c r="R75" s="14"/>
      <c r="S75" s="21"/>
    </row>
    <row r="76" spans="1:19" s="25" customFormat="1" ht="26.4" x14ac:dyDescent="0.3">
      <c r="A76" s="50">
        <v>71</v>
      </c>
      <c r="B76" s="16" t="s">
        <v>260</v>
      </c>
      <c r="C76" s="16" t="s">
        <v>242</v>
      </c>
      <c r="D76" s="17" t="s">
        <v>261</v>
      </c>
      <c r="E76" s="18" t="s">
        <v>244</v>
      </c>
      <c r="F76" s="14" t="s">
        <v>262</v>
      </c>
      <c r="G76" s="29">
        <v>46812740</v>
      </c>
      <c r="H76" s="14" t="s">
        <v>263</v>
      </c>
      <c r="I76" s="14" t="s">
        <v>257</v>
      </c>
      <c r="J76" s="14">
        <v>2014</v>
      </c>
      <c r="K76" s="60" t="s">
        <v>264</v>
      </c>
      <c r="L76" s="14" t="s">
        <v>192</v>
      </c>
      <c r="M76" s="14">
        <v>1</v>
      </c>
      <c r="N76" s="20">
        <v>430000000</v>
      </c>
      <c r="O76" s="41" t="s">
        <v>37</v>
      </c>
      <c r="P76" s="14" t="s">
        <v>259</v>
      </c>
      <c r="Q76" s="14" t="s">
        <v>39</v>
      </c>
      <c r="R76" s="14"/>
      <c r="S76" s="21"/>
    </row>
    <row r="77" spans="1:19" s="25" customFormat="1" ht="61.2" x14ac:dyDescent="0.3">
      <c r="A77" s="15">
        <v>72</v>
      </c>
      <c r="B77" s="16" t="s">
        <v>251</v>
      </c>
      <c r="C77" s="16" t="s">
        <v>252</v>
      </c>
      <c r="D77" s="17" t="s">
        <v>265</v>
      </c>
      <c r="E77" s="18" t="s">
        <v>244</v>
      </c>
      <c r="F77" s="14" t="s">
        <v>266</v>
      </c>
      <c r="G77" s="29" t="s">
        <v>267</v>
      </c>
      <c r="H77" s="14" t="s">
        <v>268</v>
      </c>
      <c r="I77" s="14" t="s">
        <v>257</v>
      </c>
      <c r="J77" s="14">
        <v>2010</v>
      </c>
      <c r="K77" s="59">
        <v>42016</v>
      </c>
      <c r="L77" s="14" t="s">
        <v>27</v>
      </c>
      <c r="M77" s="14">
        <v>1</v>
      </c>
      <c r="N77" s="20">
        <v>1119778000</v>
      </c>
      <c r="O77" s="41" t="s">
        <v>37</v>
      </c>
      <c r="P77" s="14" t="s">
        <v>270</v>
      </c>
      <c r="Q77" s="14" t="s">
        <v>271</v>
      </c>
      <c r="R77" s="14" t="s">
        <v>272</v>
      </c>
      <c r="S77" s="21"/>
    </row>
    <row r="78" spans="1:19" s="25" customFormat="1" ht="193.8" x14ac:dyDescent="0.3">
      <c r="A78" s="50">
        <v>73</v>
      </c>
      <c r="B78" s="16" t="s">
        <v>241</v>
      </c>
      <c r="C78" s="16" t="s">
        <v>242</v>
      </c>
      <c r="D78" s="17" t="s">
        <v>273</v>
      </c>
      <c r="E78" s="18" t="s">
        <v>244</v>
      </c>
      <c r="F78" s="14" t="s">
        <v>274</v>
      </c>
      <c r="G78" s="29" t="s">
        <v>275</v>
      </c>
      <c r="H78" s="14" t="s">
        <v>276</v>
      </c>
      <c r="I78" s="14" t="s">
        <v>257</v>
      </c>
      <c r="J78" s="14">
        <v>2015</v>
      </c>
      <c r="K78" s="59">
        <v>42228</v>
      </c>
      <c r="L78" s="14" t="s">
        <v>27</v>
      </c>
      <c r="M78" s="14">
        <v>1</v>
      </c>
      <c r="N78" s="20">
        <v>4200000000</v>
      </c>
      <c r="O78" s="41" t="s">
        <v>37</v>
      </c>
      <c r="P78" s="14" t="s">
        <v>277</v>
      </c>
      <c r="Q78" s="14" t="s">
        <v>39</v>
      </c>
      <c r="R78" s="14" t="s">
        <v>278</v>
      </c>
      <c r="S78" s="21"/>
    </row>
    <row r="79" spans="1:19" s="25" customFormat="1" ht="20.399999999999999" x14ac:dyDescent="0.3">
      <c r="A79" s="15">
        <v>74</v>
      </c>
      <c r="B79" s="16" t="s">
        <v>241</v>
      </c>
      <c r="C79" s="16" t="s">
        <v>242</v>
      </c>
      <c r="D79" s="17" t="s">
        <v>279</v>
      </c>
      <c r="E79" s="18" t="s">
        <v>244</v>
      </c>
      <c r="F79" s="14" t="s">
        <v>280</v>
      </c>
      <c r="G79" s="29">
        <v>36300528</v>
      </c>
      <c r="H79" s="14" t="s">
        <v>263</v>
      </c>
      <c r="I79" s="14" t="s">
        <v>35</v>
      </c>
      <c r="J79" s="14">
        <v>2012</v>
      </c>
      <c r="K79" s="59">
        <v>42228</v>
      </c>
      <c r="L79" s="14" t="s">
        <v>281</v>
      </c>
      <c r="M79" s="14">
        <v>1</v>
      </c>
      <c r="N79" s="20">
        <v>1864459000</v>
      </c>
      <c r="O79" s="41" t="s">
        <v>37</v>
      </c>
      <c r="P79" s="14" t="s">
        <v>38</v>
      </c>
      <c r="Q79" s="14" t="s">
        <v>271</v>
      </c>
      <c r="R79" s="14"/>
      <c r="S79" s="21"/>
    </row>
    <row r="80" spans="1:19" s="25" customFormat="1" ht="20.399999999999999" x14ac:dyDescent="0.3">
      <c r="A80" s="50">
        <v>75</v>
      </c>
      <c r="B80" s="16" t="s">
        <v>241</v>
      </c>
      <c r="C80" s="16" t="s">
        <v>242</v>
      </c>
      <c r="D80" s="17" t="s">
        <v>279</v>
      </c>
      <c r="E80" s="18" t="s">
        <v>244</v>
      </c>
      <c r="F80" s="14" t="s">
        <v>282</v>
      </c>
      <c r="G80" s="29">
        <v>36300521</v>
      </c>
      <c r="H80" s="14" t="s">
        <v>263</v>
      </c>
      <c r="I80" s="14" t="s">
        <v>35</v>
      </c>
      <c r="J80" s="14">
        <v>2012</v>
      </c>
      <c r="K80" s="59">
        <v>42228</v>
      </c>
      <c r="L80" s="14" t="s">
        <v>281</v>
      </c>
      <c r="M80" s="14">
        <v>1</v>
      </c>
      <c r="N80" s="20">
        <v>1888920000</v>
      </c>
      <c r="O80" s="41" t="s">
        <v>37</v>
      </c>
      <c r="P80" s="14" t="s">
        <v>38</v>
      </c>
      <c r="Q80" s="14" t="s">
        <v>271</v>
      </c>
      <c r="R80" s="14"/>
      <c r="S80" s="21"/>
    </row>
    <row r="81" spans="1:19" s="25" customFormat="1" ht="20.399999999999999" x14ac:dyDescent="0.3">
      <c r="A81" s="15">
        <v>76</v>
      </c>
      <c r="B81" s="57" t="s">
        <v>241</v>
      </c>
      <c r="C81" s="57" t="s">
        <v>242</v>
      </c>
      <c r="D81" s="23" t="s">
        <v>283</v>
      </c>
      <c r="E81" s="18" t="s">
        <v>244</v>
      </c>
      <c r="F81" s="41" t="s">
        <v>284</v>
      </c>
      <c r="G81" s="62">
        <v>23918901</v>
      </c>
      <c r="H81" s="41" t="s">
        <v>285</v>
      </c>
      <c r="I81" s="41" t="s">
        <v>35</v>
      </c>
      <c r="J81" s="41">
        <v>2016</v>
      </c>
      <c r="K81" s="59">
        <v>42984</v>
      </c>
      <c r="L81" s="41" t="s">
        <v>36</v>
      </c>
      <c r="M81" s="41">
        <v>1</v>
      </c>
      <c r="N81" s="65">
        <v>3404529000</v>
      </c>
      <c r="O81" s="41" t="s">
        <v>37</v>
      </c>
      <c r="P81" s="41" t="s">
        <v>105</v>
      </c>
      <c r="Q81" s="41" t="s">
        <v>39</v>
      </c>
      <c r="R81" s="41"/>
      <c r="S81" s="42"/>
    </row>
    <row r="82" spans="1:19" s="25" customFormat="1" ht="20.399999999999999" x14ac:dyDescent="0.3">
      <c r="A82" s="50">
        <v>77</v>
      </c>
      <c r="B82" s="57" t="s">
        <v>241</v>
      </c>
      <c r="C82" s="57" t="s">
        <v>242</v>
      </c>
      <c r="D82" s="23" t="s">
        <v>286</v>
      </c>
      <c r="E82" s="18" t="s">
        <v>244</v>
      </c>
      <c r="F82" s="41" t="s">
        <v>287</v>
      </c>
      <c r="G82" s="62">
        <v>1644032797</v>
      </c>
      <c r="H82" s="41" t="s">
        <v>288</v>
      </c>
      <c r="I82" s="41" t="s">
        <v>142</v>
      </c>
      <c r="J82" s="41">
        <v>2016</v>
      </c>
      <c r="K82" s="59">
        <v>42984</v>
      </c>
      <c r="L82" s="41" t="s">
        <v>36</v>
      </c>
      <c r="M82" s="41">
        <v>1</v>
      </c>
      <c r="N82" s="65">
        <v>2638679000</v>
      </c>
      <c r="O82" s="41" t="s">
        <v>37</v>
      </c>
      <c r="P82" s="41" t="s">
        <v>105</v>
      </c>
      <c r="Q82" s="41" t="s">
        <v>39</v>
      </c>
      <c r="R82" s="41"/>
      <c r="S82" s="42"/>
    </row>
    <row r="83" spans="1:19" s="25" customFormat="1" ht="26.4" x14ac:dyDescent="0.3">
      <c r="A83" s="15">
        <v>78</v>
      </c>
      <c r="B83" s="16" t="s">
        <v>289</v>
      </c>
      <c r="C83" s="16" t="s">
        <v>290</v>
      </c>
      <c r="D83" s="17" t="s">
        <v>291</v>
      </c>
      <c r="E83" s="18" t="s">
        <v>244</v>
      </c>
      <c r="F83" s="14" t="s">
        <v>292</v>
      </c>
      <c r="G83" s="29" t="s">
        <v>293</v>
      </c>
      <c r="H83" s="14" t="s">
        <v>294</v>
      </c>
      <c r="I83" s="14" t="s">
        <v>35</v>
      </c>
      <c r="J83" s="14">
        <v>2018</v>
      </c>
      <c r="K83" s="60" t="s">
        <v>128</v>
      </c>
      <c r="L83" s="14" t="s">
        <v>281</v>
      </c>
      <c r="M83" s="14">
        <v>1</v>
      </c>
      <c r="N83" s="20">
        <v>2570500000</v>
      </c>
      <c r="O83" s="41" t="s">
        <v>37</v>
      </c>
      <c r="P83" s="14" t="s">
        <v>60</v>
      </c>
      <c r="Q83" s="14" t="s">
        <v>39</v>
      </c>
      <c r="R83" s="14"/>
      <c r="S83" s="21"/>
    </row>
    <row r="84" spans="1:19" s="25" customFormat="1" ht="30.6" x14ac:dyDescent="0.3">
      <c r="A84" s="50">
        <v>79</v>
      </c>
      <c r="B84" s="16" t="s">
        <v>241</v>
      </c>
      <c r="C84" s="16" t="s">
        <v>242</v>
      </c>
      <c r="D84" s="17" t="s">
        <v>296</v>
      </c>
      <c r="E84" s="18" t="s">
        <v>244</v>
      </c>
      <c r="F84" s="14" t="s">
        <v>297</v>
      </c>
      <c r="G84" s="29">
        <v>86541152</v>
      </c>
      <c r="H84" s="14" t="s">
        <v>298</v>
      </c>
      <c r="I84" s="14" t="s">
        <v>35</v>
      </c>
      <c r="J84" s="14">
        <v>2018</v>
      </c>
      <c r="K84" s="60" t="s">
        <v>128</v>
      </c>
      <c r="L84" s="14" t="s">
        <v>281</v>
      </c>
      <c r="M84" s="14">
        <v>1</v>
      </c>
      <c r="N84" s="20">
        <v>1358000000</v>
      </c>
      <c r="O84" s="41" t="s">
        <v>37</v>
      </c>
      <c r="P84" s="14" t="s">
        <v>60</v>
      </c>
      <c r="Q84" s="14" t="s">
        <v>39</v>
      </c>
      <c r="R84" s="14"/>
      <c r="S84" s="21"/>
    </row>
    <row r="85" spans="1:19" s="25" customFormat="1" ht="26.4" x14ac:dyDescent="0.3">
      <c r="A85" s="15">
        <v>80</v>
      </c>
      <c r="B85" s="16" t="s">
        <v>299</v>
      </c>
      <c r="C85" s="16" t="s">
        <v>300</v>
      </c>
      <c r="D85" s="17" t="s">
        <v>301</v>
      </c>
      <c r="E85" s="18" t="s">
        <v>244</v>
      </c>
      <c r="F85" s="14" t="s">
        <v>302</v>
      </c>
      <c r="G85" s="29" t="s">
        <v>303</v>
      </c>
      <c r="H85" s="14" t="s">
        <v>304</v>
      </c>
      <c r="I85" s="14" t="s">
        <v>305</v>
      </c>
      <c r="J85" s="14">
        <v>2018</v>
      </c>
      <c r="K85" s="60" t="s">
        <v>306</v>
      </c>
      <c r="L85" s="14" t="s">
        <v>36</v>
      </c>
      <c r="M85" s="14">
        <v>1</v>
      </c>
      <c r="N85" s="20">
        <v>1186000000</v>
      </c>
      <c r="O85" s="41" t="s">
        <v>37</v>
      </c>
      <c r="P85" s="14" t="s">
        <v>60</v>
      </c>
      <c r="Q85" s="14" t="s">
        <v>39</v>
      </c>
      <c r="R85" s="14"/>
      <c r="S85" s="21"/>
    </row>
    <row r="86" spans="1:19" s="25" customFormat="1" ht="30.6" x14ac:dyDescent="0.3">
      <c r="A86" s="50">
        <v>81</v>
      </c>
      <c r="B86" s="16" t="s">
        <v>307</v>
      </c>
      <c r="C86" s="16" t="s">
        <v>242</v>
      </c>
      <c r="D86" s="17" t="s">
        <v>308</v>
      </c>
      <c r="E86" s="18" t="s">
        <v>244</v>
      </c>
      <c r="F86" s="14" t="s">
        <v>309</v>
      </c>
      <c r="G86" s="19" t="s">
        <v>57</v>
      </c>
      <c r="H86" s="14" t="s">
        <v>310</v>
      </c>
      <c r="I86" s="14" t="s">
        <v>35</v>
      </c>
      <c r="J86" s="14">
        <v>2018</v>
      </c>
      <c r="K86" s="60" t="s">
        <v>128</v>
      </c>
      <c r="L86" s="14" t="s">
        <v>281</v>
      </c>
      <c r="M86" s="14">
        <v>1</v>
      </c>
      <c r="N86" s="20">
        <v>2570500000</v>
      </c>
      <c r="O86" s="41" t="s">
        <v>37</v>
      </c>
      <c r="P86" s="14" t="s">
        <v>60</v>
      </c>
      <c r="Q86" s="14" t="s">
        <v>39</v>
      </c>
      <c r="R86" s="14"/>
      <c r="S86" s="21"/>
    </row>
    <row r="87" spans="1:19" s="25" customFormat="1" ht="26.4" x14ac:dyDescent="0.3">
      <c r="A87" s="15">
        <v>82</v>
      </c>
      <c r="B87" s="57" t="s">
        <v>251</v>
      </c>
      <c r="C87" s="57" t="s">
        <v>311</v>
      </c>
      <c r="D87" s="23" t="s">
        <v>312</v>
      </c>
      <c r="E87" s="18" t="s">
        <v>244</v>
      </c>
      <c r="F87" s="41" t="s">
        <v>313</v>
      </c>
      <c r="G87" s="74" t="s">
        <v>314</v>
      </c>
      <c r="H87" s="41" t="s">
        <v>315</v>
      </c>
      <c r="I87" s="41" t="s">
        <v>316</v>
      </c>
      <c r="J87" s="41">
        <v>2018</v>
      </c>
      <c r="K87" s="60" t="s">
        <v>317</v>
      </c>
      <c r="L87" s="41" t="s">
        <v>36</v>
      </c>
      <c r="M87" s="41">
        <v>1</v>
      </c>
      <c r="N87" s="61">
        <v>39907241480</v>
      </c>
      <c r="O87" s="41" t="s">
        <v>37</v>
      </c>
      <c r="P87" s="41" t="s">
        <v>318</v>
      </c>
      <c r="Q87" s="41" t="s">
        <v>39</v>
      </c>
      <c r="R87" s="41"/>
      <c r="S87" s="42"/>
    </row>
    <row r="88" spans="1:19" s="25" customFormat="1" ht="40.799999999999997" x14ac:dyDescent="0.3">
      <c r="A88" s="50">
        <v>83</v>
      </c>
      <c r="B88" s="16" t="s">
        <v>241</v>
      </c>
      <c r="C88" s="16" t="s">
        <v>242</v>
      </c>
      <c r="D88" s="17" t="s">
        <v>319</v>
      </c>
      <c r="E88" s="18" t="s">
        <v>244</v>
      </c>
      <c r="F88" s="14" t="s">
        <v>320</v>
      </c>
      <c r="G88" s="29" t="s">
        <v>321</v>
      </c>
      <c r="H88" s="14" t="s">
        <v>322</v>
      </c>
      <c r="I88" s="14" t="s">
        <v>323</v>
      </c>
      <c r="J88" s="14">
        <v>2019</v>
      </c>
      <c r="K88" s="75">
        <v>43476</v>
      </c>
      <c r="L88" s="14" t="s">
        <v>281</v>
      </c>
      <c r="M88" s="14">
        <v>1</v>
      </c>
      <c r="N88" s="20">
        <v>4146975000</v>
      </c>
      <c r="O88" s="41" t="s">
        <v>37</v>
      </c>
      <c r="P88" s="14" t="s">
        <v>60</v>
      </c>
      <c r="Q88" s="14" t="s">
        <v>39</v>
      </c>
      <c r="R88" s="14"/>
      <c r="S88" s="21"/>
    </row>
    <row r="89" spans="1:19" s="25" customFormat="1" ht="20.399999999999999" x14ac:dyDescent="0.3">
      <c r="A89" s="15">
        <v>84</v>
      </c>
      <c r="B89" s="57" t="s">
        <v>324</v>
      </c>
      <c r="C89" s="57" t="s">
        <v>325</v>
      </c>
      <c r="D89" s="23" t="s">
        <v>326</v>
      </c>
      <c r="E89" s="18" t="s">
        <v>327</v>
      </c>
      <c r="F89" s="41" t="s">
        <v>328</v>
      </c>
      <c r="G89" s="62" t="s">
        <v>329</v>
      </c>
      <c r="H89" s="41" t="s">
        <v>330</v>
      </c>
      <c r="I89" s="41" t="s">
        <v>331</v>
      </c>
      <c r="J89" s="41">
        <v>2017</v>
      </c>
      <c r="K89" s="59">
        <v>42922</v>
      </c>
      <c r="L89" s="41" t="s">
        <v>36</v>
      </c>
      <c r="M89" s="41">
        <v>1</v>
      </c>
      <c r="N89" s="65">
        <v>160415000</v>
      </c>
      <c r="O89" s="41" t="s">
        <v>37</v>
      </c>
      <c r="P89" s="41" t="s">
        <v>105</v>
      </c>
      <c r="Q89" s="41" t="s">
        <v>39</v>
      </c>
      <c r="R89" s="41"/>
      <c r="S89" s="42"/>
    </row>
    <row r="90" spans="1:19" s="25" customFormat="1" ht="40.799999999999997" x14ac:dyDescent="0.3">
      <c r="A90" s="50">
        <v>85</v>
      </c>
      <c r="B90" s="16" t="s">
        <v>332</v>
      </c>
      <c r="C90" s="16" t="s">
        <v>333</v>
      </c>
      <c r="D90" s="17" t="s">
        <v>332</v>
      </c>
      <c r="E90" s="18" t="s">
        <v>327</v>
      </c>
      <c r="F90" s="14" t="s">
        <v>334</v>
      </c>
      <c r="G90" s="29" t="s">
        <v>335</v>
      </c>
      <c r="H90" s="14" t="s">
        <v>330</v>
      </c>
      <c r="I90" s="14" t="s">
        <v>331</v>
      </c>
      <c r="J90" s="14">
        <v>2018</v>
      </c>
      <c r="K90" s="59">
        <v>43226</v>
      </c>
      <c r="L90" s="14" t="s">
        <v>36</v>
      </c>
      <c r="M90" s="14">
        <v>1</v>
      </c>
      <c r="N90" s="20">
        <v>67000000</v>
      </c>
      <c r="O90" s="41" t="s">
        <v>37</v>
      </c>
      <c r="P90" s="14" t="s">
        <v>164</v>
      </c>
      <c r="Q90" s="76" t="s">
        <v>39</v>
      </c>
      <c r="R90" s="76"/>
      <c r="S90" s="21"/>
    </row>
    <row r="91" spans="1:19" s="25" customFormat="1" ht="20.399999999999999" x14ac:dyDescent="0.3">
      <c r="A91" s="15">
        <v>86</v>
      </c>
      <c r="B91" s="57" t="s">
        <v>336</v>
      </c>
      <c r="C91" s="57" t="s">
        <v>337</v>
      </c>
      <c r="D91" s="23" t="s">
        <v>338</v>
      </c>
      <c r="E91" s="18" t="s">
        <v>339</v>
      </c>
      <c r="F91" s="41" t="s">
        <v>340</v>
      </c>
      <c r="G91" s="62">
        <v>241001</v>
      </c>
      <c r="H91" s="41" t="s">
        <v>341</v>
      </c>
      <c r="I91" s="41" t="s">
        <v>257</v>
      </c>
      <c r="J91" s="41">
        <v>1993</v>
      </c>
      <c r="K91" s="59">
        <v>33981</v>
      </c>
      <c r="L91" s="41" t="s">
        <v>36</v>
      </c>
      <c r="M91" s="41">
        <v>1</v>
      </c>
      <c r="N91" s="61">
        <v>11000000</v>
      </c>
      <c r="O91" s="41" t="s">
        <v>37</v>
      </c>
      <c r="P91" s="41" t="s">
        <v>60</v>
      </c>
      <c r="Q91" s="41" t="s">
        <v>39</v>
      </c>
      <c r="R91" s="41"/>
      <c r="S91" s="42"/>
    </row>
    <row r="92" spans="1:19" s="25" customFormat="1" ht="20.399999999999999" x14ac:dyDescent="0.3">
      <c r="A92" s="50">
        <v>87</v>
      </c>
      <c r="B92" s="31" t="s">
        <v>342</v>
      </c>
      <c r="C92" s="31" t="s">
        <v>343</v>
      </c>
      <c r="D92" s="77" t="s">
        <v>344</v>
      </c>
      <c r="E92" s="18" t="s">
        <v>339</v>
      </c>
      <c r="F92" s="41" t="s">
        <v>345</v>
      </c>
      <c r="G92" s="78" t="s">
        <v>346</v>
      </c>
      <c r="H92" s="41" t="s">
        <v>347</v>
      </c>
      <c r="I92" s="14" t="s">
        <v>257</v>
      </c>
      <c r="J92" s="42">
        <v>2021</v>
      </c>
      <c r="K92" s="79">
        <v>44752</v>
      </c>
      <c r="L92" s="14" t="s">
        <v>36</v>
      </c>
      <c r="M92" s="42">
        <v>1</v>
      </c>
      <c r="N92" s="36">
        <v>98800000</v>
      </c>
      <c r="O92" s="41" t="s">
        <v>37</v>
      </c>
      <c r="P92" s="14" t="s">
        <v>38</v>
      </c>
      <c r="Q92" s="14" t="s">
        <v>39</v>
      </c>
      <c r="R92" s="42"/>
      <c r="S92" s="42"/>
    </row>
    <row r="93" spans="1:19" s="25" customFormat="1" ht="20.399999999999999" x14ac:dyDescent="0.3">
      <c r="A93" s="15">
        <v>88</v>
      </c>
      <c r="B93" s="57" t="s">
        <v>348</v>
      </c>
      <c r="C93" s="57" t="s">
        <v>349</v>
      </c>
      <c r="D93" s="23" t="s">
        <v>350</v>
      </c>
      <c r="E93" s="18" t="s">
        <v>339</v>
      </c>
      <c r="F93" s="41">
        <v>3120061</v>
      </c>
      <c r="G93" s="62" t="s">
        <v>351</v>
      </c>
      <c r="H93" s="41" t="s">
        <v>352</v>
      </c>
      <c r="I93" s="41" t="s">
        <v>353</v>
      </c>
      <c r="J93" s="41">
        <v>2002</v>
      </c>
      <c r="K93" s="59">
        <v>37268</v>
      </c>
      <c r="L93" s="41" t="s">
        <v>36</v>
      </c>
      <c r="M93" s="41">
        <v>1</v>
      </c>
      <c r="N93" s="61">
        <v>19700000</v>
      </c>
      <c r="O93" s="41" t="s">
        <v>37</v>
      </c>
      <c r="P93" s="41" t="s">
        <v>60</v>
      </c>
      <c r="Q93" s="41" t="s">
        <v>39</v>
      </c>
      <c r="R93" s="41"/>
      <c r="S93" s="42"/>
    </row>
    <row r="94" spans="1:19" s="25" customFormat="1" ht="20.399999999999999" x14ac:dyDescent="0.3">
      <c r="A94" s="50">
        <v>89</v>
      </c>
      <c r="B94" s="31" t="s">
        <v>342</v>
      </c>
      <c r="C94" s="31" t="s">
        <v>343</v>
      </c>
      <c r="D94" s="17" t="s">
        <v>354</v>
      </c>
      <c r="E94" s="18" t="s">
        <v>339</v>
      </c>
      <c r="F94" s="14" t="s">
        <v>355</v>
      </c>
      <c r="G94" s="29" t="s">
        <v>356</v>
      </c>
      <c r="H94" s="14" t="s">
        <v>357</v>
      </c>
      <c r="I94" s="14" t="s">
        <v>35</v>
      </c>
      <c r="J94" s="14">
        <v>2002</v>
      </c>
      <c r="K94" s="59">
        <v>37268</v>
      </c>
      <c r="L94" s="14" t="s">
        <v>36</v>
      </c>
      <c r="M94" s="14">
        <v>1</v>
      </c>
      <c r="N94" s="20">
        <v>16000000</v>
      </c>
      <c r="O94" s="41" t="s">
        <v>37</v>
      </c>
      <c r="P94" s="14" t="s">
        <v>75</v>
      </c>
      <c r="Q94" s="14" t="s">
        <v>39</v>
      </c>
      <c r="R94" s="14"/>
      <c r="S94" s="21"/>
    </row>
    <row r="95" spans="1:19" s="25" customFormat="1" ht="20.399999999999999" x14ac:dyDescent="0.3">
      <c r="A95" s="15">
        <v>90</v>
      </c>
      <c r="B95" s="57" t="s">
        <v>358</v>
      </c>
      <c r="C95" s="57" t="s">
        <v>359</v>
      </c>
      <c r="D95" s="23" t="s">
        <v>358</v>
      </c>
      <c r="E95" s="18" t="s">
        <v>339</v>
      </c>
      <c r="F95" s="41" t="s">
        <v>360</v>
      </c>
      <c r="G95" s="62">
        <v>20876</v>
      </c>
      <c r="H95" s="41" t="s">
        <v>361</v>
      </c>
      <c r="I95" s="41" t="s">
        <v>362</v>
      </c>
      <c r="J95" s="41">
        <v>2004</v>
      </c>
      <c r="K95" s="59">
        <v>37268</v>
      </c>
      <c r="L95" s="41" t="s">
        <v>36</v>
      </c>
      <c r="M95" s="41">
        <v>1</v>
      </c>
      <c r="N95" s="61">
        <v>80800000</v>
      </c>
      <c r="O95" s="41" t="s">
        <v>37</v>
      </c>
      <c r="P95" s="41" t="s">
        <v>60</v>
      </c>
      <c r="Q95" s="41" t="s">
        <v>39</v>
      </c>
      <c r="R95" s="41"/>
      <c r="S95" s="42"/>
    </row>
    <row r="96" spans="1:19" s="25" customFormat="1" ht="20.399999999999999" x14ac:dyDescent="0.3">
      <c r="A96" s="50">
        <v>91</v>
      </c>
      <c r="B96" s="77" t="s">
        <v>363</v>
      </c>
      <c r="C96" s="77" t="s">
        <v>364</v>
      </c>
      <c r="D96" s="23" t="s">
        <v>365</v>
      </c>
      <c r="E96" s="18" t="s">
        <v>339</v>
      </c>
      <c r="F96" s="41" t="s">
        <v>366</v>
      </c>
      <c r="G96" s="62">
        <v>25213</v>
      </c>
      <c r="H96" s="41" t="s">
        <v>361</v>
      </c>
      <c r="I96" s="41" t="s">
        <v>362</v>
      </c>
      <c r="J96" s="41">
        <v>2004</v>
      </c>
      <c r="K96" s="59">
        <v>37633</v>
      </c>
      <c r="L96" s="41" t="s">
        <v>36</v>
      </c>
      <c r="M96" s="41">
        <v>1</v>
      </c>
      <c r="N96" s="61">
        <v>125400000</v>
      </c>
      <c r="O96" s="41" t="s">
        <v>37</v>
      </c>
      <c r="P96" s="41" t="s">
        <v>60</v>
      </c>
      <c r="Q96" s="41" t="s">
        <v>39</v>
      </c>
      <c r="R96" s="41"/>
      <c r="S96" s="42"/>
    </row>
    <row r="97" spans="1:19" s="25" customFormat="1" ht="20.399999999999999" x14ac:dyDescent="0.3">
      <c r="A97" s="15">
        <v>92</v>
      </c>
      <c r="B97" s="31" t="s">
        <v>342</v>
      </c>
      <c r="C97" s="31" t="s">
        <v>343</v>
      </c>
      <c r="D97" s="17" t="s">
        <v>367</v>
      </c>
      <c r="E97" s="18" t="s">
        <v>339</v>
      </c>
      <c r="F97" s="14" t="s">
        <v>368</v>
      </c>
      <c r="G97" s="29" t="s">
        <v>369</v>
      </c>
      <c r="H97" s="14" t="s">
        <v>370</v>
      </c>
      <c r="I97" s="14" t="s">
        <v>35</v>
      </c>
      <c r="J97" s="14">
        <v>2010</v>
      </c>
      <c r="K97" s="59">
        <v>40190</v>
      </c>
      <c r="L97" s="14" t="s">
        <v>36</v>
      </c>
      <c r="M97" s="14">
        <v>1</v>
      </c>
      <c r="N97" s="20">
        <v>15000000</v>
      </c>
      <c r="O97" s="41" t="s">
        <v>37</v>
      </c>
      <c r="P97" s="14" t="s">
        <v>60</v>
      </c>
      <c r="Q97" s="14" t="s">
        <v>39</v>
      </c>
      <c r="R97" s="14"/>
      <c r="S97" s="21"/>
    </row>
    <row r="98" spans="1:19" s="25" customFormat="1" ht="26.4" x14ac:dyDescent="0.3">
      <c r="A98" s="50">
        <v>93</v>
      </c>
      <c r="B98" s="77" t="s">
        <v>363</v>
      </c>
      <c r="C98" s="77" t="s">
        <v>371</v>
      </c>
      <c r="D98" s="23" t="s">
        <v>372</v>
      </c>
      <c r="E98" s="18" t="s">
        <v>339</v>
      </c>
      <c r="F98" s="41" t="s">
        <v>373</v>
      </c>
      <c r="G98" s="62" t="s">
        <v>374</v>
      </c>
      <c r="H98" s="41" t="s">
        <v>375</v>
      </c>
      <c r="I98" s="41" t="s">
        <v>362</v>
      </c>
      <c r="J98" s="41">
        <v>2016</v>
      </c>
      <c r="K98" s="60" t="s">
        <v>376</v>
      </c>
      <c r="L98" s="41" t="s">
        <v>36</v>
      </c>
      <c r="M98" s="41">
        <v>1</v>
      </c>
      <c r="N98" s="65">
        <v>756964000</v>
      </c>
      <c r="O98" s="41" t="s">
        <v>37</v>
      </c>
      <c r="P98" s="41" t="s">
        <v>105</v>
      </c>
      <c r="Q98" s="41" t="s">
        <v>39</v>
      </c>
      <c r="R98" s="41"/>
      <c r="S98" s="42"/>
    </row>
    <row r="99" spans="1:19" s="25" customFormat="1" ht="26.4" x14ac:dyDescent="0.3">
      <c r="A99" s="15">
        <v>94</v>
      </c>
      <c r="B99" s="57" t="s">
        <v>377</v>
      </c>
      <c r="C99" s="57" t="s">
        <v>378</v>
      </c>
      <c r="D99" s="23" t="s">
        <v>379</v>
      </c>
      <c r="E99" s="18" t="s">
        <v>339</v>
      </c>
      <c r="F99" s="41" t="s">
        <v>380</v>
      </c>
      <c r="G99" s="62">
        <v>300120157</v>
      </c>
      <c r="H99" s="41" t="s">
        <v>381</v>
      </c>
      <c r="I99" s="41" t="s">
        <v>104</v>
      </c>
      <c r="J99" s="41">
        <v>2017</v>
      </c>
      <c r="K99" s="60" t="s">
        <v>382</v>
      </c>
      <c r="L99" s="41" t="s">
        <v>36</v>
      </c>
      <c r="M99" s="41">
        <v>1</v>
      </c>
      <c r="N99" s="80">
        <v>1237441000</v>
      </c>
      <c r="O99" s="41" t="s">
        <v>37</v>
      </c>
      <c r="P99" s="41" t="s">
        <v>105</v>
      </c>
      <c r="Q99" s="41" t="s">
        <v>39</v>
      </c>
      <c r="R99" s="41"/>
      <c r="S99" s="42"/>
    </row>
    <row r="100" spans="1:19" s="25" customFormat="1" ht="20.399999999999999" x14ac:dyDescent="0.3">
      <c r="A100" s="50">
        <v>95</v>
      </c>
      <c r="B100" s="31" t="s">
        <v>383</v>
      </c>
      <c r="C100" s="31"/>
      <c r="D100" s="63" t="s">
        <v>384</v>
      </c>
      <c r="E100" s="18" t="s">
        <v>339</v>
      </c>
      <c r="F100" s="41"/>
      <c r="G100" s="78"/>
      <c r="H100" s="41"/>
      <c r="I100" s="14" t="s">
        <v>59</v>
      </c>
      <c r="J100" s="42">
        <v>2018</v>
      </c>
      <c r="K100" s="79">
        <v>43289</v>
      </c>
      <c r="L100" s="14" t="s">
        <v>36</v>
      </c>
      <c r="M100" s="42">
        <v>1</v>
      </c>
      <c r="N100" s="36">
        <v>10670000</v>
      </c>
      <c r="O100" s="41" t="s">
        <v>37</v>
      </c>
      <c r="P100" s="14"/>
      <c r="Q100" s="14" t="s">
        <v>39</v>
      </c>
      <c r="R100" s="42"/>
      <c r="S100" s="42"/>
    </row>
    <row r="101" spans="1:19" s="25" customFormat="1" ht="20.399999999999999" x14ac:dyDescent="0.3">
      <c r="A101" s="15">
        <v>96</v>
      </c>
      <c r="B101" s="31" t="s">
        <v>385</v>
      </c>
      <c r="C101" s="31"/>
      <c r="D101" s="63" t="s">
        <v>386</v>
      </c>
      <c r="E101" s="18" t="s">
        <v>339</v>
      </c>
      <c r="F101" s="41" t="s">
        <v>387</v>
      </c>
      <c r="G101" s="78" t="s">
        <v>388</v>
      </c>
      <c r="H101" s="41" t="s">
        <v>389</v>
      </c>
      <c r="I101" s="14" t="s">
        <v>362</v>
      </c>
      <c r="J101" s="42">
        <v>2021</v>
      </c>
      <c r="K101" s="81" t="s">
        <v>390</v>
      </c>
      <c r="L101" s="14" t="s">
        <v>36</v>
      </c>
      <c r="M101" s="42">
        <v>1</v>
      </c>
      <c r="N101" s="36">
        <v>37500000</v>
      </c>
      <c r="O101" s="41" t="s">
        <v>37</v>
      </c>
      <c r="P101" s="14"/>
      <c r="Q101" s="14" t="s">
        <v>39</v>
      </c>
      <c r="R101" s="42"/>
      <c r="S101" s="42"/>
    </row>
    <row r="102" spans="1:19" s="25" customFormat="1" ht="20.399999999999999" x14ac:dyDescent="0.3">
      <c r="A102" s="50">
        <v>97</v>
      </c>
      <c r="B102" s="16" t="s">
        <v>392</v>
      </c>
      <c r="C102" s="16" t="s">
        <v>393</v>
      </c>
      <c r="D102" s="17" t="s">
        <v>394</v>
      </c>
      <c r="E102" s="18" t="s">
        <v>395</v>
      </c>
      <c r="F102" s="14" t="s">
        <v>396</v>
      </c>
      <c r="G102" s="29">
        <v>7933361</v>
      </c>
      <c r="H102" s="14" t="s">
        <v>357</v>
      </c>
      <c r="I102" s="14" t="s">
        <v>35</v>
      </c>
      <c r="J102" s="14">
        <v>2009</v>
      </c>
      <c r="K102" s="59">
        <v>40548</v>
      </c>
      <c r="L102" s="14" t="s">
        <v>36</v>
      </c>
      <c r="M102" s="14">
        <v>1</v>
      </c>
      <c r="N102" s="20">
        <v>952700000</v>
      </c>
      <c r="O102" s="41" t="s">
        <v>37</v>
      </c>
      <c r="P102" s="14" t="s">
        <v>60</v>
      </c>
      <c r="Q102" s="14" t="s">
        <v>397</v>
      </c>
      <c r="R102" s="14"/>
      <c r="S102" s="21"/>
    </row>
    <row r="103" spans="1:19" s="25" customFormat="1" ht="20.399999999999999" x14ac:dyDescent="0.3">
      <c r="A103" s="15">
        <v>98</v>
      </c>
      <c r="B103" s="16" t="s">
        <v>398</v>
      </c>
      <c r="C103" s="16" t="s">
        <v>399</v>
      </c>
      <c r="D103" s="17" t="s">
        <v>400</v>
      </c>
      <c r="E103" s="18" t="s">
        <v>395</v>
      </c>
      <c r="F103" s="14">
        <v>7603</v>
      </c>
      <c r="G103" s="29">
        <v>7603</v>
      </c>
      <c r="H103" s="14" t="s">
        <v>401</v>
      </c>
      <c r="I103" s="14" t="s">
        <v>104</v>
      </c>
      <c r="J103" s="14">
        <v>2011</v>
      </c>
      <c r="K103" s="59">
        <v>40551</v>
      </c>
      <c r="L103" s="14" t="s">
        <v>36</v>
      </c>
      <c r="M103" s="14">
        <v>1</v>
      </c>
      <c r="N103" s="20">
        <v>15855000</v>
      </c>
      <c r="O103" s="41" t="s">
        <v>37</v>
      </c>
      <c r="P103" s="14" t="s">
        <v>60</v>
      </c>
      <c r="Q103" s="14" t="s">
        <v>39</v>
      </c>
      <c r="R103" s="14"/>
      <c r="S103" s="21"/>
    </row>
    <row r="104" spans="1:19" s="25" customFormat="1" ht="20.399999999999999" x14ac:dyDescent="0.3">
      <c r="A104" s="50">
        <v>99</v>
      </c>
      <c r="B104" s="31" t="s">
        <v>94</v>
      </c>
      <c r="C104" s="31" t="s">
        <v>95</v>
      </c>
      <c r="D104" s="17" t="s">
        <v>96</v>
      </c>
      <c r="E104" s="18" t="s">
        <v>395</v>
      </c>
      <c r="F104" s="14" t="s">
        <v>402</v>
      </c>
      <c r="G104" s="19" t="s">
        <v>403</v>
      </c>
      <c r="H104" s="14" t="s">
        <v>52</v>
      </c>
      <c r="I104" s="14" t="s">
        <v>35</v>
      </c>
      <c r="J104" s="14">
        <v>2011</v>
      </c>
      <c r="K104" s="59">
        <v>40551</v>
      </c>
      <c r="L104" s="14" t="s">
        <v>36</v>
      </c>
      <c r="M104" s="14">
        <v>1</v>
      </c>
      <c r="N104" s="20">
        <v>42800000</v>
      </c>
      <c r="O104" s="41" t="s">
        <v>37</v>
      </c>
      <c r="P104" s="14" t="s">
        <v>38</v>
      </c>
      <c r="Q104" s="14" t="s">
        <v>39</v>
      </c>
      <c r="R104" s="14"/>
      <c r="S104" s="21"/>
    </row>
    <row r="105" spans="1:19" s="25" customFormat="1" ht="20.399999999999999" x14ac:dyDescent="0.3">
      <c r="A105" s="15">
        <v>100</v>
      </c>
      <c r="B105" s="16" t="s">
        <v>41</v>
      </c>
      <c r="C105" s="16" t="s">
        <v>42</v>
      </c>
      <c r="D105" s="17" t="s">
        <v>41</v>
      </c>
      <c r="E105" s="18" t="s">
        <v>395</v>
      </c>
      <c r="F105" s="14">
        <v>1242</v>
      </c>
      <c r="G105" s="19" t="s">
        <v>404</v>
      </c>
      <c r="H105" s="14" t="s">
        <v>401</v>
      </c>
      <c r="I105" s="14" t="s">
        <v>104</v>
      </c>
      <c r="J105" s="14">
        <v>2011</v>
      </c>
      <c r="K105" s="59">
        <v>40548</v>
      </c>
      <c r="L105" s="14" t="s">
        <v>36</v>
      </c>
      <c r="M105" s="14">
        <v>1</v>
      </c>
      <c r="N105" s="20">
        <v>19200000</v>
      </c>
      <c r="O105" s="41" t="s">
        <v>37</v>
      </c>
      <c r="P105" s="14" t="s">
        <v>60</v>
      </c>
      <c r="Q105" s="14" t="s">
        <v>405</v>
      </c>
      <c r="R105" s="14"/>
      <c r="S105" s="21"/>
    </row>
    <row r="106" spans="1:19" s="25" customFormat="1" ht="20.399999999999999" x14ac:dyDescent="0.3">
      <c r="A106" s="50">
        <v>101</v>
      </c>
      <c r="B106" s="16" t="s">
        <v>41</v>
      </c>
      <c r="C106" s="16" t="s">
        <v>42</v>
      </c>
      <c r="D106" s="17" t="s">
        <v>41</v>
      </c>
      <c r="E106" s="18" t="s">
        <v>395</v>
      </c>
      <c r="F106" s="14">
        <v>1240</v>
      </c>
      <c r="G106" s="19" t="s">
        <v>406</v>
      </c>
      <c r="H106" s="14" t="s">
        <v>401</v>
      </c>
      <c r="I106" s="14" t="s">
        <v>104</v>
      </c>
      <c r="J106" s="14">
        <v>2011</v>
      </c>
      <c r="K106" s="59">
        <v>40549</v>
      </c>
      <c r="L106" s="14" t="s">
        <v>36</v>
      </c>
      <c r="M106" s="14">
        <v>1</v>
      </c>
      <c r="N106" s="20">
        <v>31500000</v>
      </c>
      <c r="O106" s="41" t="s">
        <v>37</v>
      </c>
      <c r="P106" s="14" t="s">
        <v>38</v>
      </c>
      <c r="Q106" s="14" t="s">
        <v>39</v>
      </c>
      <c r="R106" s="14"/>
      <c r="S106" s="21"/>
    </row>
    <row r="107" spans="1:19" s="25" customFormat="1" ht="20.399999999999999" x14ac:dyDescent="0.3">
      <c r="A107" s="15">
        <v>102</v>
      </c>
      <c r="B107" s="16" t="s">
        <v>41</v>
      </c>
      <c r="C107" s="16" t="s">
        <v>42</v>
      </c>
      <c r="D107" s="17" t="s">
        <v>43</v>
      </c>
      <c r="E107" s="18" t="s">
        <v>395</v>
      </c>
      <c r="F107" s="14" t="s">
        <v>407</v>
      </c>
      <c r="G107" s="29" t="s">
        <v>45</v>
      </c>
      <c r="H107" s="14" t="s">
        <v>408</v>
      </c>
      <c r="I107" s="14" t="s">
        <v>35</v>
      </c>
      <c r="J107" s="14">
        <v>2011</v>
      </c>
      <c r="K107" s="59">
        <v>40551</v>
      </c>
      <c r="L107" s="14" t="s">
        <v>36</v>
      </c>
      <c r="M107" s="14">
        <v>1</v>
      </c>
      <c r="N107" s="20">
        <v>13850000</v>
      </c>
      <c r="O107" s="41" t="s">
        <v>37</v>
      </c>
      <c r="P107" s="14" t="s">
        <v>38</v>
      </c>
      <c r="Q107" s="14" t="s">
        <v>39</v>
      </c>
      <c r="R107" s="14"/>
      <c r="S107" s="21"/>
    </row>
    <row r="108" spans="1:19" s="25" customFormat="1" ht="20.399999999999999" x14ac:dyDescent="0.3">
      <c r="A108" s="50">
        <v>103</v>
      </c>
      <c r="B108" s="16" t="s">
        <v>41</v>
      </c>
      <c r="C108" s="16" t="s">
        <v>42</v>
      </c>
      <c r="D108" s="17" t="s">
        <v>43</v>
      </c>
      <c r="E108" s="18" t="s">
        <v>395</v>
      </c>
      <c r="F108" s="14" t="s">
        <v>44</v>
      </c>
      <c r="G108" s="29" t="s">
        <v>409</v>
      </c>
      <c r="H108" s="14" t="s">
        <v>408</v>
      </c>
      <c r="I108" s="14" t="s">
        <v>35</v>
      </c>
      <c r="J108" s="14">
        <v>2011</v>
      </c>
      <c r="K108" s="59">
        <v>40553</v>
      </c>
      <c r="L108" s="14" t="s">
        <v>36</v>
      </c>
      <c r="M108" s="14">
        <v>1</v>
      </c>
      <c r="N108" s="20">
        <v>13850000</v>
      </c>
      <c r="O108" s="41" t="s">
        <v>37</v>
      </c>
      <c r="P108" s="14" t="s">
        <v>38</v>
      </c>
      <c r="Q108" s="14" t="s">
        <v>39</v>
      </c>
      <c r="R108" s="14"/>
      <c r="S108" s="21"/>
    </row>
    <row r="109" spans="1:19" s="25" customFormat="1" ht="20.399999999999999" x14ac:dyDescent="0.3">
      <c r="A109" s="15">
        <v>104</v>
      </c>
      <c r="B109" s="16" t="s">
        <v>47</v>
      </c>
      <c r="C109" s="57" t="s">
        <v>48</v>
      </c>
      <c r="D109" s="17" t="s">
        <v>49</v>
      </c>
      <c r="E109" s="18" t="s">
        <v>395</v>
      </c>
      <c r="F109" s="14" t="s">
        <v>50</v>
      </c>
      <c r="G109" s="19" t="s">
        <v>410</v>
      </c>
      <c r="H109" s="14" t="s">
        <v>52</v>
      </c>
      <c r="I109" s="14" t="s">
        <v>35</v>
      </c>
      <c r="J109" s="14">
        <v>2011</v>
      </c>
      <c r="K109" s="59">
        <v>40553</v>
      </c>
      <c r="L109" s="14" t="s">
        <v>36</v>
      </c>
      <c r="M109" s="14">
        <v>1</v>
      </c>
      <c r="N109" s="20">
        <v>70900000</v>
      </c>
      <c r="O109" s="41" t="s">
        <v>37</v>
      </c>
      <c r="P109" s="14" t="s">
        <v>38</v>
      </c>
      <c r="Q109" s="14" t="s">
        <v>39</v>
      </c>
      <c r="R109" s="14"/>
      <c r="S109" s="21"/>
    </row>
    <row r="110" spans="1:19" s="25" customFormat="1" ht="20.399999999999999" x14ac:dyDescent="0.3">
      <c r="A110" s="50">
        <v>105</v>
      </c>
      <c r="B110" s="16" t="s">
        <v>47</v>
      </c>
      <c r="C110" s="57" t="s">
        <v>48</v>
      </c>
      <c r="D110" s="17" t="s">
        <v>49</v>
      </c>
      <c r="E110" s="18" t="s">
        <v>395</v>
      </c>
      <c r="F110" s="14" t="s">
        <v>50</v>
      </c>
      <c r="G110" s="19" t="s">
        <v>411</v>
      </c>
      <c r="H110" s="14" t="s">
        <v>52</v>
      </c>
      <c r="I110" s="14" t="s">
        <v>35</v>
      </c>
      <c r="J110" s="14">
        <v>2011</v>
      </c>
      <c r="K110" s="59">
        <v>40553</v>
      </c>
      <c r="L110" s="14" t="s">
        <v>36</v>
      </c>
      <c r="M110" s="14">
        <v>1</v>
      </c>
      <c r="N110" s="20">
        <v>70900000</v>
      </c>
      <c r="O110" s="41" t="s">
        <v>37</v>
      </c>
      <c r="P110" s="14" t="s">
        <v>38</v>
      </c>
      <c r="Q110" s="14" t="s">
        <v>39</v>
      </c>
      <c r="R110" s="14"/>
      <c r="S110" s="21"/>
    </row>
    <row r="111" spans="1:19" s="25" customFormat="1" ht="20.399999999999999" x14ac:dyDescent="0.3">
      <c r="A111" s="15">
        <v>106</v>
      </c>
      <c r="B111" s="16" t="s">
        <v>29</v>
      </c>
      <c r="C111" s="16" t="s">
        <v>30</v>
      </c>
      <c r="D111" s="17" t="s">
        <v>29</v>
      </c>
      <c r="E111" s="18" t="s">
        <v>395</v>
      </c>
      <c r="F111" s="14" t="s">
        <v>32</v>
      </c>
      <c r="G111" s="29">
        <v>9080254</v>
      </c>
      <c r="H111" s="14" t="s">
        <v>34</v>
      </c>
      <c r="I111" s="14" t="s">
        <v>35</v>
      </c>
      <c r="J111" s="14">
        <v>2011</v>
      </c>
      <c r="K111" s="59">
        <v>40549</v>
      </c>
      <c r="L111" s="14" t="s">
        <v>36</v>
      </c>
      <c r="M111" s="14">
        <v>1</v>
      </c>
      <c r="N111" s="20">
        <v>23520000</v>
      </c>
      <c r="O111" s="41" t="s">
        <v>37</v>
      </c>
      <c r="P111" s="14" t="s">
        <v>38</v>
      </c>
      <c r="Q111" s="14" t="s">
        <v>39</v>
      </c>
      <c r="R111" s="14"/>
      <c r="S111" s="21"/>
    </row>
    <row r="112" spans="1:19" s="25" customFormat="1" ht="20.399999999999999" x14ac:dyDescent="0.3">
      <c r="A112" s="50">
        <v>107</v>
      </c>
      <c r="B112" s="16" t="s">
        <v>29</v>
      </c>
      <c r="C112" s="16" t="s">
        <v>30</v>
      </c>
      <c r="D112" s="17" t="s">
        <v>29</v>
      </c>
      <c r="E112" s="18" t="s">
        <v>395</v>
      </c>
      <c r="F112" s="14" t="s">
        <v>32</v>
      </c>
      <c r="G112" s="29">
        <v>1103000100</v>
      </c>
      <c r="H112" s="14" t="s">
        <v>34</v>
      </c>
      <c r="I112" s="14" t="s">
        <v>35</v>
      </c>
      <c r="J112" s="14">
        <v>2011</v>
      </c>
      <c r="K112" s="59">
        <v>40549</v>
      </c>
      <c r="L112" s="14" t="s">
        <v>36</v>
      </c>
      <c r="M112" s="14">
        <v>1</v>
      </c>
      <c r="N112" s="20">
        <v>23520000</v>
      </c>
      <c r="O112" s="41" t="s">
        <v>37</v>
      </c>
      <c r="P112" s="14" t="s">
        <v>38</v>
      </c>
      <c r="Q112" s="14" t="s">
        <v>39</v>
      </c>
      <c r="R112" s="14"/>
      <c r="S112" s="21"/>
    </row>
    <row r="113" spans="1:19" s="25" customFormat="1" ht="30.6" x14ac:dyDescent="0.3">
      <c r="A113" s="15">
        <v>108</v>
      </c>
      <c r="B113" s="16" t="s">
        <v>412</v>
      </c>
      <c r="C113" s="16" t="s">
        <v>413</v>
      </c>
      <c r="D113" s="17" t="s">
        <v>414</v>
      </c>
      <c r="E113" s="18" t="s">
        <v>395</v>
      </c>
      <c r="F113" s="14"/>
      <c r="G113" s="19" t="s">
        <v>57</v>
      </c>
      <c r="H113" s="14" t="s">
        <v>58</v>
      </c>
      <c r="I113" s="14" t="s">
        <v>59</v>
      </c>
      <c r="J113" s="14">
        <v>2011</v>
      </c>
      <c r="K113" s="59">
        <v>40549</v>
      </c>
      <c r="L113" s="14" t="s">
        <v>36</v>
      </c>
      <c r="M113" s="14">
        <v>1</v>
      </c>
      <c r="N113" s="20">
        <v>15344700</v>
      </c>
      <c r="O113" s="41" t="s">
        <v>37</v>
      </c>
      <c r="P113" s="14" t="s">
        <v>60</v>
      </c>
      <c r="Q113" s="14" t="s">
        <v>39</v>
      </c>
      <c r="R113" s="14"/>
      <c r="S113" s="21"/>
    </row>
    <row r="114" spans="1:19" s="25" customFormat="1" ht="30.6" x14ac:dyDescent="0.3">
      <c r="A114" s="50">
        <v>109</v>
      </c>
      <c r="B114" s="16" t="s">
        <v>415</v>
      </c>
      <c r="C114" s="16" t="s">
        <v>416</v>
      </c>
      <c r="D114" s="17" t="s">
        <v>417</v>
      </c>
      <c r="E114" s="18" t="s">
        <v>395</v>
      </c>
      <c r="F114" s="82" t="s">
        <v>418</v>
      </c>
      <c r="G114" s="29" t="s">
        <v>419</v>
      </c>
      <c r="H114" s="14" t="s">
        <v>420</v>
      </c>
      <c r="I114" s="14" t="s">
        <v>104</v>
      </c>
      <c r="J114" s="14">
        <v>2012</v>
      </c>
      <c r="K114" s="59">
        <v>40920</v>
      </c>
      <c r="L114" s="14" t="s">
        <v>36</v>
      </c>
      <c r="M114" s="14">
        <v>1</v>
      </c>
      <c r="N114" s="20">
        <v>107600000</v>
      </c>
      <c r="O114" s="41" t="s">
        <v>37</v>
      </c>
      <c r="P114" s="14" t="s">
        <v>421</v>
      </c>
      <c r="Q114" s="14" t="s">
        <v>39</v>
      </c>
      <c r="R114" s="14" t="s">
        <v>422</v>
      </c>
      <c r="S114" s="21"/>
    </row>
    <row r="115" spans="1:19" s="25" customFormat="1" ht="30.6" x14ac:dyDescent="0.3">
      <c r="A115" s="15">
        <v>110</v>
      </c>
      <c r="B115" s="16" t="s">
        <v>415</v>
      </c>
      <c r="C115" s="16" t="s">
        <v>416</v>
      </c>
      <c r="D115" s="17" t="s">
        <v>423</v>
      </c>
      <c r="E115" s="18" t="s">
        <v>395</v>
      </c>
      <c r="F115" s="82" t="s">
        <v>418</v>
      </c>
      <c r="G115" s="29" t="s">
        <v>424</v>
      </c>
      <c r="H115" s="14" t="s">
        <v>420</v>
      </c>
      <c r="I115" s="14" t="s">
        <v>104</v>
      </c>
      <c r="J115" s="14">
        <v>2012</v>
      </c>
      <c r="K115" s="59">
        <v>41122</v>
      </c>
      <c r="L115" s="14" t="s">
        <v>36</v>
      </c>
      <c r="M115" s="14">
        <v>1</v>
      </c>
      <c r="N115" s="20">
        <v>106242000</v>
      </c>
      <c r="O115" s="41" t="s">
        <v>37</v>
      </c>
      <c r="P115" s="14" t="s">
        <v>421</v>
      </c>
      <c r="Q115" s="14" t="s">
        <v>39</v>
      </c>
      <c r="R115" s="14" t="s">
        <v>425</v>
      </c>
      <c r="S115" s="21"/>
    </row>
    <row r="116" spans="1:19" s="25" customFormat="1" ht="20.399999999999999" x14ac:dyDescent="0.3">
      <c r="A116" s="50">
        <v>111</v>
      </c>
      <c r="B116" s="16" t="s">
        <v>415</v>
      </c>
      <c r="C116" s="16" t="s">
        <v>416</v>
      </c>
      <c r="D116" s="17" t="s">
        <v>426</v>
      </c>
      <c r="E116" s="18" t="s">
        <v>395</v>
      </c>
      <c r="F116" s="14" t="s">
        <v>427</v>
      </c>
      <c r="G116" s="19" t="s">
        <v>428</v>
      </c>
      <c r="H116" s="14" t="s">
        <v>103</v>
      </c>
      <c r="I116" s="14" t="s">
        <v>104</v>
      </c>
      <c r="J116" s="14">
        <v>2011</v>
      </c>
      <c r="K116" s="59">
        <v>40918</v>
      </c>
      <c r="L116" s="14" t="s">
        <v>36</v>
      </c>
      <c r="M116" s="14">
        <v>1</v>
      </c>
      <c r="N116" s="20">
        <v>45000000</v>
      </c>
      <c r="O116" s="41" t="s">
        <v>37</v>
      </c>
      <c r="P116" s="14" t="s">
        <v>71</v>
      </c>
      <c r="Q116" s="14" t="s">
        <v>39</v>
      </c>
      <c r="R116" s="14"/>
      <c r="S116" s="21"/>
    </row>
    <row r="117" spans="1:19" s="25" customFormat="1" ht="30.6" x14ac:dyDescent="0.3">
      <c r="A117" s="15">
        <v>112</v>
      </c>
      <c r="B117" s="16" t="s">
        <v>107</v>
      </c>
      <c r="C117" s="16" t="s">
        <v>55</v>
      </c>
      <c r="D117" s="17" t="s">
        <v>429</v>
      </c>
      <c r="E117" s="18" t="s">
        <v>395</v>
      </c>
      <c r="F117" s="14" t="s">
        <v>430</v>
      </c>
      <c r="G117" s="29" t="s">
        <v>431</v>
      </c>
      <c r="H117" s="14" t="s">
        <v>432</v>
      </c>
      <c r="I117" s="14" t="s">
        <v>433</v>
      </c>
      <c r="J117" s="14">
        <v>2011</v>
      </c>
      <c r="K117" s="59">
        <v>40918</v>
      </c>
      <c r="L117" s="14" t="s">
        <v>36</v>
      </c>
      <c r="M117" s="14">
        <v>1</v>
      </c>
      <c r="N117" s="20">
        <v>140000000</v>
      </c>
      <c r="O117" s="41" t="s">
        <v>37</v>
      </c>
      <c r="P117" s="14" t="s">
        <v>71</v>
      </c>
      <c r="Q117" s="14" t="s">
        <v>39</v>
      </c>
      <c r="R117" s="14"/>
      <c r="S117" s="21"/>
    </row>
    <row r="118" spans="1:19" s="25" customFormat="1" ht="20.399999999999999" x14ac:dyDescent="0.3">
      <c r="A118" s="50">
        <v>113</v>
      </c>
      <c r="B118" s="16" t="s">
        <v>29</v>
      </c>
      <c r="C118" s="16" t="s">
        <v>30</v>
      </c>
      <c r="D118" s="17" t="s">
        <v>29</v>
      </c>
      <c r="E118" s="18" t="s">
        <v>395</v>
      </c>
      <c r="F118" s="14" t="s">
        <v>73</v>
      </c>
      <c r="G118" s="29">
        <v>1402010114</v>
      </c>
      <c r="H118" s="14" t="s">
        <v>34</v>
      </c>
      <c r="I118" s="14" t="s">
        <v>35</v>
      </c>
      <c r="J118" s="14">
        <v>2014</v>
      </c>
      <c r="K118" s="59">
        <v>41736</v>
      </c>
      <c r="L118" s="14" t="s">
        <v>36</v>
      </c>
      <c r="M118" s="14">
        <v>1</v>
      </c>
      <c r="N118" s="20">
        <v>29899800</v>
      </c>
      <c r="O118" s="41" t="s">
        <v>37</v>
      </c>
      <c r="P118" s="14" t="s">
        <v>60</v>
      </c>
      <c r="Q118" s="35" t="s">
        <v>39</v>
      </c>
      <c r="R118" s="35"/>
      <c r="S118" s="21"/>
    </row>
    <row r="119" spans="1:19" s="25" customFormat="1" ht="20.399999999999999" x14ac:dyDescent="0.3">
      <c r="A119" s="15">
        <v>114</v>
      </c>
      <c r="B119" s="16" t="s">
        <v>29</v>
      </c>
      <c r="C119" s="16" t="s">
        <v>30</v>
      </c>
      <c r="D119" s="17" t="s">
        <v>29</v>
      </c>
      <c r="E119" s="18" t="s">
        <v>395</v>
      </c>
      <c r="F119" s="14" t="s">
        <v>73</v>
      </c>
      <c r="G119" s="29">
        <v>1401010316</v>
      </c>
      <c r="H119" s="14" t="s">
        <v>370</v>
      </c>
      <c r="I119" s="14" t="s">
        <v>35</v>
      </c>
      <c r="J119" s="14">
        <v>2014</v>
      </c>
      <c r="K119" s="59">
        <v>41736</v>
      </c>
      <c r="L119" s="14" t="s">
        <v>36</v>
      </c>
      <c r="M119" s="14">
        <v>1</v>
      </c>
      <c r="N119" s="20">
        <v>29899800</v>
      </c>
      <c r="O119" s="41" t="s">
        <v>37</v>
      </c>
      <c r="P119" s="14" t="s">
        <v>60</v>
      </c>
      <c r="Q119" s="35" t="s">
        <v>39</v>
      </c>
      <c r="R119" s="35"/>
      <c r="S119" s="21"/>
    </row>
    <row r="120" spans="1:19" s="25" customFormat="1" ht="26.4" x14ac:dyDescent="0.3">
      <c r="A120" s="50">
        <v>115</v>
      </c>
      <c r="B120" s="16" t="s">
        <v>299</v>
      </c>
      <c r="C120" s="16" t="s">
        <v>300</v>
      </c>
      <c r="D120" s="17" t="s">
        <v>434</v>
      </c>
      <c r="E120" s="18" t="s">
        <v>395</v>
      </c>
      <c r="F120" s="14" t="s">
        <v>435</v>
      </c>
      <c r="G120" s="29" t="s">
        <v>436</v>
      </c>
      <c r="H120" s="14" t="s">
        <v>437</v>
      </c>
      <c r="I120" s="14" t="s">
        <v>35</v>
      </c>
      <c r="J120" s="14">
        <v>2015</v>
      </c>
      <c r="K120" s="59" t="s">
        <v>438</v>
      </c>
      <c r="L120" s="14" t="s">
        <v>36</v>
      </c>
      <c r="M120" s="14">
        <v>1</v>
      </c>
      <c r="N120" s="20">
        <v>237000000</v>
      </c>
      <c r="O120" s="41" t="s">
        <v>37</v>
      </c>
      <c r="P120" s="14" t="s">
        <v>38</v>
      </c>
      <c r="Q120" s="14" t="s">
        <v>439</v>
      </c>
      <c r="R120" s="14"/>
      <c r="S120" s="21"/>
    </row>
    <row r="121" spans="1:19" s="25" customFormat="1" ht="20.399999999999999" x14ac:dyDescent="0.3">
      <c r="A121" s="15">
        <v>116</v>
      </c>
      <c r="B121" s="16" t="s">
        <v>29</v>
      </c>
      <c r="C121" s="16" t="s">
        <v>30</v>
      </c>
      <c r="D121" s="17" t="s">
        <v>29</v>
      </c>
      <c r="E121" s="18" t="s">
        <v>395</v>
      </c>
      <c r="F121" s="14" t="s">
        <v>74</v>
      </c>
      <c r="G121" s="29">
        <v>1305012010</v>
      </c>
      <c r="H121" s="14" t="s">
        <v>34</v>
      </c>
      <c r="I121" s="14" t="s">
        <v>35</v>
      </c>
      <c r="J121" s="14">
        <v>2014</v>
      </c>
      <c r="K121" s="59">
        <v>42070</v>
      </c>
      <c r="L121" s="14" t="s">
        <v>36</v>
      </c>
      <c r="M121" s="14">
        <v>1</v>
      </c>
      <c r="N121" s="20">
        <v>26000000</v>
      </c>
      <c r="O121" s="41" t="s">
        <v>37</v>
      </c>
      <c r="P121" s="14" t="s">
        <v>75</v>
      </c>
      <c r="Q121" s="14" t="s">
        <v>39</v>
      </c>
      <c r="R121" s="35"/>
      <c r="S121" s="21"/>
    </row>
    <row r="122" spans="1:19" s="25" customFormat="1" ht="20.399999999999999" x14ac:dyDescent="0.3">
      <c r="A122" s="50">
        <v>117</v>
      </c>
      <c r="B122" s="16" t="s">
        <v>29</v>
      </c>
      <c r="C122" s="16" t="s">
        <v>30</v>
      </c>
      <c r="D122" s="17" t="s">
        <v>29</v>
      </c>
      <c r="E122" s="18" t="s">
        <v>395</v>
      </c>
      <c r="F122" s="14" t="s">
        <v>74</v>
      </c>
      <c r="G122" s="29">
        <v>1305012012</v>
      </c>
      <c r="H122" s="14" t="s">
        <v>34</v>
      </c>
      <c r="I122" s="14" t="s">
        <v>35</v>
      </c>
      <c r="J122" s="14">
        <v>2014</v>
      </c>
      <c r="K122" s="59">
        <v>42070</v>
      </c>
      <c r="L122" s="14" t="s">
        <v>36</v>
      </c>
      <c r="M122" s="14">
        <v>1</v>
      </c>
      <c r="N122" s="20">
        <v>26000000</v>
      </c>
      <c r="O122" s="41" t="s">
        <v>37</v>
      </c>
      <c r="P122" s="14" t="s">
        <v>75</v>
      </c>
      <c r="Q122" s="14" t="s">
        <v>39</v>
      </c>
      <c r="R122" s="35"/>
      <c r="S122" s="21"/>
    </row>
    <row r="123" spans="1:19" s="25" customFormat="1" ht="20.399999999999999" x14ac:dyDescent="0.3">
      <c r="A123" s="15">
        <v>118</v>
      </c>
      <c r="B123" s="57" t="s">
        <v>107</v>
      </c>
      <c r="C123" s="57" t="s">
        <v>55</v>
      </c>
      <c r="D123" s="23" t="s">
        <v>108</v>
      </c>
      <c r="E123" s="18" t="s">
        <v>395</v>
      </c>
      <c r="F123" s="41" t="s">
        <v>109</v>
      </c>
      <c r="G123" s="62" t="s">
        <v>440</v>
      </c>
      <c r="H123" s="41" t="s">
        <v>111</v>
      </c>
      <c r="I123" s="41" t="s">
        <v>112</v>
      </c>
      <c r="J123" s="41">
        <v>2016</v>
      </c>
      <c r="K123" s="59">
        <v>42859</v>
      </c>
      <c r="L123" s="41" t="s">
        <v>36</v>
      </c>
      <c r="M123" s="41">
        <v>1</v>
      </c>
      <c r="N123" s="83">
        <v>434339000</v>
      </c>
      <c r="O123" s="41" t="s">
        <v>37</v>
      </c>
      <c r="P123" s="41" t="s">
        <v>105</v>
      </c>
      <c r="Q123" s="41" t="s">
        <v>39</v>
      </c>
      <c r="R123" s="41"/>
      <c r="S123" s="42"/>
    </row>
    <row r="124" spans="1:19" s="25" customFormat="1" ht="20.399999999999999" x14ac:dyDescent="0.3">
      <c r="A124" s="50">
        <v>119</v>
      </c>
      <c r="B124" s="57" t="s">
        <v>107</v>
      </c>
      <c r="C124" s="57" t="s">
        <v>55</v>
      </c>
      <c r="D124" s="23" t="s">
        <v>108</v>
      </c>
      <c r="E124" s="18" t="s">
        <v>395</v>
      </c>
      <c r="F124" s="41" t="s">
        <v>109</v>
      </c>
      <c r="G124" s="62" t="s">
        <v>441</v>
      </c>
      <c r="H124" s="41" t="s">
        <v>111</v>
      </c>
      <c r="I124" s="41" t="s">
        <v>112</v>
      </c>
      <c r="J124" s="41">
        <v>2016</v>
      </c>
      <c r="K124" s="59">
        <v>42859</v>
      </c>
      <c r="L124" s="41" t="s">
        <v>36</v>
      </c>
      <c r="M124" s="41">
        <v>1</v>
      </c>
      <c r="N124" s="83">
        <v>434339000</v>
      </c>
      <c r="O124" s="41" t="s">
        <v>37</v>
      </c>
      <c r="P124" s="41" t="s">
        <v>105</v>
      </c>
      <c r="Q124" s="41" t="s">
        <v>39</v>
      </c>
      <c r="R124" s="41"/>
      <c r="S124" s="42"/>
    </row>
    <row r="125" spans="1:19" s="25" customFormat="1" ht="26.4" x14ac:dyDescent="0.3">
      <c r="A125" s="15">
        <v>120</v>
      </c>
      <c r="B125" s="16" t="s">
        <v>29</v>
      </c>
      <c r="C125" s="16" t="s">
        <v>30</v>
      </c>
      <c r="D125" s="17" t="s">
        <v>29</v>
      </c>
      <c r="E125" s="18" t="s">
        <v>395</v>
      </c>
      <c r="F125" s="14" t="s">
        <v>73</v>
      </c>
      <c r="G125" s="29" t="s">
        <v>442</v>
      </c>
      <c r="H125" s="14" t="s">
        <v>34</v>
      </c>
      <c r="I125" s="14" t="s">
        <v>35</v>
      </c>
      <c r="J125" s="14">
        <v>2018</v>
      </c>
      <c r="K125" s="60" t="s">
        <v>121</v>
      </c>
      <c r="L125" s="14" t="s">
        <v>36</v>
      </c>
      <c r="M125" s="14">
        <v>1</v>
      </c>
      <c r="N125" s="20">
        <v>30300000</v>
      </c>
      <c r="O125" s="41" t="s">
        <v>37</v>
      </c>
      <c r="P125" s="14" t="s">
        <v>60</v>
      </c>
      <c r="Q125" s="14" t="s">
        <v>39</v>
      </c>
      <c r="R125" s="14"/>
      <c r="S125" s="21"/>
    </row>
    <row r="126" spans="1:19" s="25" customFormat="1" ht="26.4" x14ac:dyDescent="0.3">
      <c r="A126" s="50">
        <v>121</v>
      </c>
      <c r="B126" s="16" t="s">
        <v>29</v>
      </c>
      <c r="C126" s="16" t="s">
        <v>30</v>
      </c>
      <c r="D126" s="17" t="s">
        <v>29</v>
      </c>
      <c r="E126" s="18" t="s">
        <v>395</v>
      </c>
      <c r="F126" s="14" t="s">
        <v>73</v>
      </c>
      <c r="G126" s="29" t="s">
        <v>443</v>
      </c>
      <c r="H126" s="14" t="s">
        <v>34</v>
      </c>
      <c r="I126" s="14" t="s">
        <v>35</v>
      </c>
      <c r="J126" s="14">
        <v>2018</v>
      </c>
      <c r="K126" s="60" t="s">
        <v>121</v>
      </c>
      <c r="L126" s="14" t="s">
        <v>36</v>
      </c>
      <c r="M126" s="14">
        <v>1</v>
      </c>
      <c r="N126" s="20">
        <v>30300000</v>
      </c>
      <c r="O126" s="41" t="s">
        <v>37</v>
      </c>
      <c r="P126" s="14" t="s">
        <v>60</v>
      </c>
      <c r="Q126" s="14" t="s">
        <v>39</v>
      </c>
      <c r="R126" s="14"/>
      <c r="S126" s="21"/>
    </row>
    <row r="127" spans="1:19" s="25" customFormat="1" ht="26.4" x14ac:dyDescent="0.3">
      <c r="A127" s="15">
        <v>122</v>
      </c>
      <c r="B127" s="16" t="s">
        <v>444</v>
      </c>
      <c r="C127" s="16" t="s">
        <v>445</v>
      </c>
      <c r="D127" s="17" t="s">
        <v>446</v>
      </c>
      <c r="E127" s="18" t="s">
        <v>395</v>
      </c>
      <c r="F127" s="14" t="s">
        <v>447</v>
      </c>
      <c r="G127" s="29">
        <v>2951191</v>
      </c>
      <c r="H127" s="14" t="s">
        <v>357</v>
      </c>
      <c r="I127" s="14" t="s">
        <v>35</v>
      </c>
      <c r="J127" s="30">
        <v>2019</v>
      </c>
      <c r="K127" s="84" t="s">
        <v>448</v>
      </c>
      <c r="L127" s="14" t="s">
        <v>36</v>
      </c>
      <c r="M127" s="14">
        <v>1</v>
      </c>
      <c r="N127" s="20">
        <v>577905000</v>
      </c>
      <c r="O127" s="41" t="s">
        <v>37</v>
      </c>
      <c r="P127" s="14" t="s">
        <v>38</v>
      </c>
      <c r="Q127" s="14" t="s">
        <v>39</v>
      </c>
      <c r="R127" s="14"/>
      <c r="S127" s="21"/>
    </row>
    <row r="128" spans="1:19" s="25" customFormat="1" ht="26.4" x14ac:dyDescent="0.3">
      <c r="A128" s="50">
        <v>123</v>
      </c>
      <c r="B128" s="16" t="s">
        <v>76</v>
      </c>
      <c r="C128" s="16"/>
      <c r="D128" s="63" t="s">
        <v>133</v>
      </c>
      <c r="E128" s="18" t="s">
        <v>395</v>
      </c>
      <c r="F128" s="14"/>
      <c r="G128" s="29"/>
      <c r="H128" s="14"/>
      <c r="I128" s="14" t="s">
        <v>59</v>
      </c>
      <c r="J128" s="85">
        <v>2020</v>
      </c>
      <c r="K128" s="86" t="s">
        <v>134</v>
      </c>
      <c r="L128" s="14" t="s">
        <v>36</v>
      </c>
      <c r="M128" s="14">
        <v>4</v>
      </c>
      <c r="N128" s="83">
        <v>20166300</v>
      </c>
      <c r="O128" s="41" t="s">
        <v>37</v>
      </c>
      <c r="P128" s="14"/>
      <c r="Q128" s="14" t="s">
        <v>39</v>
      </c>
      <c r="R128" s="35"/>
      <c r="S128" s="21"/>
    </row>
    <row r="129" spans="1:19" s="25" customFormat="1" ht="26.4" x14ac:dyDescent="0.3">
      <c r="A129" s="15">
        <v>124</v>
      </c>
      <c r="B129" s="31" t="s">
        <v>449</v>
      </c>
      <c r="C129" s="31" t="s">
        <v>450</v>
      </c>
      <c r="D129" s="17" t="s">
        <v>451</v>
      </c>
      <c r="E129" s="18" t="s">
        <v>395</v>
      </c>
      <c r="F129" s="14" t="s">
        <v>452</v>
      </c>
      <c r="G129" s="29">
        <v>2002011</v>
      </c>
      <c r="H129" s="14" t="s">
        <v>453</v>
      </c>
      <c r="I129" s="14" t="s">
        <v>35</v>
      </c>
      <c r="J129" s="14">
        <v>2020</v>
      </c>
      <c r="K129" s="60" t="s">
        <v>143</v>
      </c>
      <c r="L129" s="14" t="s">
        <v>36</v>
      </c>
      <c r="M129" s="14">
        <v>1</v>
      </c>
      <c r="N129" s="20">
        <v>24000000</v>
      </c>
      <c r="O129" s="41" t="s">
        <v>37</v>
      </c>
      <c r="P129" s="14" t="s">
        <v>60</v>
      </c>
      <c r="Q129" s="14" t="s">
        <v>39</v>
      </c>
      <c r="R129" s="14"/>
      <c r="S129" s="21"/>
    </row>
    <row r="130" spans="1:19" s="25" customFormat="1" ht="26.4" x14ac:dyDescent="0.3">
      <c r="A130" s="50">
        <v>125</v>
      </c>
      <c r="B130" s="16" t="s">
        <v>29</v>
      </c>
      <c r="C130" s="16" t="s">
        <v>30</v>
      </c>
      <c r="D130" s="17" t="s">
        <v>29</v>
      </c>
      <c r="E130" s="18" t="s">
        <v>395</v>
      </c>
      <c r="F130" s="14" t="s">
        <v>165</v>
      </c>
      <c r="G130" s="29" t="s">
        <v>454</v>
      </c>
      <c r="H130" s="14" t="s">
        <v>34</v>
      </c>
      <c r="I130" s="14" t="s">
        <v>35</v>
      </c>
      <c r="J130" s="14">
        <v>2019</v>
      </c>
      <c r="K130" s="60" t="s">
        <v>143</v>
      </c>
      <c r="L130" s="14" t="s">
        <v>36</v>
      </c>
      <c r="M130" s="14">
        <v>1</v>
      </c>
      <c r="N130" s="20">
        <v>27000000</v>
      </c>
      <c r="O130" s="41" t="s">
        <v>37</v>
      </c>
      <c r="P130" s="14" t="s">
        <v>60</v>
      </c>
      <c r="Q130" s="14" t="s">
        <v>39</v>
      </c>
      <c r="R130" s="14"/>
      <c r="S130" s="21"/>
    </row>
    <row r="131" spans="1:19" s="25" customFormat="1" ht="26.4" x14ac:dyDescent="0.3">
      <c r="A131" s="15">
        <v>126</v>
      </c>
      <c r="B131" s="16" t="s">
        <v>29</v>
      </c>
      <c r="C131" s="16" t="s">
        <v>30</v>
      </c>
      <c r="D131" s="17" t="s">
        <v>29</v>
      </c>
      <c r="E131" s="18" t="s">
        <v>395</v>
      </c>
      <c r="F131" s="14" t="s">
        <v>165</v>
      </c>
      <c r="G131" s="29" t="s">
        <v>455</v>
      </c>
      <c r="H131" s="14" t="s">
        <v>34</v>
      </c>
      <c r="I131" s="14" t="s">
        <v>35</v>
      </c>
      <c r="J131" s="14">
        <v>2019</v>
      </c>
      <c r="K131" s="60" t="s">
        <v>143</v>
      </c>
      <c r="L131" s="14" t="s">
        <v>36</v>
      </c>
      <c r="M131" s="14">
        <v>1</v>
      </c>
      <c r="N131" s="20">
        <v>27000000</v>
      </c>
      <c r="O131" s="41" t="s">
        <v>37</v>
      </c>
      <c r="P131" s="14" t="s">
        <v>60</v>
      </c>
      <c r="Q131" s="14" t="s">
        <v>39</v>
      </c>
      <c r="R131" s="14"/>
      <c r="S131" s="21"/>
    </row>
    <row r="132" spans="1:19" s="25" customFormat="1" ht="26.4" x14ac:dyDescent="0.3">
      <c r="A132" s="50">
        <v>127</v>
      </c>
      <c r="B132" s="16" t="s">
        <v>29</v>
      </c>
      <c r="C132" s="16" t="s">
        <v>30</v>
      </c>
      <c r="D132" s="17" t="s">
        <v>29</v>
      </c>
      <c r="E132" s="18" t="s">
        <v>395</v>
      </c>
      <c r="F132" s="14" t="s">
        <v>165</v>
      </c>
      <c r="G132" s="29" t="s">
        <v>456</v>
      </c>
      <c r="H132" s="14" t="s">
        <v>34</v>
      </c>
      <c r="I132" s="14" t="s">
        <v>35</v>
      </c>
      <c r="J132" s="14">
        <v>2019</v>
      </c>
      <c r="K132" s="60" t="s">
        <v>143</v>
      </c>
      <c r="L132" s="14" t="s">
        <v>36</v>
      </c>
      <c r="M132" s="14">
        <v>1</v>
      </c>
      <c r="N132" s="20">
        <v>27000000</v>
      </c>
      <c r="O132" s="41" t="s">
        <v>37</v>
      </c>
      <c r="P132" s="14" t="s">
        <v>60</v>
      </c>
      <c r="Q132" s="14" t="s">
        <v>39</v>
      </c>
      <c r="R132" s="14"/>
      <c r="S132" s="21"/>
    </row>
    <row r="133" spans="1:19" s="25" customFormat="1" ht="26.4" x14ac:dyDescent="0.3">
      <c r="A133" s="15">
        <v>128</v>
      </c>
      <c r="B133" s="16" t="s">
        <v>29</v>
      </c>
      <c r="C133" s="16" t="s">
        <v>30</v>
      </c>
      <c r="D133" s="17" t="s">
        <v>29</v>
      </c>
      <c r="E133" s="18" t="s">
        <v>395</v>
      </c>
      <c r="F133" s="14" t="s">
        <v>165</v>
      </c>
      <c r="G133" s="29" t="s">
        <v>457</v>
      </c>
      <c r="H133" s="14" t="s">
        <v>34</v>
      </c>
      <c r="I133" s="14" t="s">
        <v>35</v>
      </c>
      <c r="J133" s="14">
        <v>2019</v>
      </c>
      <c r="K133" s="60" t="s">
        <v>143</v>
      </c>
      <c r="L133" s="14" t="s">
        <v>36</v>
      </c>
      <c r="M133" s="14">
        <v>1</v>
      </c>
      <c r="N133" s="20">
        <v>27000000</v>
      </c>
      <c r="O133" s="41" t="s">
        <v>37</v>
      </c>
      <c r="P133" s="14" t="s">
        <v>60</v>
      </c>
      <c r="Q133" s="14" t="s">
        <v>39</v>
      </c>
      <c r="R133" s="14"/>
      <c r="S133" s="21"/>
    </row>
    <row r="134" spans="1:19" s="25" customFormat="1" ht="26.4" x14ac:dyDescent="0.3">
      <c r="A134" s="50">
        <v>129</v>
      </c>
      <c r="B134" s="16" t="s">
        <v>41</v>
      </c>
      <c r="C134" s="16" t="s">
        <v>42</v>
      </c>
      <c r="D134" s="17" t="s">
        <v>43</v>
      </c>
      <c r="E134" s="18" t="s">
        <v>395</v>
      </c>
      <c r="F134" s="14" t="s">
        <v>44</v>
      </c>
      <c r="G134" s="29" t="s">
        <v>458</v>
      </c>
      <c r="H134" s="14" t="s">
        <v>459</v>
      </c>
      <c r="I134" s="14" t="s">
        <v>35</v>
      </c>
      <c r="J134" s="14" t="s">
        <v>460</v>
      </c>
      <c r="K134" s="60" t="s">
        <v>143</v>
      </c>
      <c r="L134" s="14" t="s">
        <v>36</v>
      </c>
      <c r="M134" s="14">
        <v>1</v>
      </c>
      <c r="N134" s="20">
        <v>22000000</v>
      </c>
      <c r="O134" s="41" t="s">
        <v>37</v>
      </c>
      <c r="P134" s="14" t="s">
        <v>60</v>
      </c>
      <c r="Q134" s="14" t="s">
        <v>39</v>
      </c>
      <c r="R134" s="14"/>
      <c r="S134" s="14"/>
    </row>
    <row r="135" spans="1:19" s="25" customFormat="1" ht="26.4" x14ac:dyDescent="0.3">
      <c r="A135" s="15">
        <v>130</v>
      </c>
      <c r="B135" s="16" t="s">
        <v>41</v>
      </c>
      <c r="C135" s="16" t="s">
        <v>42</v>
      </c>
      <c r="D135" s="17" t="s">
        <v>43</v>
      </c>
      <c r="E135" s="18" t="s">
        <v>395</v>
      </c>
      <c r="F135" s="14" t="s">
        <v>44</v>
      </c>
      <c r="G135" s="29" t="s">
        <v>461</v>
      </c>
      <c r="H135" s="14" t="s">
        <v>459</v>
      </c>
      <c r="I135" s="14" t="s">
        <v>35</v>
      </c>
      <c r="J135" s="14" t="s">
        <v>460</v>
      </c>
      <c r="K135" s="60" t="s">
        <v>143</v>
      </c>
      <c r="L135" s="14" t="s">
        <v>36</v>
      </c>
      <c r="M135" s="14">
        <v>1</v>
      </c>
      <c r="N135" s="20">
        <v>22000000</v>
      </c>
      <c r="O135" s="41" t="s">
        <v>37</v>
      </c>
      <c r="P135" s="14" t="s">
        <v>60</v>
      </c>
      <c r="Q135" s="14" t="s">
        <v>39</v>
      </c>
      <c r="R135" s="14"/>
      <c r="S135" s="14"/>
    </row>
    <row r="136" spans="1:19" s="25" customFormat="1" ht="26.4" x14ac:dyDescent="0.3">
      <c r="A136" s="50">
        <v>131</v>
      </c>
      <c r="B136" s="16" t="s">
        <v>41</v>
      </c>
      <c r="C136" s="16" t="s">
        <v>42</v>
      </c>
      <c r="D136" s="17" t="s">
        <v>43</v>
      </c>
      <c r="E136" s="18" t="s">
        <v>395</v>
      </c>
      <c r="F136" s="14" t="s">
        <v>44</v>
      </c>
      <c r="G136" s="29" t="s">
        <v>462</v>
      </c>
      <c r="H136" s="14" t="s">
        <v>459</v>
      </c>
      <c r="I136" s="14" t="s">
        <v>35</v>
      </c>
      <c r="J136" s="14" t="s">
        <v>460</v>
      </c>
      <c r="K136" s="60" t="s">
        <v>143</v>
      </c>
      <c r="L136" s="14" t="s">
        <v>36</v>
      </c>
      <c r="M136" s="14">
        <v>1</v>
      </c>
      <c r="N136" s="20">
        <v>22000000</v>
      </c>
      <c r="O136" s="41" t="s">
        <v>37</v>
      </c>
      <c r="P136" s="14" t="s">
        <v>60</v>
      </c>
      <c r="Q136" s="14" t="s">
        <v>39</v>
      </c>
      <c r="R136" s="14"/>
      <c r="S136" s="14"/>
    </row>
    <row r="137" spans="1:19" s="25" customFormat="1" ht="26.4" x14ac:dyDescent="0.3">
      <c r="A137" s="15">
        <v>132</v>
      </c>
      <c r="B137" s="16" t="s">
        <v>41</v>
      </c>
      <c r="C137" s="16" t="s">
        <v>42</v>
      </c>
      <c r="D137" s="17" t="s">
        <v>43</v>
      </c>
      <c r="E137" s="18" t="s">
        <v>395</v>
      </c>
      <c r="F137" s="14" t="s">
        <v>44</v>
      </c>
      <c r="G137" s="29" t="s">
        <v>463</v>
      </c>
      <c r="H137" s="14" t="s">
        <v>459</v>
      </c>
      <c r="I137" s="14" t="s">
        <v>35</v>
      </c>
      <c r="J137" s="14" t="s">
        <v>460</v>
      </c>
      <c r="K137" s="60" t="s">
        <v>143</v>
      </c>
      <c r="L137" s="14" t="s">
        <v>36</v>
      </c>
      <c r="M137" s="14">
        <v>1</v>
      </c>
      <c r="N137" s="20">
        <v>22000000</v>
      </c>
      <c r="O137" s="41" t="s">
        <v>37</v>
      </c>
      <c r="P137" s="14" t="s">
        <v>60</v>
      </c>
      <c r="Q137" s="14" t="s">
        <v>39</v>
      </c>
      <c r="R137" s="14"/>
      <c r="S137" s="14"/>
    </row>
    <row r="138" spans="1:19" s="25" customFormat="1" ht="26.4" x14ac:dyDescent="0.3">
      <c r="A138" s="50">
        <v>133</v>
      </c>
      <c r="B138" s="16" t="s">
        <v>392</v>
      </c>
      <c r="C138" s="16" t="s">
        <v>393</v>
      </c>
      <c r="D138" s="17" t="s">
        <v>464</v>
      </c>
      <c r="E138" s="18" t="s">
        <v>395</v>
      </c>
      <c r="F138" s="14" t="s">
        <v>465</v>
      </c>
      <c r="G138" s="29">
        <v>7098529</v>
      </c>
      <c r="H138" s="14" t="s">
        <v>357</v>
      </c>
      <c r="I138" s="14" t="s">
        <v>35</v>
      </c>
      <c r="J138" s="14">
        <v>2020</v>
      </c>
      <c r="K138" s="60" t="s">
        <v>143</v>
      </c>
      <c r="L138" s="14" t="s">
        <v>281</v>
      </c>
      <c r="M138" s="14">
        <v>1</v>
      </c>
      <c r="N138" s="20">
        <v>2490000000</v>
      </c>
      <c r="O138" s="41" t="s">
        <v>37</v>
      </c>
      <c r="P138" s="14" t="s">
        <v>60</v>
      </c>
      <c r="Q138" s="14" t="s">
        <v>39</v>
      </c>
      <c r="R138" s="14"/>
      <c r="S138" s="21"/>
    </row>
    <row r="139" spans="1:19" s="25" customFormat="1" ht="57.6" x14ac:dyDescent="0.3">
      <c r="A139" s="15">
        <v>134</v>
      </c>
      <c r="B139" s="16" t="s">
        <v>94</v>
      </c>
      <c r="C139" s="16"/>
      <c r="D139" s="63" t="s">
        <v>466</v>
      </c>
      <c r="E139" s="18" t="s">
        <v>395</v>
      </c>
      <c r="F139" s="14" t="s">
        <v>467</v>
      </c>
      <c r="G139" s="87">
        <v>105727</v>
      </c>
      <c r="H139" s="88" t="s">
        <v>468</v>
      </c>
      <c r="I139" s="14" t="s">
        <v>341</v>
      </c>
      <c r="J139" s="85">
        <v>2021</v>
      </c>
      <c r="K139" s="59">
        <v>44420</v>
      </c>
      <c r="L139" s="14" t="s">
        <v>36</v>
      </c>
      <c r="M139" s="14">
        <v>1</v>
      </c>
      <c r="N139" s="83">
        <v>41000000</v>
      </c>
      <c r="O139" s="41" t="s">
        <v>37</v>
      </c>
      <c r="P139" s="14"/>
      <c r="Q139" s="14" t="s">
        <v>39</v>
      </c>
      <c r="R139" s="35"/>
      <c r="S139" s="21"/>
    </row>
    <row r="140" spans="1:19" s="25" customFormat="1" ht="30.6" x14ac:dyDescent="0.3">
      <c r="A140" s="50">
        <v>135</v>
      </c>
      <c r="B140" s="16" t="s">
        <v>47</v>
      </c>
      <c r="C140" s="57" t="s">
        <v>48</v>
      </c>
      <c r="D140" s="17" t="s">
        <v>87</v>
      </c>
      <c r="E140" s="18" t="s">
        <v>395</v>
      </c>
      <c r="F140" s="14" t="s">
        <v>469</v>
      </c>
      <c r="G140" s="14" t="s">
        <v>470</v>
      </c>
      <c r="H140" s="14" t="s">
        <v>471</v>
      </c>
      <c r="I140" s="14" t="s">
        <v>104</v>
      </c>
      <c r="J140" s="14">
        <v>2020</v>
      </c>
      <c r="K140" s="67" t="s">
        <v>177</v>
      </c>
      <c r="L140" s="14" t="s">
        <v>36</v>
      </c>
      <c r="M140" s="35">
        <v>1</v>
      </c>
      <c r="N140" s="89">
        <v>70000000</v>
      </c>
      <c r="O140" s="41" t="s">
        <v>37</v>
      </c>
      <c r="P140" s="30" t="s">
        <v>178</v>
      </c>
      <c r="Q140" s="14" t="s">
        <v>179</v>
      </c>
      <c r="R140" s="21"/>
      <c r="S140" s="21"/>
    </row>
    <row r="141" spans="1:19" s="25" customFormat="1" ht="20.399999999999999" x14ac:dyDescent="0.3">
      <c r="A141" s="15">
        <v>136</v>
      </c>
      <c r="B141" s="16" t="s">
        <v>47</v>
      </c>
      <c r="C141" s="57" t="s">
        <v>48</v>
      </c>
      <c r="D141" s="17" t="s">
        <v>87</v>
      </c>
      <c r="E141" s="18" t="s">
        <v>395</v>
      </c>
      <c r="F141" s="14" t="s">
        <v>469</v>
      </c>
      <c r="G141" s="21" t="s">
        <v>472</v>
      </c>
      <c r="H141" s="14" t="s">
        <v>471</v>
      </c>
      <c r="I141" s="14" t="s">
        <v>104</v>
      </c>
      <c r="J141" s="14">
        <v>2020</v>
      </c>
      <c r="K141" s="67" t="s">
        <v>177</v>
      </c>
      <c r="L141" s="14" t="s">
        <v>36</v>
      </c>
      <c r="M141" s="35">
        <v>1</v>
      </c>
      <c r="N141" s="89">
        <v>70000000</v>
      </c>
      <c r="O141" s="41" t="s">
        <v>37</v>
      </c>
      <c r="P141" s="30" t="s">
        <v>178</v>
      </c>
      <c r="Q141" s="14" t="s">
        <v>179</v>
      </c>
      <c r="R141" s="21"/>
      <c r="S141" s="21"/>
    </row>
    <row r="142" spans="1:19" s="25" customFormat="1" ht="20.399999999999999" x14ac:dyDescent="0.3">
      <c r="A142" s="50">
        <v>137</v>
      </c>
      <c r="B142" s="31" t="s">
        <v>94</v>
      </c>
      <c r="C142" s="31" t="s">
        <v>95</v>
      </c>
      <c r="D142" s="17" t="s">
        <v>473</v>
      </c>
      <c r="E142" s="18" t="s">
        <v>395</v>
      </c>
      <c r="F142" s="14" t="s">
        <v>159</v>
      </c>
      <c r="G142" s="21">
        <v>16319</v>
      </c>
      <c r="H142" s="14" t="s">
        <v>64</v>
      </c>
      <c r="I142" s="14" t="s">
        <v>35</v>
      </c>
      <c r="J142" s="14">
        <v>2021</v>
      </c>
      <c r="K142" s="67" t="s">
        <v>177</v>
      </c>
      <c r="L142" s="14" t="s">
        <v>36</v>
      </c>
      <c r="M142" s="35">
        <v>1</v>
      </c>
      <c r="N142" s="89">
        <v>58000000</v>
      </c>
      <c r="O142" s="41" t="s">
        <v>37</v>
      </c>
      <c r="P142" s="30" t="s">
        <v>178</v>
      </c>
      <c r="Q142" s="14" t="s">
        <v>179</v>
      </c>
      <c r="R142" s="21"/>
      <c r="S142" s="21"/>
    </row>
    <row r="143" spans="1:19" s="25" customFormat="1" ht="20.399999999999999" x14ac:dyDescent="0.3">
      <c r="A143" s="15">
        <v>138</v>
      </c>
      <c r="B143" s="16" t="s">
        <v>29</v>
      </c>
      <c r="C143" s="16" t="s">
        <v>30</v>
      </c>
      <c r="D143" s="17" t="s">
        <v>172</v>
      </c>
      <c r="E143" s="18" t="s">
        <v>395</v>
      </c>
      <c r="F143" s="14" t="s">
        <v>173</v>
      </c>
      <c r="G143" s="21" t="s">
        <v>474</v>
      </c>
      <c r="H143" s="14" t="s">
        <v>175</v>
      </c>
      <c r="I143" s="14" t="s">
        <v>176</v>
      </c>
      <c r="J143" s="14">
        <v>2020</v>
      </c>
      <c r="K143" s="67" t="s">
        <v>177</v>
      </c>
      <c r="L143" s="14" t="s">
        <v>36</v>
      </c>
      <c r="M143" s="35">
        <v>1</v>
      </c>
      <c r="N143" s="36">
        <v>23000000</v>
      </c>
      <c r="O143" s="41" t="s">
        <v>37</v>
      </c>
      <c r="P143" s="30" t="s">
        <v>178</v>
      </c>
      <c r="Q143" s="14" t="s">
        <v>179</v>
      </c>
      <c r="R143" s="21"/>
      <c r="S143" s="21"/>
    </row>
    <row r="144" spans="1:19" s="25" customFormat="1" ht="20.399999999999999" x14ac:dyDescent="0.3">
      <c r="A144" s="50">
        <v>139</v>
      </c>
      <c r="B144" s="16" t="s">
        <v>29</v>
      </c>
      <c r="C144" s="16" t="s">
        <v>30</v>
      </c>
      <c r="D144" s="17" t="s">
        <v>172</v>
      </c>
      <c r="E144" s="18" t="s">
        <v>395</v>
      </c>
      <c r="F144" s="14" t="s">
        <v>173</v>
      </c>
      <c r="G144" s="21" t="s">
        <v>475</v>
      </c>
      <c r="H144" s="14" t="s">
        <v>175</v>
      </c>
      <c r="I144" s="14" t="s">
        <v>176</v>
      </c>
      <c r="J144" s="14">
        <v>2020</v>
      </c>
      <c r="K144" s="67" t="s">
        <v>177</v>
      </c>
      <c r="L144" s="14" t="s">
        <v>36</v>
      </c>
      <c r="M144" s="35">
        <v>1</v>
      </c>
      <c r="N144" s="36">
        <v>23000000</v>
      </c>
      <c r="O144" s="41" t="s">
        <v>37</v>
      </c>
      <c r="P144" s="30" t="s">
        <v>178</v>
      </c>
      <c r="Q144" s="14" t="s">
        <v>179</v>
      </c>
      <c r="R144" s="21"/>
      <c r="S144" s="21"/>
    </row>
    <row r="145" spans="1:19" s="25" customFormat="1" ht="20.399999999999999" x14ac:dyDescent="0.3">
      <c r="A145" s="15">
        <v>140</v>
      </c>
      <c r="B145" s="16" t="s">
        <v>29</v>
      </c>
      <c r="C145" s="16" t="s">
        <v>30</v>
      </c>
      <c r="D145" s="17" t="s">
        <v>172</v>
      </c>
      <c r="E145" s="18" t="s">
        <v>395</v>
      </c>
      <c r="F145" s="14" t="s">
        <v>173</v>
      </c>
      <c r="G145" s="21" t="s">
        <v>476</v>
      </c>
      <c r="H145" s="14" t="s">
        <v>175</v>
      </c>
      <c r="I145" s="14" t="s">
        <v>176</v>
      </c>
      <c r="J145" s="14">
        <v>2020</v>
      </c>
      <c r="K145" s="67" t="s">
        <v>177</v>
      </c>
      <c r="L145" s="14" t="s">
        <v>36</v>
      </c>
      <c r="M145" s="35">
        <v>1</v>
      </c>
      <c r="N145" s="36">
        <v>23000000</v>
      </c>
      <c r="O145" s="41" t="s">
        <v>37</v>
      </c>
      <c r="P145" s="30" t="s">
        <v>178</v>
      </c>
      <c r="Q145" s="14" t="s">
        <v>179</v>
      </c>
      <c r="R145" s="21"/>
      <c r="S145" s="21"/>
    </row>
    <row r="146" spans="1:19" s="25" customFormat="1" ht="20.399999999999999" x14ac:dyDescent="0.3">
      <c r="A146" s="50">
        <v>141</v>
      </c>
      <c r="B146" s="16" t="s">
        <v>29</v>
      </c>
      <c r="C146" s="16" t="s">
        <v>30</v>
      </c>
      <c r="D146" s="17" t="s">
        <v>172</v>
      </c>
      <c r="E146" s="18" t="s">
        <v>395</v>
      </c>
      <c r="F146" s="14" t="s">
        <v>173</v>
      </c>
      <c r="G146" s="21" t="s">
        <v>477</v>
      </c>
      <c r="H146" s="14" t="s">
        <v>175</v>
      </c>
      <c r="I146" s="14" t="s">
        <v>176</v>
      </c>
      <c r="J146" s="14">
        <v>2020</v>
      </c>
      <c r="K146" s="67" t="s">
        <v>177</v>
      </c>
      <c r="L146" s="14" t="s">
        <v>36</v>
      </c>
      <c r="M146" s="35">
        <v>1</v>
      </c>
      <c r="N146" s="36">
        <v>23000000</v>
      </c>
      <c r="O146" s="41" t="s">
        <v>37</v>
      </c>
      <c r="P146" s="30" t="s">
        <v>178</v>
      </c>
      <c r="Q146" s="14" t="s">
        <v>179</v>
      </c>
      <c r="R146" s="21"/>
      <c r="S146" s="21"/>
    </row>
    <row r="147" spans="1:19" s="25" customFormat="1" ht="20.399999999999999" x14ac:dyDescent="0.3">
      <c r="A147" s="15">
        <v>142</v>
      </c>
      <c r="B147" s="16" t="s">
        <v>29</v>
      </c>
      <c r="C147" s="16" t="s">
        <v>30</v>
      </c>
      <c r="D147" s="17" t="s">
        <v>172</v>
      </c>
      <c r="E147" s="18" t="s">
        <v>395</v>
      </c>
      <c r="F147" s="14" t="s">
        <v>173</v>
      </c>
      <c r="G147" s="21" t="s">
        <v>478</v>
      </c>
      <c r="H147" s="14" t="s">
        <v>175</v>
      </c>
      <c r="I147" s="14" t="s">
        <v>176</v>
      </c>
      <c r="J147" s="14">
        <v>2020</v>
      </c>
      <c r="K147" s="67" t="s">
        <v>177</v>
      </c>
      <c r="L147" s="14" t="s">
        <v>36</v>
      </c>
      <c r="M147" s="35">
        <v>1</v>
      </c>
      <c r="N147" s="36">
        <v>23000000</v>
      </c>
      <c r="O147" s="41" t="s">
        <v>37</v>
      </c>
      <c r="P147" s="30" t="s">
        <v>178</v>
      </c>
      <c r="Q147" s="14" t="s">
        <v>179</v>
      </c>
      <c r="R147" s="21"/>
      <c r="S147" s="21"/>
    </row>
    <row r="148" spans="1:19" s="25" customFormat="1" ht="20.399999999999999" x14ac:dyDescent="0.3">
      <c r="A148" s="50">
        <v>143</v>
      </c>
      <c r="B148" s="16" t="s">
        <v>29</v>
      </c>
      <c r="C148" s="16" t="s">
        <v>30</v>
      </c>
      <c r="D148" s="17" t="s">
        <v>172</v>
      </c>
      <c r="E148" s="18" t="s">
        <v>395</v>
      </c>
      <c r="F148" s="14" t="s">
        <v>173</v>
      </c>
      <c r="G148" s="21" t="s">
        <v>479</v>
      </c>
      <c r="H148" s="14" t="s">
        <v>175</v>
      </c>
      <c r="I148" s="14" t="s">
        <v>176</v>
      </c>
      <c r="J148" s="14">
        <v>2020</v>
      </c>
      <c r="K148" s="67" t="s">
        <v>177</v>
      </c>
      <c r="L148" s="14" t="s">
        <v>36</v>
      </c>
      <c r="M148" s="35">
        <v>1</v>
      </c>
      <c r="N148" s="36">
        <v>23000000</v>
      </c>
      <c r="O148" s="41" t="s">
        <v>37</v>
      </c>
      <c r="P148" s="30" t="s">
        <v>178</v>
      </c>
      <c r="Q148" s="14" t="s">
        <v>179</v>
      </c>
      <c r="R148" s="21"/>
      <c r="S148" s="21"/>
    </row>
    <row r="149" spans="1:19" s="25" customFormat="1" ht="20.399999999999999" x14ac:dyDescent="0.3">
      <c r="A149" s="15">
        <v>144</v>
      </c>
      <c r="B149" s="16" t="s">
        <v>29</v>
      </c>
      <c r="C149" s="16" t="s">
        <v>30</v>
      </c>
      <c r="D149" s="17" t="s">
        <v>172</v>
      </c>
      <c r="E149" s="18" t="s">
        <v>395</v>
      </c>
      <c r="F149" s="14" t="s">
        <v>173</v>
      </c>
      <c r="G149" s="21" t="s">
        <v>480</v>
      </c>
      <c r="H149" s="14" t="s">
        <v>175</v>
      </c>
      <c r="I149" s="14" t="s">
        <v>176</v>
      </c>
      <c r="J149" s="14">
        <v>2020</v>
      </c>
      <c r="K149" s="67" t="s">
        <v>177</v>
      </c>
      <c r="L149" s="14" t="s">
        <v>36</v>
      </c>
      <c r="M149" s="35">
        <v>1</v>
      </c>
      <c r="N149" s="36">
        <v>23000000</v>
      </c>
      <c r="O149" s="41" t="s">
        <v>37</v>
      </c>
      <c r="P149" s="30" t="s">
        <v>178</v>
      </c>
      <c r="Q149" s="14" t="s">
        <v>179</v>
      </c>
      <c r="R149" s="21"/>
      <c r="S149" s="21"/>
    </row>
    <row r="150" spans="1:19" s="25" customFormat="1" ht="20.399999999999999" x14ac:dyDescent="0.3">
      <c r="A150" s="50">
        <v>145</v>
      </c>
      <c r="B150" s="16" t="s">
        <v>29</v>
      </c>
      <c r="C150" s="16" t="s">
        <v>30</v>
      </c>
      <c r="D150" s="17" t="s">
        <v>172</v>
      </c>
      <c r="E150" s="18" t="s">
        <v>395</v>
      </c>
      <c r="F150" s="14" t="s">
        <v>173</v>
      </c>
      <c r="G150" s="21" t="s">
        <v>481</v>
      </c>
      <c r="H150" s="14" t="s">
        <v>175</v>
      </c>
      <c r="I150" s="14" t="s">
        <v>176</v>
      </c>
      <c r="J150" s="14">
        <v>2020</v>
      </c>
      <c r="K150" s="67" t="s">
        <v>177</v>
      </c>
      <c r="L150" s="14" t="s">
        <v>36</v>
      </c>
      <c r="M150" s="35">
        <v>1</v>
      </c>
      <c r="N150" s="36">
        <v>23000000</v>
      </c>
      <c r="O150" s="41" t="s">
        <v>37</v>
      </c>
      <c r="P150" s="30" t="s">
        <v>178</v>
      </c>
      <c r="Q150" s="14" t="s">
        <v>179</v>
      </c>
      <c r="R150" s="21"/>
      <c r="S150" s="21"/>
    </row>
    <row r="151" spans="1:19" s="25" customFormat="1" ht="20.399999999999999" x14ac:dyDescent="0.3">
      <c r="A151" s="15">
        <v>146</v>
      </c>
      <c r="B151" s="16" t="s">
        <v>29</v>
      </c>
      <c r="C151" s="16" t="s">
        <v>30</v>
      </c>
      <c r="D151" s="17" t="s">
        <v>172</v>
      </c>
      <c r="E151" s="18" t="s">
        <v>395</v>
      </c>
      <c r="F151" s="14" t="s">
        <v>173</v>
      </c>
      <c r="G151" s="21" t="s">
        <v>482</v>
      </c>
      <c r="H151" s="14" t="s">
        <v>175</v>
      </c>
      <c r="I151" s="14" t="s">
        <v>176</v>
      </c>
      <c r="J151" s="14">
        <v>2020</v>
      </c>
      <c r="K151" s="67" t="s">
        <v>177</v>
      </c>
      <c r="L151" s="14" t="s">
        <v>36</v>
      </c>
      <c r="M151" s="35">
        <v>1</v>
      </c>
      <c r="N151" s="36">
        <v>23000000</v>
      </c>
      <c r="O151" s="41" t="s">
        <v>37</v>
      </c>
      <c r="P151" s="30" t="s">
        <v>178</v>
      </c>
      <c r="Q151" s="14" t="s">
        <v>179</v>
      </c>
      <c r="R151" s="21"/>
      <c r="S151" s="21"/>
    </row>
    <row r="152" spans="1:19" s="25" customFormat="1" ht="20.399999999999999" x14ac:dyDescent="0.3">
      <c r="A152" s="50">
        <v>147</v>
      </c>
      <c r="B152" s="16" t="s">
        <v>29</v>
      </c>
      <c r="C152" s="16" t="s">
        <v>30</v>
      </c>
      <c r="D152" s="17" t="s">
        <v>172</v>
      </c>
      <c r="E152" s="18" t="s">
        <v>395</v>
      </c>
      <c r="F152" s="14" t="s">
        <v>173</v>
      </c>
      <c r="G152" s="21" t="s">
        <v>483</v>
      </c>
      <c r="H152" s="14" t="s">
        <v>175</v>
      </c>
      <c r="I152" s="14" t="s">
        <v>176</v>
      </c>
      <c r="J152" s="14">
        <v>2020</v>
      </c>
      <c r="K152" s="67" t="s">
        <v>177</v>
      </c>
      <c r="L152" s="14" t="s">
        <v>36</v>
      </c>
      <c r="M152" s="35">
        <v>1</v>
      </c>
      <c r="N152" s="36">
        <v>23000000</v>
      </c>
      <c r="O152" s="41" t="s">
        <v>37</v>
      </c>
      <c r="P152" s="30" t="s">
        <v>178</v>
      </c>
      <c r="Q152" s="14" t="s">
        <v>179</v>
      </c>
      <c r="R152" s="21"/>
      <c r="S152" s="21"/>
    </row>
    <row r="153" spans="1:19" s="25" customFormat="1" ht="20.399999999999999" x14ac:dyDescent="0.3">
      <c r="A153" s="15">
        <v>148</v>
      </c>
      <c r="B153" s="16" t="s">
        <v>29</v>
      </c>
      <c r="C153" s="16" t="s">
        <v>30</v>
      </c>
      <c r="D153" s="17" t="s">
        <v>172</v>
      </c>
      <c r="E153" s="18" t="s">
        <v>395</v>
      </c>
      <c r="F153" s="14" t="s">
        <v>173</v>
      </c>
      <c r="G153" s="21" t="s">
        <v>484</v>
      </c>
      <c r="H153" s="14" t="s">
        <v>175</v>
      </c>
      <c r="I153" s="14" t="s">
        <v>176</v>
      </c>
      <c r="J153" s="14">
        <v>2020</v>
      </c>
      <c r="K153" s="67" t="s">
        <v>177</v>
      </c>
      <c r="L153" s="14" t="s">
        <v>36</v>
      </c>
      <c r="M153" s="35">
        <v>1</v>
      </c>
      <c r="N153" s="36">
        <v>23000000</v>
      </c>
      <c r="O153" s="41" t="s">
        <v>37</v>
      </c>
      <c r="P153" s="30" t="s">
        <v>178</v>
      </c>
      <c r="Q153" s="14" t="s">
        <v>179</v>
      </c>
      <c r="R153" s="21"/>
      <c r="S153" s="21"/>
    </row>
    <row r="154" spans="1:19" s="25" customFormat="1" ht="20.399999999999999" x14ac:dyDescent="0.3">
      <c r="A154" s="50">
        <v>149</v>
      </c>
      <c r="B154" s="16" t="s">
        <v>29</v>
      </c>
      <c r="C154" s="16" t="s">
        <v>30</v>
      </c>
      <c r="D154" s="17" t="s">
        <v>172</v>
      </c>
      <c r="E154" s="18" t="s">
        <v>395</v>
      </c>
      <c r="F154" s="14" t="s">
        <v>173</v>
      </c>
      <c r="G154" s="21" t="s">
        <v>485</v>
      </c>
      <c r="H154" s="14" t="s">
        <v>175</v>
      </c>
      <c r="I154" s="14" t="s">
        <v>176</v>
      </c>
      <c r="J154" s="14">
        <v>2020</v>
      </c>
      <c r="K154" s="67" t="s">
        <v>177</v>
      </c>
      <c r="L154" s="14" t="s">
        <v>36</v>
      </c>
      <c r="M154" s="35">
        <v>1</v>
      </c>
      <c r="N154" s="36">
        <v>23000000</v>
      </c>
      <c r="O154" s="41" t="s">
        <v>37</v>
      </c>
      <c r="P154" s="30" t="s">
        <v>178</v>
      </c>
      <c r="Q154" s="14" t="s">
        <v>179</v>
      </c>
      <c r="R154" s="21"/>
      <c r="S154" s="21"/>
    </row>
    <row r="155" spans="1:19" s="25" customFormat="1" ht="20.399999999999999" x14ac:dyDescent="0.3">
      <c r="A155" s="15">
        <v>150</v>
      </c>
      <c r="B155" s="16" t="s">
        <v>29</v>
      </c>
      <c r="C155" s="16" t="s">
        <v>30</v>
      </c>
      <c r="D155" s="17" t="s">
        <v>172</v>
      </c>
      <c r="E155" s="18" t="s">
        <v>395</v>
      </c>
      <c r="F155" s="14" t="s">
        <v>173</v>
      </c>
      <c r="G155" s="21" t="s">
        <v>486</v>
      </c>
      <c r="H155" s="14" t="s">
        <v>175</v>
      </c>
      <c r="I155" s="14" t="s">
        <v>176</v>
      </c>
      <c r="J155" s="14">
        <v>2020</v>
      </c>
      <c r="K155" s="67" t="s">
        <v>177</v>
      </c>
      <c r="L155" s="14" t="s">
        <v>36</v>
      </c>
      <c r="M155" s="35">
        <v>1</v>
      </c>
      <c r="N155" s="36">
        <v>23000000</v>
      </c>
      <c r="O155" s="41" t="s">
        <v>37</v>
      </c>
      <c r="P155" s="30" t="s">
        <v>178</v>
      </c>
      <c r="Q155" s="14" t="s">
        <v>179</v>
      </c>
      <c r="R155" s="21"/>
      <c r="S155" s="21"/>
    </row>
    <row r="156" spans="1:19" s="25" customFormat="1" ht="20.399999999999999" x14ac:dyDescent="0.3">
      <c r="A156" s="50">
        <v>151</v>
      </c>
      <c r="B156" s="16" t="s">
        <v>29</v>
      </c>
      <c r="C156" s="16" t="s">
        <v>30</v>
      </c>
      <c r="D156" s="17" t="s">
        <v>172</v>
      </c>
      <c r="E156" s="18" t="s">
        <v>395</v>
      </c>
      <c r="F156" s="14" t="s">
        <v>173</v>
      </c>
      <c r="G156" s="14">
        <v>24518416</v>
      </c>
      <c r="H156" s="14" t="s">
        <v>175</v>
      </c>
      <c r="I156" s="14" t="s">
        <v>176</v>
      </c>
      <c r="J156" s="14">
        <v>2020</v>
      </c>
      <c r="K156" s="67" t="s">
        <v>177</v>
      </c>
      <c r="L156" s="14" t="s">
        <v>36</v>
      </c>
      <c r="M156" s="35">
        <v>1</v>
      </c>
      <c r="N156" s="36">
        <v>23000000</v>
      </c>
      <c r="O156" s="41" t="s">
        <v>37</v>
      </c>
      <c r="P156" s="30" t="s">
        <v>178</v>
      </c>
      <c r="Q156" s="14" t="s">
        <v>179</v>
      </c>
      <c r="R156" s="21"/>
      <c r="S156" s="21"/>
    </row>
    <row r="157" spans="1:19" s="25" customFormat="1" ht="20.399999999999999" x14ac:dyDescent="0.3">
      <c r="A157" s="15">
        <v>152</v>
      </c>
      <c r="B157" s="16" t="s">
        <v>29</v>
      </c>
      <c r="C157" s="16" t="s">
        <v>30</v>
      </c>
      <c r="D157" s="17" t="s">
        <v>172</v>
      </c>
      <c r="E157" s="18" t="s">
        <v>395</v>
      </c>
      <c r="F157" s="14" t="s">
        <v>173</v>
      </c>
      <c r="G157" s="14">
        <v>24518470</v>
      </c>
      <c r="H157" s="14" t="s">
        <v>175</v>
      </c>
      <c r="I157" s="14" t="s">
        <v>176</v>
      </c>
      <c r="J157" s="14">
        <v>2020</v>
      </c>
      <c r="K157" s="67" t="s">
        <v>177</v>
      </c>
      <c r="L157" s="14" t="s">
        <v>36</v>
      </c>
      <c r="M157" s="35">
        <v>1</v>
      </c>
      <c r="N157" s="36">
        <v>23000000</v>
      </c>
      <c r="O157" s="41" t="s">
        <v>37</v>
      </c>
      <c r="P157" s="30" t="s">
        <v>178</v>
      </c>
      <c r="Q157" s="14" t="s">
        <v>179</v>
      </c>
      <c r="R157" s="21"/>
      <c r="S157" s="21"/>
    </row>
    <row r="158" spans="1:19" s="25" customFormat="1" ht="20.399999999999999" x14ac:dyDescent="0.3">
      <c r="A158" s="50">
        <v>153</v>
      </c>
      <c r="B158" s="16" t="s">
        <v>29</v>
      </c>
      <c r="C158" s="16" t="s">
        <v>30</v>
      </c>
      <c r="D158" s="17" t="s">
        <v>172</v>
      </c>
      <c r="E158" s="18" t="s">
        <v>395</v>
      </c>
      <c r="F158" s="14" t="s">
        <v>173</v>
      </c>
      <c r="G158" s="14">
        <v>24518432</v>
      </c>
      <c r="H158" s="14" t="s">
        <v>175</v>
      </c>
      <c r="I158" s="14" t="s">
        <v>176</v>
      </c>
      <c r="J158" s="14">
        <v>2020</v>
      </c>
      <c r="K158" s="67" t="s">
        <v>177</v>
      </c>
      <c r="L158" s="14" t="s">
        <v>36</v>
      </c>
      <c r="M158" s="35">
        <v>1</v>
      </c>
      <c r="N158" s="36">
        <v>23000000</v>
      </c>
      <c r="O158" s="41" t="s">
        <v>37</v>
      </c>
      <c r="P158" s="30" t="s">
        <v>178</v>
      </c>
      <c r="Q158" s="14" t="s">
        <v>179</v>
      </c>
      <c r="R158" s="21"/>
      <c r="S158" s="21"/>
    </row>
    <row r="159" spans="1:19" s="25" customFormat="1" ht="20.399999999999999" x14ac:dyDescent="0.3">
      <c r="A159" s="15">
        <v>154</v>
      </c>
      <c r="B159" s="16" t="s">
        <v>29</v>
      </c>
      <c r="C159" s="16" t="s">
        <v>30</v>
      </c>
      <c r="D159" s="17" t="s">
        <v>172</v>
      </c>
      <c r="E159" s="18" t="s">
        <v>395</v>
      </c>
      <c r="F159" s="14" t="s">
        <v>173</v>
      </c>
      <c r="G159" s="14">
        <v>24518487</v>
      </c>
      <c r="H159" s="14" t="s">
        <v>175</v>
      </c>
      <c r="I159" s="14" t="s">
        <v>176</v>
      </c>
      <c r="J159" s="14">
        <v>2020</v>
      </c>
      <c r="K159" s="67" t="s">
        <v>177</v>
      </c>
      <c r="L159" s="14" t="s">
        <v>36</v>
      </c>
      <c r="M159" s="35">
        <v>1</v>
      </c>
      <c r="N159" s="36">
        <v>23000000</v>
      </c>
      <c r="O159" s="41" t="s">
        <v>37</v>
      </c>
      <c r="P159" s="30" t="s">
        <v>178</v>
      </c>
      <c r="Q159" s="14" t="s">
        <v>179</v>
      </c>
      <c r="R159" s="21"/>
      <c r="S159" s="21"/>
    </row>
    <row r="160" spans="1:19" s="25" customFormat="1" ht="20.399999999999999" x14ac:dyDescent="0.3">
      <c r="A160" s="50">
        <v>155</v>
      </c>
      <c r="B160" s="16" t="s">
        <v>29</v>
      </c>
      <c r="C160" s="16" t="s">
        <v>30</v>
      </c>
      <c r="D160" s="17" t="s">
        <v>172</v>
      </c>
      <c r="E160" s="18" t="s">
        <v>395</v>
      </c>
      <c r="F160" s="14" t="s">
        <v>173</v>
      </c>
      <c r="G160" s="14">
        <v>24518468</v>
      </c>
      <c r="H160" s="14" t="s">
        <v>175</v>
      </c>
      <c r="I160" s="14" t="s">
        <v>176</v>
      </c>
      <c r="J160" s="14">
        <v>2020</v>
      </c>
      <c r="K160" s="67" t="s">
        <v>177</v>
      </c>
      <c r="L160" s="14" t="s">
        <v>36</v>
      </c>
      <c r="M160" s="35">
        <v>1</v>
      </c>
      <c r="N160" s="36">
        <v>23000000</v>
      </c>
      <c r="O160" s="41" t="s">
        <v>37</v>
      </c>
      <c r="P160" s="30" t="s">
        <v>178</v>
      </c>
      <c r="Q160" s="14" t="s">
        <v>179</v>
      </c>
      <c r="R160" s="21"/>
      <c r="S160" s="21"/>
    </row>
    <row r="161" spans="1:19" s="25" customFormat="1" ht="20.399999999999999" x14ac:dyDescent="0.3">
      <c r="A161" s="15">
        <v>156</v>
      </c>
      <c r="B161" s="16" t="s">
        <v>29</v>
      </c>
      <c r="C161" s="16" t="s">
        <v>30</v>
      </c>
      <c r="D161" s="17" t="s">
        <v>172</v>
      </c>
      <c r="E161" s="18" t="s">
        <v>395</v>
      </c>
      <c r="F161" s="14" t="s">
        <v>173</v>
      </c>
      <c r="G161" s="14">
        <v>24518477</v>
      </c>
      <c r="H161" s="14" t="s">
        <v>175</v>
      </c>
      <c r="I161" s="14" t="s">
        <v>176</v>
      </c>
      <c r="J161" s="14">
        <v>2020</v>
      </c>
      <c r="K161" s="67" t="s">
        <v>177</v>
      </c>
      <c r="L161" s="14" t="s">
        <v>36</v>
      </c>
      <c r="M161" s="35">
        <v>1</v>
      </c>
      <c r="N161" s="36">
        <v>23000000</v>
      </c>
      <c r="O161" s="41" t="s">
        <v>37</v>
      </c>
      <c r="P161" s="30" t="s">
        <v>178</v>
      </c>
      <c r="Q161" s="14" t="s">
        <v>179</v>
      </c>
      <c r="R161" s="21"/>
      <c r="S161" s="21"/>
    </row>
    <row r="162" spans="1:19" s="25" customFormat="1" ht="30.6" x14ac:dyDescent="0.3">
      <c r="A162" s="50">
        <v>157</v>
      </c>
      <c r="B162" s="16" t="s">
        <v>65</v>
      </c>
      <c r="C162" s="16" t="s">
        <v>66</v>
      </c>
      <c r="D162" s="17" t="s">
        <v>487</v>
      </c>
      <c r="E162" s="18" t="s">
        <v>395</v>
      </c>
      <c r="F162" s="14" t="s">
        <v>488</v>
      </c>
      <c r="G162" s="14" t="s">
        <v>489</v>
      </c>
      <c r="H162" s="14" t="s">
        <v>34</v>
      </c>
      <c r="I162" s="14" t="s">
        <v>35</v>
      </c>
      <c r="J162" s="14">
        <v>2021</v>
      </c>
      <c r="K162" s="67" t="s">
        <v>177</v>
      </c>
      <c r="L162" s="14" t="s">
        <v>36</v>
      </c>
      <c r="M162" s="35">
        <v>1</v>
      </c>
      <c r="N162" s="36">
        <v>29000000</v>
      </c>
      <c r="O162" s="41" t="s">
        <v>37</v>
      </c>
      <c r="P162" s="30" t="s">
        <v>178</v>
      </c>
      <c r="Q162" s="14" t="s">
        <v>179</v>
      </c>
      <c r="R162" s="21"/>
      <c r="S162" s="21"/>
    </row>
    <row r="163" spans="1:19" s="25" customFormat="1" ht="30.6" x14ac:dyDescent="0.3">
      <c r="A163" s="15">
        <v>158</v>
      </c>
      <c r="B163" s="16" t="s">
        <v>65</v>
      </c>
      <c r="C163" s="16" t="s">
        <v>66</v>
      </c>
      <c r="D163" s="17" t="s">
        <v>487</v>
      </c>
      <c r="E163" s="18" t="s">
        <v>395</v>
      </c>
      <c r="F163" s="14" t="s">
        <v>488</v>
      </c>
      <c r="G163" s="14" t="s">
        <v>490</v>
      </c>
      <c r="H163" s="14" t="s">
        <v>34</v>
      </c>
      <c r="I163" s="14" t="s">
        <v>35</v>
      </c>
      <c r="J163" s="14">
        <v>2021</v>
      </c>
      <c r="K163" s="67" t="s">
        <v>177</v>
      </c>
      <c r="L163" s="14" t="s">
        <v>36</v>
      </c>
      <c r="M163" s="35">
        <v>1</v>
      </c>
      <c r="N163" s="36">
        <v>29000000</v>
      </c>
      <c r="O163" s="41" t="s">
        <v>37</v>
      </c>
      <c r="P163" s="30" t="s">
        <v>178</v>
      </c>
      <c r="Q163" s="14" t="s">
        <v>179</v>
      </c>
      <c r="R163" s="21"/>
      <c r="S163" s="21"/>
    </row>
    <row r="164" spans="1:19" s="25" customFormat="1" ht="30.6" x14ac:dyDescent="0.3">
      <c r="A164" s="50">
        <v>159</v>
      </c>
      <c r="B164" s="16" t="s">
        <v>65</v>
      </c>
      <c r="C164" s="16" t="s">
        <v>66</v>
      </c>
      <c r="D164" s="17" t="s">
        <v>487</v>
      </c>
      <c r="E164" s="18" t="s">
        <v>395</v>
      </c>
      <c r="F164" s="14" t="s">
        <v>488</v>
      </c>
      <c r="G164" s="14" t="s">
        <v>491</v>
      </c>
      <c r="H164" s="14" t="s">
        <v>34</v>
      </c>
      <c r="I164" s="14" t="s">
        <v>35</v>
      </c>
      <c r="J164" s="14">
        <v>2021</v>
      </c>
      <c r="K164" s="67" t="s">
        <v>177</v>
      </c>
      <c r="L164" s="14" t="s">
        <v>36</v>
      </c>
      <c r="M164" s="35">
        <v>1</v>
      </c>
      <c r="N164" s="36">
        <v>29000000</v>
      </c>
      <c r="O164" s="41" t="s">
        <v>37</v>
      </c>
      <c r="P164" s="30" t="s">
        <v>178</v>
      </c>
      <c r="Q164" s="14" t="s">
        <v>179</v>
      </c>
      <c r="R164" s="21"/>
      <c r="S164" s="21"/>
    </row>
    <row r="165" spans="1:19" s="25" customFormat="1" ht="30.6" x14ac:dyDescent="0.3">
      <c r="A165" s="15">
        <v>160</v>
      </c>
      <c r="B165" s="16" t="s">
        <v>65</v>
      </c>
      <c r="C165" s="16" t="s">
        <v>66</v>
      </c>
      <c r="D165" s="17" t="s">
        <v>487</v>
      </c>
      <c r="E165" s="18" t="s">
        <v>395</v>
      </c>
      <c r="F165" s="14" t="s">
        <v>488</v>
      </c>
      <c r="G165" s="14" t="s">
        <v>492</v>
      </c>
      <c r="H165" s="14" t="s">
        <v>34</v>
      </c>
      <c r="I165" s="14" t="s">
        <v>35</v>
      </c>
      <c r="J165" s="14">
        <v>2021</v>
      </c>
      <c r="K165" s="67" t="s">
        <v>177</v>
      </c>
      <c r="L165" s="14" t="s">
        <v>36</v>
      </c>
      <c r="M165" s="35">
        <v>1</v>
      </c>
      <c r="N165" s="36">
        <v>29000000</v>
      </c>
      <c r="O165" s="41" t="s">
        <v>37</v>
      </c>
      <c r="P165" s="30" t="s">
        <v>178</v>
      </c>
      <c r="Q165" s="14" t="s">
        <v>179</v>
      </c>
      <c r="R165" s="21"/>
      <c r="S165" s="21"/>
    </row>
    <row r="166" spans="1:19" s="25" customFormat="1" ht="30.6" x14ac:dyDescent="0.3">
      <c r="A166" s="50">
        <v>161</v>
      </c>
      <c r="B166" s="16" t="s">
        <v>65</v>
      </c>
      <c r="C166" s="16" t="s">
        <v>66</v>
      </c>
      <c r="D166" s="17" t="s">
        <v>487</v>
      </c>
      <c r="E166" s="18" t="s">
        <v>395</v>
      </c>
      <c r="F166" s="14" t="s">
        <v>488</v>
      </c>
      <c r="G166" s="14" t="s">
        <v>493</v>
      </c>
      <c r="H166" s="14" t="s">
        <v>34</v>
      </c>
      <c r="I166" s="14" t="s">
        <v>35</v>
      </c>
      <c r="J166" s="14">
        <v>2021</v>
      </c>
      <c r="K166" s="67" t="s">
        <v>177</v>
      </c>
      <c r="L166" s="14" t="s">
        <v>36</v>
      </c>
      <c r="M166" s="35">
        <v>1</v>
      </c>
      <c r="N166" s="36">
        <v>29000000</v>
      </c>
      <c r="O166" s="41" t="s">
        <v>37</v>
      </c>
      <c r="P166" s="30" t="s">
        <v>178</v>
      </c>
      <c r="Q166" s="14" t="s">
        <v>179</v>
      </c>
      <c r="R166" s="21"/>
      <c r="S166" s="21"/>
    </row>
    <row r="167" spans="1:19" s="25" customFormat="1" ht="20.399999999999999" x14ac:dyDescent="0.3">
      <c r="A167" s="15">
        <v>162</v>
      </c>
      <c r="B167" s="16" t="s">
        <v>65</v>
      </c>
      <c r="C167" s="16" t="s">
        <v>66</v>
      </c>
      <c r="D167" s="17" t="s">
        <v>487</v>
      </c>
      <c r="E167" s="18" t="s">
        <v>395</v>
      </c>
      <c r="F167" s="14" t="s">
        <v>488</v>
      </c>
      <c r="G167" s="14" t="s">
        <v>494</v>
      </c>
      <c r="H167" s="14" t="s">
        <v>34</v>
      </c>
      <c r="I167" s="14" t="s">
        <v>35</v>
      </c>
      <c r="J167" s="14">
        <v>2021</v>
      </c>
      <c r="K167" s="67" t="s">
        <v>177</v>
      </c>
      <c r="L167" s="14" t="s">
        <v>36</v>
      </c>
      <c r="M167" s="35">
        <v>1</v>
      </c>
      <c r="N167" s="36">
        <v>29000000</v>
      </c>
      <c r="O167" s="41" t="s">
        <v>37</v>
      </c>
      <c r="P167" s="30" t="s">
        <v>178</v>
      </c>
      <c r="Q167" s="14" t="s">
        <v>179</v>
      </c>
      <c r="R167" s="21"/>
      <c r="S167" s="21"/>
    </row>
    <row r="168" spans="1:19" s="25" customFormat="1" ht="20.399999999999999" x14ac:dyDescent="0.3">
      <c r="A168" s="50">
        <v>163</v>
      </c>
      <c r="B168" s="16" t="s">
        <v>107</v>
      </c>
      <c r="C168" s="16" t="s">
        <v>55</v>
      </c>
      <c r="D168" s="17" t="s">
        <v>495</v>
      </c>
      <c r="E168" s="18" t="s">
        <v>395</v>
      </c>
      <c r="F168" s="14" t="s">
        <v>496</v>
      </c>
      <c r="G168" s="14" t="s">
        <v>497</v>
      </c>
      <c r="H168" s="14" t="s">
        <v>498</v>
      </c>
      <c r="I168" s="14" t="s">
        <v>104</v>
      </c>
      <c r="J168" s="21">
        <v>2020</v>
      </c>
      <c r="K168" s="67" t="s">
        <v>177</v>
      </c>
      <c r="L168" s="21" t="s">
        <v>36</v>
      </c>
      <c r="M168" s="40">
        <v>1</v>
      </c>
      <c r="N168" s="36">
        <v>570000000</v>
      </c>
      <c r="O168" s="41" t="s">
        <v>37</v>
      </c>
      <c r="P168" s="30" t="s">
        <v>178</v>
      </c>
      <c r="Q168" s="14" t="s">
        <v>179</v>
      </c>
      <c r="R168" s="21"/>
      <c r="S168" s="21"/>
    </row>
    <row r="169" spans="1:19" s="25" customFormat="1" ht="20.399999999999999" x14ac:dyDescent="0.3">
      <c r="A169" s="15">
        <v>164</v>
      </c>
      <c r="B169" s="16" t="s">
        <v>499</v>
      </c>
      <c r="C169" s="16" t="s">
        <v>42</v>
      </c>
      <c r="D169" s="17" t="s">
        <v>43</v>
      </c>
      <c r="E169" s="18" t="s">
        <v>395</v>
      </c>
      <c r="F169" s="14" t="s">
        <v>500</v>
      </c>
      <c r="G169" s="14" t="s">
        <v>501</v>
      </c>
      <c r="H169" s="14" t="s">
        <v>502</v>
      </c>
      <c r="I169" s="14" t="s">
        <v>35</v>
      </c>
      <c r="J169" s="14">
        <v>2020</v>
      </c>
      <c r="K169" s="67" t="s">
        <v>177</v>
      </c>
      <c r="L169" s="14" t="s">
        <v>36</v>
      </c>
      <c r="M169" s="35">
        <v>1</v>
      </c>
      <c r="N169" s="36">
        <v>14000000</v>
      </c>
      <c r="O169" s="41" t="s">
        <v>37</v>
      </c>
      <c r="P169" s="30" t="s">
        <v>178</v>
      </c>
      <c r="Q169" s="14" t="s">
        <v>179</v>
      </c>
      <c r="R169" s="21"/>
      <c r="S169" s="21"/>
    </row>
    <row r="170" spans="1:19" s="25" customFormat="1" ht="20.399999999999999" x14ac:dyDescent="0.3">
      <c r="A170" s="50">
        <v>165</v>
      </c>
      <c r="B170" s="16" t="s">
        <v>499</v>
      </c>
      <c r="C170" s="16" t="s">
        <v>42</v>
      </c>
      <c r="D170" s="17" t="s">
        <v>43</v>
      </c>
      <c r="E170" s="18" t="s">
        <v>395</v>
      </c>
      <c r="F170" s="14" t="s">
        <v>500</v>
      </c>
      <c r="G170" s="14" t="s">
        <v>503</v>
      </c>
      <c r="H170" s="14" t="s">
        <v>502</v>
      </c>
      <c r="I170" s="14" t="s">
        <v>35</v>
      </c>
      <c r="J170" s="14">
        <v>2020</v>
      </c>
      <c r="K170" s="67" t="s">
        <v>177</v>
      </c>
      <c r="L170" s="14" t="s">
        <v>36</v>
      </c>
      <c r="M170" s="35">
        <v>1</v>
      </c>
      <c r="N170" s="36">
        <v>14000000</v>
      </c>
      <c r="O170" s="41" t="s">
        <v>37</v>
      </c>
      <c r="P170" s="30" t="s">
        <v>178</v>
      </c>
      <c r="Q170" s="14" t="s">
        <v>179</v>
      </c>
      <c r="R170" s="21"/>
      <c r="S170" s="21"/>
    </row>
    <row r="171" spans="1:19" s="25" customFormat="1" ht="20.399999999999999" x14ac:dyDescent="0.3">
      <c r="A171" s="15">
        <v>166</v>
      </c>
      <c r="B171" s="16" t="s">
        <v>47</v>
      </c>
      <c r="C171" s="57" t="s">
        <v>48</v>
      </c>
      <c r="D171" s="17" t="s">
        <v>504</v>
      </c>
      <c r="E171" s="18" t="s">
        <v>395</v>
      </c>
      <c r="F171" s="14" t="s">
        <v>505</v>
      </c>
      <c r="G171" s="14" t="s">
        <v>506</v>
      </c>
      <c r="H171" s="14" t="s">
        <v>507</v>
      </c>
      <c r="I171" s="14" t="s">
        <v>508</v>
      </c>
      <c r="J171" s="14">
        <v>2021</v>
      </c>
      <c r="K171" s="67" t="s">
        <v>177</v>
      </c>
      <c r="L171" s="14" t="s">
        <v>36</v>
      </c>
      <c r="M171" s="35">
        <v>1</v>
      </c>
      <c r="N171" s="36">
        <v>10000000</v>
      </c>
      <c r="O171" s="41" t="s">
        <v>37</v>
      </c>
      <c r="P171" s="30" t="s">
        <v>178</v>
      </c>
      <c r="Q171" s="14" t="s">
        <v>179</v>
      </c>
      <c r="R171" s="21"/>
      <c r="S171" s="21"/>
    </row>
    <row r="172" spans="1:19" s="25" customFormat="1" ht="20.399999999999999" x14ac:dyDescent="0.3">
      <c r="A172" s="50">
        <v>167</v>
      </c>
      <c r="B172" s="16" t="s">
        <v>47</v>
      </c>
      <c r="C172" s="57" t="s">
        <v>48</v>
      </c>
      <c r="D172" s="17" t="s">
        <v>504</v>
      </c>
      <c r="E172" s="18" t="s">
        <v>395</v>
      </c>
      <c r="F172" s="14" t="s">
        <v>505</v>
      </c>
      <c r="G172" s="14" t="s">
        <v>509</v>
      </c>
      <c r="H172" s="14" t="s">
        <v>507</v>
      </c>
      <c r="I172" s="14" t="s">
        <v>508</v>
      </c>
      <c r="J172" s="14">
        <v>2021</v>
      </c>
      <c r="K172" s="67" t="s">
        <v>177</v>
      </c>
      <c r="L172" s="14" t="s">
        <v>36</v>
      </c>
      <c r="M172" s="35">
        <v>1</v>
      </c>
      <c r="N172" s="36">
        <v>10000000</v>
      </c>
      <c r="O172" s="41" t="s">
        <v>37</v>
      </c>
      <c r="P172" s="30" t="s">
        <v>178</v>
      </c>
      <c r="Q172" s="14" t="s">
        <v>179</v>
      </c>
      <c r="R172" s="21"/>
      <c r="S172" s="21"/>
    </row>
    <row r="173" spans="1:19" s="25" customFormat="1" ht="40.799999999999997" x14ac:dyDescent="0.3">
      <c r="A173" s="15">
        <v>168</v>
      </c>
      <c r="B173" s="16" t="s">
        <v>76</v>
      </c>
      <c r="C173" s="16" t="s">
        <v>77</v>
      </c>
      <c r="D173" s="17" t="s">
        <v>510</v>
      </c>
      <c r="E173" s="18" t="s">
        <v>395</v>
      </c>
      <c r="F173" s="21" t="s">
        <v>511</v>
      </c>
      <c r="G173" s="14" t="s">
        <v>57</v>
      </c>
      <c r="H173" s="14" t="s">
        <v>512</v>
      </c>
      <c r="I173" s="14" t="s">
        <v>508</v>
      </c>
      <c r="J173" s="14">
        <v>2021</v>
      </c>
      <c r="K173" s="67" t="s">
        <v>177</v>
      </c>
      <c r="L173" s="14" t="s">
        <v>36</v>
      </c>
      <c r="M173" s="35">
        <v>6</v>
      </c>
      <c r="N173" s="89">
        <v>15000000</v>
      </c>
      <c r="O173" s="41" t="s">
        <v>37</v>
      </c>
      <c r="P173" s="30" t="s">
        <v>178</v>
      </c>
      <c r="Q173" s="14" t="s">
        <v>179</v>
      </c>
      <c r="R173" s="14" t="s">
        <v>513</v>
      </c>
      <c r="S173" s="21"/>
    </row>
    <row r="174" spans="1:19" s="25" customFormat="1" ht="20.399999999999999" x14ac:dyDescent="0.3">
      <c r="A174" s="50">
        <v>169</v>
      </c>
      <c r="B174" s="16" t="s">
        <v>514</v>
      </c>
      <c r="C174" s="16" t="s">
        <v>515</v>
      </c>
      <c r="D174" s="17" t="s">
        <v>516</v>
      </c>
      <c r="E174" s="18" t="s">
        <v>395</v>
      </c>
      <c r="F174" s="90"/>
      <c r="G174" s="14" t="s">
        <v>57</v>
      </c>
      <c r="H174" s="14" t="s">
        <v>517</v>
      </c>
      <c r="I174" s="14" t="s">
        <v>59</v>
      </c>
      <c r="J174" s="21">
        <v>2021</v>
      </c>
      <c r="K174" s="91" t="s">
        <v>518</v>
      </c>
      <c r="L174" s="21" t="s">
        <v>36</v>
      </c>
      <c r="M174" s="21">
        <v>1</v>
      </c>
      <c r="N174" s="89">
        <v>45000000</v>
      </c>
      <c r="O174" s="41" t="s">
        <v>37</v>
      </c>
      <c r="P174" s="35" t="s">
        <v>519</v>
      </c>
      <c r="Q174" s="14" t="s">
        <v>39</v>
      </c>
      <c r="R174" s="21"/>
      <c r="S174" s="21"/>
    </row>
    <row r="175" spans="1:19" s="25" customFormat="1" ht="20.399999999999999" x14ac:dyDescent="0.3">
      <c r="A175" s="15">
        <v>170</v>
      </c>
      <c r="B175" s="16" t="s">
        <v>107</v>
      </c>
      <c r="C175" s="16" t="s">
        <v>55</v>
      </c>
      <c r="D175" s="17" t="s">
        <v>520</v>
      </c>
      <c r="E175" s="18" t="s">
        <v>395</v>
      </c>
      <c r="F175" s="14" t="s">
        <v>521</v>
      </c>
      <c r="G175" s="15" t="s">
        <v>522</v>
      </c>
      <c r="H175" s="14" t="s">
        <v>523</v>
      </c>
      <c r="I175" s="14" t="s">
        <v>257</v>
      </c>
      <c r="J175" s="14">
        <v>2021</v>
      </c>
      <c r="K175" s="81" t="s">
        <v>191</v>
      </c>
      <c r="L175" s="14" t="s">
        <v>192</v>
      </c>
      <c r="M175" s="14">
        <v>1</v>
      </c>
      <c r="N175" s="20">
        <v>25350000</v>
      </c>
      <c r="O175" s="41" t="s">
        <v>37</v>
      </c>
      <c r="P175" s="30" t="s">
        <v>524</v>
      </c>
      <c r="Q175" s="14" t="s">
        <v>39</v>
      </c>
      <c r="R175" s="21"/>
      <c r="S175" s="21"/>
    </row>
    <row r="176" spans="1:19" s="25" customFormat="1" ht="20.399999999999999" x14ac:dyDescent="0.3">
      <c r="A176" s="50">
        <v>171</v>
      </c>
      <c r="B176" s="16" t="s">
        <v>107</v>
      </c>
      <c r="C176" s="16" t="s">
        <v>55</v>
      </c>
      <c r="D176" s="17" t="s">
        <v>520</v>
      </c>
      <c r="E176" s="18" t="s">
        <v>395</v>
      </c>
      <c r="F176" s="14" t="s">
        <v>525</v>
      </c>
      <c r="G176" s="15" t="s">
        <v>526</v>
      </c>
      <c r="H176" s="14" t="s">
        <v>523</v>
      </c>
      <c r="I176" s="14" t="s">
        <v>257</v>
      </c>
      <c r="J176" s="14">
        <v>2021</v>
      </c>
      <c r="K176" s="81" t="s">
        <v>191</v>
      </c>
      <c r="L176" s="14" t="s">
        <v>192</v>
      </c>
      <c r="M176" s="14">
        <v>1</v>
      </c>
      <c r="N176" s="20">
        <v>25350000</v>
      </c>
      <c r="O176" s="41" t="s">
        <v>37</v>
      </c>
      <c r="P176" s="30" t="s">
        <v>524</v>
      </c>
      <c r="Q176" s="14" t="s">
        <v>39</v>
      </c>
      <c r="R176" s="21"/>
      <c r="S176" s="21"/>
    </row>
    <row r="177" spans="1:19" s="25" customFormat="1" ht="20.399999999999999" x14ac:dyDescent="0.3">
      <c r="A177" s="15">
        <v>172</v>
      </c>
      <c r="B177" s="16" t="s">
        <v>107</v>
      </c>
      <c r="C177" s="16" t="s">
        <v>55</v>
      </c>
      <c r="D177" s="17" t="s">
        <v>520</v>
      </c>
      <c r="E177" s="18" t="s">
        <v>395</v>
      </c>
      <c r="F177" s="14" t="s">
        <v>521</v>
      </c>
      <c r="G177" s="15" t="s">
        <v>527</v>
      </c>
      <c r="H177" s="14" t="s">
        <v>523</v>
      </c>
      <c r="I177" s="14" t="s">
        <v>257</v>
      </c>
      <c r="J177" s="14">
        <v>2021</v>
      </c>
      <c r="K177" s="81" t="s">
        <v>191</v>
      </c>
      <c r="L177" s="14" t="s">
        <v>192</v>
      </c>
      <c r="M177" s="14">
        <v>1</v>
      </c>
      <c r="N177" s="20">
        <v>25350000</v>
      </c>
      <c r="O177" s="41" t="s">
        <v>37</v>
      </c>
      <c r="P177" s="30" t="s">
        <v>524</v>
      </c>
      <c r="Q177" s="14" t="s">
        <v>39</v>
      </c>
      <c r="R177" s="21"/>
      <c r="S177" s="21"/>
    </row>
    <row r="178" spans="1:19" s="25" customFormat="1" ht="20.399999999999999" x14ac:dyDescent="0.3">
      <c r="A178" s="50">
        <v>173</v>
      </c>
      <c r="B178" s="16" t="s">
        <v>107</v>
      </c>
      <c r="C178" s="16" t="s">
        <v>55</v>
      </c>
      <c r="D178" s="17" t="s">
        <v>520</v>
      </c>
      <c r="E178" s="18" t="s">
        <v>395</v>
      </c>
      <c r="F178" s="14" t="s">
        <v>521</v>
      </c>
      <c r="G178" s="15" t="s">
        <v>528</v>
      </c>
      <c r="H178" s="14" t="s">
        <v>523</v>
      </c>
      <c r="I178" s="14" t="s">
        <v>257</v>
      </c>
      <c r="J178" s="14">
        <v>2020</v>
      </c>
      <c r="K178" s="81" t="s">
        <v>191</v>
      </c>
      <c r="L178" s="14" t="s">
        <v>192</v>
      </c>
      <c r="M178" s="14">
        <v>1</v>
      </c>
      <c r="N178" s="20">
        <v>25350000</v>
      </c>
      <c r="O178" s="41" t="s">
        <v>37</v>
      </c>
      <c r="P178" s="30" t="s">
        <v>529</v>
      </c>
      <c r="Q178" s="14" t="s">
        <v>39</v>
      </c>
      <c r="R178" s="21"/>
      <c r="S178" s="21"/>
    </row>
    <row r="179" spans="1:19" s="25" customFormat="1" ht="20.399999999999999" x14ac:dyDescent="0.3">
      <c r="A179" s="15">
        <v>174</v>
      </c>
      <c r="B179" s="16" t="s">
        <v>107</v>
      </c>
      <c r="C179" s="16" t="s">
        <v>55</v>
      </c>
      <c r="D179" s="17" t="s">
        <v>520</v>
      </c>
      <c r="E179" s="18" t="s">
        <v>395</v>
      </c>
      <c r="F179" s="14" t="s">
        <v>530</v>
      </c>
      <c r="G179" s="15" t="s">
        <v>531</v>
      </c>
      <c r="H179" s="14" t="s">
        <v>523</v>
      </c>
      <c r="I179" s="14" t="s">
        <v>257</v>
      </c>
      <c r="J179" s="14">
        <v>2020</v>
      </c>
      <c r="K179" s="81" t="s">
        <v>191</v>
      </c>
      <c r="L179" s="14" t="s">
        <v>192</v>
      </c>
      <c r="M179" s="14">
        <v>1</v>
      </c>
      <c r="N179" s="20">
        <v>25350000</v>
      </c>
      <c r="O179" s="41" t="s">
        <v>37</v>
      </c>
      <c r="P179" s="30" t="s">
        <v>532</v>
      </c>
      <c r="Q179" s="14" t="s">
        <v>39</v>
      </c>
      <c r="R179" s="21"/>
      <c r="S179" s="21"/>
    </row>
    <row r="180" spans="1:19" s="25" customFormat="1" ht="20.399999999999999" x14ac:dyDescent="0.3">
      <c r="A180" s="50">
        <v>175</v>
      </c>
      <c r="B180" s="16" t="s">
        <v>107</v>
      </c>
      <c r="C180" s="16" t="s">
        <v>55</v>
      </c>
      <c r="D180" s="17" t="s">
        <v>520</v>
      </c>
      <c r="E180" s="18" t="s">
        <v>395</v>
      </c>
      <c r="F180" s="14" t="s">
        <v>521</v>
      </c>
      <c r="G180" s="15" t="s">
        <v>533</v>
      </c>
      <c r="H180" s="14" t="s">
        <v>523</v>
      </c>
      <c r="I180" s="14" t="s">
        <v>257</v>
      </c>
      <c r="J180" s="14">
        <v>2020</v>
      </c>
      <c r="K180" s="81" t="s">
        <v>191</v>
      </c>
      <c r="L180" s="14" t="s">
        <v>192</v>
      </c>
      <c r="M180" s="14">
        <v>1</v>
      </c>
      <c r="N180" s="20">
        <v>25350000</v>
      </c>
      <c r="O180" s="41" t="s">
        <v>37</v>
      </c>
      <c r="P180" s="30" t="s">
        <v>534</v>
      </c>
      <c r="Q180" s="14" t="s">
        <v>39</v>
      </c>
      <c r="R180" s="21"/>
      <c r="S180" s="21"/>
    </row>
    <row r="181" spans="1:19" s="25" customFormat="1" ht="20.399999999999999" x14ac:dyDescent="0.3">
      <c r="A181" s="15">
        <v>176</v>
      </c>
      <c r="B181" s="16" t="s">
        <v>107</v>
      </c>
      <c r="C181" s="16" t="s">
        <v>55</v>
      </c>
      <c r="D181" s="17" t="s">
        <v>520</v>
      </c>
      <c r="E181" s="18" t="s">
        <v>395</v>
      </c>
      <c r="F181" s="14" t="s">
        <v>521</v>
      </c>
      <c r="G181" s="15" t="s">
        <v>535</v>
      </c>
      <c r="H181" s="14" t="s">
        <v>523</v>
      </c>
      <c r="I181" s="14" t="s">
        <v>257</v>
      </c>
      <c r="J181" s="14">
        <v>2020</v>
      </c>
      <c r="K181" s="81" t="s">
        <v>191</v>
      </c>
      <c r="L181" s="14" t="s">
        <v>192</v>
      </c>
      <c r="M181" s="14">
        <v>1</v>
      </c>
      <c r="N181" s="20">
        <v>25350000</v>
      </c>
      <c r="O181" s="41" t="s">
        <v>37</v>
      </c>
      <c r="P181" s="30" t="s">
        <v>534</v>
      </c>
      <c r="Q181" s="14" t="s">
        <v>39</v>
      </c>
      <c r="R181" s="21"/>
      <c r="S181" s="21"/>
    </row>
    <row r="182" spans="1:19" s="25" customFormat="1" ht="30.6" x14ac:dyDescent="0.3">
      <c r="A182" s="50">
        <v>177</v>
      </c>
      <c r="B182" s="16" t="s">
        <v>107</v>
      </c>
      <c r="C182" s="16" t="s">
        <v>55</v>
      </c>
      <c r="D182" s="17" t="s">
        <v>520</v>
      </c>
      <c r="E182" s="18" t="s">
        <v>395</v>
      </c>
      <c r="F182" s="14" t="s">
        <v>536</v>
      </c>
      <c r="G182" s="15" t="s">
        <v>537</v>
      </c>
      <c r="H182" s="14" t="s">
        <v>538</v>
      </c>
      <c r="I182" s="14" t="s">
        <v>257</v>
      </c>
      <c r="J182" s="14">
        <v>2021</v>
      </c>
      <c r="K182" s="81" t="s">
        <v>191</v>
      </c>
      <c r="L182" s="14" t="s">
        <v>192</v>
      </c>
      <c r="M182" s="14">
        <v>1</v>
      </c>
      <c r="N182" s="20">
        <v>30000000</v>
      </c>
      <c r="O182" s="41" t="s">
        <v>37</v>
      </c>
      <c r="P182" s="30" t="s">
        <v>539</v>
      </c>
      <c r="Q182" s="14" t="s">
        <v>39</v>
      </c>
      <c r="R182" s="21"/>
      <c r="S182" s="21"/>
    </row>
    <row r="183" spans="1:19" s="25" customFormat="1" ht="20.399999999999999" x14ac:dyDescent="0.3">
      <c r="A183" s="15">
        <v>178</v>
      </c>
      <c r="B183" s="16" t="s">
        <v>107</v>
      </c>
      <c r="C183" s="16" t="s">
        <v>55</v>
      </c>
      <c r="D183" s="17" t="s">
        <v>540</v>
      </c>
      <c r="E183" s="18" t="s">
        <v>395</v>
      </c>
      <c r="F183" s="14" t="s">
        <v>541</v>
      </c>
      <c r="G183" s="15" t="s">
        <v>542</v>
      </c>
      <c r="H183" s="14" t="s">
        <v>543</v>
      </c>
      <c r="I183" s="14" t="s">
        <v>104</v>
      </c>
      <c r="J183" s="14">
        <v>2021</v>
      </c>
      <c r="K183" s="81" t="s">
        <v>191</v>
      </c>
      <c r="L183" s="14" t="s">
        <v>192</v>
      </c>
      <c r="M183" s="14">
        <v>1</v>
      </c>
      <c r="N183" s="20">
        <v>350000000</v>
      </c>
      <c r="O183" s="41" t="s">
        <v>37</v>
      </c>
      <c r="P183" s="30" t="s">
        <v>532</v>
      </c>
      <c r="Q183" s="14" t="s">
        <v>39</v>
      </c>
      <c r="R183" s="21"/>
      <c r="S183" s="21"/>
    </row>
    <row r="184" spans="1:19" s="25" customFormat="1" ht="20.399999999999999" x14ac:dyDescent="0.3">
      <c r="A184" s="50">
        <v>179</v>
      </c>
      <c r="B184" s="57" t="s">
        <v>544</v>
      </c>
      <c r="C184" s="57" t="s">
        <v>545</v>
      </c>
      <c r="D184" s="23" t="s">
        <v>546</v>
      </c>
      <c r="E184" s="18" t="s">
        <v>547</v>
      </c>
      <c r="F184" s="41" t="s">
        <v>548</v>
      </c>
      <c r="G184" s="62" t="s">
        <v>549</v>
      </c>
      <c r="H184" s="41" t="s">
        <v>362</v>
      </c>
      <c r="I184" s="41" t="s">
        <v>362</v>
      </c>
      <c r="J184" s="41">
        <v>2001</v>
      </c>
      <c r="K184" s="66">
        <v>36903</v>
      </c>
      <c r="L184" s="41" t="s">
        <v>36</v>
      </c>
      <c r="M184" s="41">
        <v>1</v>
      </c>
      <c r="N184" s="61">
        <v>13500000</v>
      </c>
      <c r="O184" s="41" t="s">
        <v>37</v>
      </c>
      <c r="P184" s="41" t="s">
        <v>60</v>
      </c>
      <c r="Q184" s="41" t="s">
        <v>39</v>
      </c>
      <c r="R184" s="41"/>
      <c r="S184" s="42"/>
    </row>
    <row r="185" spans="1:19" s="25" customFormat="1" ht="20.399999999999999" x14ac:dyDescent="0.3">
      <c r="A185" s="15">
        <v>180</v>
      </c>
      <c r="B185" s="57" t="s">
        <v>47</v>
      </c>
      <c r="C185" s="57" t="s">
        <v>48</v>
      </c>
      <c r="D185" s="23" t="s">
        <v>550</v>
      </c>
      <c r="E185" s="18" t="s">
        <v>547</v>
      </c>
      <c r="F185" s="41" t="s">
        <v>551</v>
      </c>
      <c r="G185" s="62" t="s">
        <v>552</v>
      </c>
      <c r="H185" s="41" t="s">
        <v>553</v>
      </c>
      <c r="I185" s="41" t="s">
        <v>362</v>
      </c>
      <c r="J185" s="64">
        <v>2008</v>
      </c>
      <c r="K185" s="92" t="s">
        <v>554</v>
      </c>
      <c r="L185" s="41" t="s">
        <v>36</v>
      </c>
      <c r="M185" s="41">
        <v>1</v>
      </c>
      <c r="N185" s="61">
        <v>131015000</v>
      </c>
      <c r="O185" s="41" t="s">
        <v>37</v>
      </c>
      <c r="P185" s="41" t="s">
        <v>60</v>
      </c>
      <c r="Q185" s="41" t="s">
        <v>39</v>
      </c>
      <c r="R185" s="41"/>
      <c r="S185" s="42"/>
    </row>
    <row r="186" spans="1:19" s="25" customFormat="1" ht="20.399999999999999" x14ac:dyDescent="0.3">
      <c r="A186" s="50">
        <v>181</v>
      </c>
      <c r="B186" s="57" t="s">
        <v>47</v>
      </c>
      <c r="C186" s="57" t="s">
        <v>48</v>
      </c>
      <c r="D186" s="23" t="s">
        <v>555</v>
      </c>
      <c r="E186" s="18" t="s">
        <v>547</v>
      </c>
      <c r="F186" s="41" t="s">
        <v>551</v>
      </c>
      <c r="G186" s="62" t="s">
        <v>556</v>
      </c>
      <c r="H186" s="41" t="s">
        <v>553</v>
      </c>
      <c r="I186" s="41" t="s">
        <v>362</v>
      </c>
      <c r="J186" s="64">
        <v>2008</v>
      </c>
      <c r="K186" s="92" t="s">
        <v>557</v>
      </c>
      <c r="L186" s="41" t="s">
        <v>36</v>
      </c>
      <c r="M186" s="41">
        <v>1</v>
      </c>
      <c r="N186" s="61">
        <v>128015000</v>
      </c>
      <c r="O186" s="41" t="s">
        <v>37</v>
      </c>
      <c r="P186" s="41" t="s">
        <v>60</v>
      </c>
      <c r="Q186" s="41" t="s">
        <v>558</v>
      </c>
      <c r="R186" s="41"/>
      <c r="S186" s="42"/>
    </row>
    <row r="187" spans="1:19" s="25" customFormat="1" ht="20.399999999999999" x14ac:dyDescent="0.3">
      <c r="A187" s="15">
        <v>182</v>
      </c>
      <c r="B187" s="57" t="s">
        <v>47</v>
      </c>
      <c r="C187" s="57" t="s">
        <v>48</v>
      </c>
      <c r="D187" s="23" t="s">
        <v>550</v>
      </c>
      <c r="E187" s="18" t="s">
        <v>547</v>
      </c>
      <c r="F187" s="41" t="s">
        <v>551</v>
      </c>
      <c r="G187" s="62" t="s">
        <v>559</v>
      </c>
      <c r="H187" s="41" t="s">
        <v>553</v>
      </c>
      <c r="I187" s="41" t="s">
        <v>35</v>
      </c>
      <c r="J187" s="41">
        <v>2008</v>
      </c>
      <c r="K187" s="92" t="s">
        <v>554</v>
      </c>
      <c r="L187" s="41" t="s">
        <v>36</v>
      </c>
      <c r="M187" s="41">
        <v>1</v>
      </c>
      <c r="N187" s="61">
        <v>170000000</v>
      </c>
      <c r="O187" s="41" t="s">
        <v>37</v>
      </c>
      <c r="P187" s="41" t="s">
        <v>60</v>
      </c>
      <c r="Q187" s="41" t="s">
        <v>39</v>
      </c>
      <c r="R187" s="41"/>
      <c r="S187" s="42"/>
    </row>
    <row r="188" spans="1:19" s="25" customFormat="1" ht="20.399999999999999" x14ac:dyDescent="0.3">
      <c r="A188" s="50">
        <v>183</v>
      </c>
      <c r="B188" s="16" t="s">
        <v>47</v>
      </c>
      <c r="C188" s="57" t="s">
        <v>48</v>
      </c>
      <c r="D188" s="17" t="s">
        <v>560</v>
      </c>
      <c r="E188" s="18" t="s">
        <v>547</v>
      </c>
      <c r="F188" s="14" t="s">
        <v>561</v>
      </c>
      <c r="G188" s="19" t="s">
        <v>562</v>
      </c>
      <c r="H188" s="14" t="s">
        <v>52</v>
      </c>
      <c r="I188" s="14" t="s">
        <v>35</v>
      </c>
      <c r="J188" s="14">
        <v>2009</v>
      </c>
      <c r="K188" s="66" t="s">
        <v>563</v>
      </c>
      <c r="L188" s="14" t="s">
        <v>36</v>
      </c>
      <c r="M188" s="14">
        <v>1</v>
      </c>
      <c r="N188" s="20">
        <v>230000000</v>
      </c>
      <c r="O188" s="41" t="s">
        <v>37</v>
      </c>
      <c r="P188" s="14" t="s">
        <v>60</v>
      </c>
      <c r="Q188" s="14" t="s">
        <v>39</v>
      </c>
      <c r="R188" s="14"/>
      <c r="S188" s="21"/>
    </row>
    <row r="189" spans="1:19" s="25" customFormat="1" ht="20.399999999999999" x14ac:dyDescent="0.3">
      <c r="A189" s="15">
        <v>184</v>
      </c>
      <c r="B189" s="16" t="s">
        <v>299</v>
      </c>
      <c r="C189" s="16" t="s">
        <v>300</v>
      </c>
      <c r="D189" s="17" t="s">
        <v>564</v>
      </c>
      <c r="E189" s="18" t="s">
        <v>547</v>
      </c>
      <c r="F189" s="14">
        <v>8648847</v>
      </c>
      <c r="G189" s="29" t="s">
        <v>565</v>
      </c>
      <c r="H189" s="14" t="s">
        <v>566</v>
      </c>
      <c r="I189" s="14" t="s">
        <v>35</v>
      </c>
      <c r="J189" s="14">
        <v>2009</v>
      </c>
      <c r="K189" s="66" t="s">
        <v>563</v>
      </c>
      <c r="L189" s="14" t="s">
        <v>36</v>
      </c>
      <c r="M189" s="14">
        <v>1</v>
      </c>
      <c r="N189" s="20">
        <v>529000000</v>
      </c>
      <c r="O189" s="41" t="s">
        <v>37</v>
      </c>
      <c r="P189" s="14" t="s">
        <v>60</v>
      </c>
      <c r="Q189" s="14" t="s">
        <v>39</v>
      </c>
      <c r="R189" s="14"/>
      <c r="S189" s="21"/>
    </row>
    <row r="190" spans="1:19" s="25" customFormat="1" ht="20.399999999999999" x14ac:dyDescent="0.3">
      <c r="A190" s="50">
        <v>185</v>
      </c>
      <c r="B190" s="16" t="s">
        <v>241</v>
      </c>
      <c r="C190" s="16" t="s">
        <v>242</v>
      </c>
      <c r="D190" s="17" t="s">
        <v>567</v>
      </c>
      <c r="E190" s="18" t="s">
        <v>547</v>
      </c>
      <c r="F190" s="14" t="s">
        <v>568</v>
      </c>
      <c r="G190" s="29" t="s">
        <v>569</v>
      </c>
      <c r="H190" s="14" t="s">
        <v>570</v>
      </c>
      <c r="I190" s="14" t="s">
        <v>571</v>
      </c>
      <c r="J190" s="14">
        <v>2010</v>
      </c>
      <c r="K190" s="66" t="s">
        <v>563</v>
      </c>
      <c r="L190" s="14" t="s">
        <v>36</v>
      </c>
      <c r="M190" s="14">
        <v>1</v>
      </c>
      <c r="N190" s="20">
        <v>455000000</v>
      </c>
      <c r="O190" s="41" t="s">
        <v>37</v>
      </c>
      <c r="P190" s="14" t="s">
        <v>75</v>
      </c>
      <c r="Q190" s="14" t="s">
        <v>39</v>
      </c>
      <c r="R190" s="14"/>
      <c r="S190" s="21"/>
    </row>
    <row r="191" spans="1:19" s="25" customFormat="1" ht="20.399999999999999" x14ac:dyDescent="0.3">
      <c r="A191" s="15">
        <v>186</v>
      </c>
      <c r="B191" s="31" t="s">
        <v>94</v>
      </c>
      <c r="C191" s="31" t="s">
        <v>95</v>
      </c>
      <c r="D191" s="17" t="s">
        <v>96</v>
      </c>
      <c r="E191" s="18" t="s">
        <v>547</v>
      </c>
      <c r="F191" s="14" t="s">
        <v>97</v>
      </c>
      <c r="G191" s="19" t="s">
        <v>572</v>
      </c>
      <c r="H191" s="14" t="s">
        <v>52</v>
      </c>
      <c r="I191" s="14" t="s">
        <v>35</v>
      </c>
      <c r="J191" s="14">
        <v>2011</v>
      </c>
      <c r="K191" s="66" t="s">
        <v>573</v>
      </c>
      <c r="L191" s="14" t="s">
        <v>36</v>
      </c>
      <c r="M191" s="14">
        <v>1</v>
      </c>
      <c r="N191" s="20">
        <v>42800000</v>
      </c>
      <c r="O191" s="41" t="s">
        <v>37</v>
      </c>
      <c r="P191" s="14" t="s">
        <v>38</v>
      </c>
      <c r="Q191" s="14" t="s">
        <v>39</v>
      </c>
      <c r="R191" s="14"/>
      <c r="S191" s="21"/>
    </row>
    <row r="192" spans="1:19" s="25" customFormat="1" ht="20.399999999999999" x14ac:dyDescent="0.3">
      <c r="A192" s="50">
        <v>187</v>
      </c>
      <c r="B192" s="16" t="s">
        <v>29</v>
      </c>
      <c r="C192" s="16"/>
      <c r="D192" s="17" t="s">
        <v>172</v>
      </c>
      <c r="E192" s="18" t="s">
        <v>547</v>
      </c>
      <c r="F192" s="14"/>
      <c r="G192" s="19" t="s">
        <v>574</v>
      </c>
      <c r="H192" s="14" t="s">
        <v>35</v>
      </c>
      <c r="I192" s="14" t="s">
        <v>35</v>
      </c>
      <c r="J192" s="30">
        <v>2011</v>
      </c>
      <c r="K192" s="66" t="s">
        <v>573</v>
      </c>
      <c r="L192" s="14" t="s">
        <v>36</v>
      </c>
      <c r="M192" s="14">
        <v>1</v>
      </c>
      <c r="N192" s="20">
        <v>19950000</v>
      </c>
      <c r="O192" s="41" t="s">
        <v>37</v>
      </c>
      <c r="P192" s="14"/>
      <c r="Q192" s="14" t="s">
        <v>39</v>
      </c>
      <c r="R192" s="14"/>
      <c r="S192" s="21"/>
    </row>
    <row r="193" spans="1:19" s="25" customFormat="1" ht="20.399999999999999" x14ac:dyDescent="0.3">
      <c r="A193" s="15">
        <v>188</v>
      </c>
      <c r="B193" s="16" t="s">
        <v>76</v>
      </c>
      <c r="C193" s="16" t="s">
        <v>77</v>
      </c>
      <c r="D193" s="17" t="s">
        <v>575</v>
      </c>
      <c r="E193" s="18" t="s">
        <v>547</v>
      </c>
      <c r="F193" s="14" t="s">
        <v>576</v>
      </c>
      <c r="G193" s="19" t="s">
        <v>57</v>
      </c>
      <c r="H193" s="14" t="s">
        <v>59</v>
      </c>
      <c r="I193" s="14" t="s">
        <v>59</v>
      </c>
      <c r="J193" s="30">
        <v>2013</v>
      </c>
      <c r="K193" s="66" t="s">
        <v>577</v>
      </c>
      <c r="L193" s="14" t="s">
        <v>36</v>
      </c>
      <c r="M193" s="14">
        <v>5</v>
      </c>
      <c r="N193" s="20">
        <v>15290000</v>
      </c>
      <c r="O193" s="41" t="s">
        <v>37</v>
      </c>
      <c r="P193" s="14" t="s">
        <v>38</v>
      </c>
      <c r="Q193" s="14" t="s">
        <v>39</v>
      </c>
      <c r="R193" s="14"/>
      <c r="S193" s="21"/>
    </row>
    <row r="194" spans="1:19" s="25" customFormat="1" ht="20.399999999999999" x14ac:dyDescent="0.3">
      <c r="A194" s="50">
        <v>189</v>
      </c>
      <c r="B194" s="16" t="s">
        <v>76</v>
      </c>
      <c r="C194" s="16" t="s">
        <v>77</v>
      </c>
      <c r="D194" s="17" t="s">
        <v>578</v>
      </c>
      <c r="E194" s="18" t="s">
        <v>547</v>
      </c>
      <c r="F194" s="14" t="s">
        <v>579</v>
      </c>
      <c r="G194" s="19" t="s">
        <v>57</v>
      </c>
      <c r="H194" s="14" t="s">
        <v>35</v>
      </c>
      <c r="I194" s="14" t="s">
        <v>35</v>
      </c>
      <c r="J194" s="30">
        <v>2013</v>
      </c>
      <c r="K194" s="66" t="s">
        <v>580</v>
      </c>
      <c r="L194" s="14" t="s">
        <v>36</v>
      </c>
      <c r="M194" s="14">
        <v>4</v>
      </c>
      <c r="N194" s="20">
        <v>80794650</v>
      </c>
      <c r="O194" s="41" t="s">
        <v>37</v>
      </c>
      <c r="P194" s="14" t="s">
        <v>581</v>
      </c>
      <c r="Q194" s="14" t="s">
        <v>39</v>
      </c>
      <c r="R194" s="14"/>
      <c r="S194" s="21"/>
    </row>
    <row r="195" spans="1:19" s="25" customFormat="1" ht="20.399999999999999" x14ac:dyDescent="0.3">
      <c r="A195" s="15">
        <v>190</v>
      </c>
      <c r="B195" s="16" t="s">
        <v>29</v>
      </c>
      <c r="C195" s="16" t="s">
        <v>30</v>
      </c>
      <c r="D195" s="17" t="s">
        <v>29</v>
      </c>
      <c r="E195" s="18" t="s">
        <v>547</v>
      </c>
      <c r="F195" s="14" t="s">
        <v>73</v>
      </c>
      <c r="G195" s="29">
        <v>1401010303</v>
      </c>
      <c r="H195" s="14" t="s">
        <v>34</v>
      </c>
      <c r="I195" s="14" t="s">
        <v>35</v>
      </c>
      <c r="J195" s="30">
        <v>2014</v>
      </c>
      <c r="K195" s="66" t="s">
        <v>582</v>
      </c>
      <c r="L195" s="14" t="s">
        <v>36</v>
      </c>
      <c r="M195" s="14">
        <v>1</v>
      </c>
      <c r="N195" s="20">
        <v>29899800</v>
      </c>
      <c r="O195" s="41" t="s">
        <v>37</v>
      </c>
      <c r="P195" s="14" t="s">
        <v>60</v>
      </c>
      <c r="Q195" s="14" t="s">
        <v>39</v>
      </c>
      <c r="R195" s="14"/>
      <c r="S195" s="21"/>
    </row>
    <row r="196" spans="1:19" s="25" customFormat="1" ht="20.399999999999999" x14ac:dyDescent="0.3">
      <c r="A196" s="50">
        <v>191</v>
      </c>
      <c r="B196" s="16" t="s">
        <v>29</v>
      </c>
      <c r="C196" s="16" t="s">
        <v>30</v>
      </c>
      <c r="D196" s="17" t="s">
        <v>29</v>
      </c>
      <c r="E196" s="18" t="s">
        <v>547</v>
      </c>
      <c r="F196" s="14" t="s">
        <v>73</v>
      </c>
      <c r="G196" s="29">
        <v>1402010180</v>
      </c>
      <c r="H196" s="14" t="s">
        <v>34</v>
      </c>
      <c r="I196" s="14" t="s">
        <v>35</v>
      </c>
      <c r="J196" s="30">
        <v>2014</v>
      </c>
      <c r="K196" s="66" t="s">
        <v>582</v>
      </c>
      <c r="L196" s="14" t="s">
        <v>36</v>
      </c>
      <c r="M196" s="14">
        <v>1</v>
      </c>
      <c r="N196" s="20">
        <v>29899800</v>
      </c>
      <c r="O196" s="41" t="s">
        <v>37</v>
      </c>
      <c r="P196" s="14" t="s">
        <v>60</v>
      </c>
      <c r="Q196" s="14" t="s">
        <v>39</v>
      </c>
      <c r="R196" s="14"/>
      <c r="S196" s="21"/>
    </row>
    <row r="197" spans="1:19" s="25" customFormat="1" ht="20.399999999999999" x14ac:dyDescent="0.3">
      <c r="A197" s="15">
        <v>192</v>
      </c>
      <c r="B197" s="16" t="s">
        <v>76</v>
      </c>
      <c r="C197" s="16" t="s">
        <v>77</v>
      </c>
      <c r="D197" s="17" t="s">
        <v>575</v>
      </c>
      <c r="E197" s="18" t="s">
        <v>547</v>
      </c>
      <c r="F197" s="14" t="s">
        <v>583</v>
      </c>
      <c r="G197" s="19" t="s">
        <v>57</v>
      </c>
      <c r="H197" s="14" t="s">
        <v>59</v>
      </c>
      <c r="I197" s="14" t="s">
        <v>59</v>
      </c>
      <c r="J197" s="30">
        <v>2014</v>
      </c>
      <c r="K197" s="66" t="s">
        <v>584</v>
      </c>
      <c r="L197" s="14" t="s">
        <v>36</v>
      </c>
      <c r="M197" s="14">
        <v>5</v>
      </c>
      <c r="N197" s="20">
        <v>19800000</v>
      </c>
      <c r="O197" s="41" t="s">
        <v>37</v>
      </c>
      <c r="P197" s="14" t="s">
        <v>38</v>
      </c>
      <c r="Q197" s="14" t="s">
        <v>39</v>
      </c>
      <c r="R197" s="14"/>
      <c r="S197" s="21"/>
    </row>
    <row r="198" spans="1:19" s="25" customFormat="1" ht="20.399999999999999" x14ac:dyDescent="0.3">
      <c r="A198" s="50">
        <v>193</v>
      </c>
      <c r="B198" s="16" t="s">
        <v>47</v>
      </c>
      <c r="C198" s="57" t="s">
        <v>48</v>
      </c>
      <c r="D198" s="17" t="s">
        <v>585</v>
      </c>
      <c r="E198" s="18" t="s">
        <v>547</v>
      </c>
      <c r="F198" s="14" t="s">
        <v>586</v>
      </c>
      <c r="G198" s="19" t="s">
        <v>587</v>
      </c>
      <c r="H198" s="14" t="s">
        <v>52</v>
      </c>
      <c r="I198" s="14" t="s">
        <v>35</v>
      </c>
      <c r="J198" s="30">
        <v>2014</v>
      </c>
      <c r="K198" s="66" t="s">
        <v>582</v>
      </c>
      <c r="L198" s="14" t="s">
        <v>36</v>
      </c>
      <c r="M198" s="14">
        <v>1</v>
      </c>
      <c r="N198" s="20">
        <v>158340000</v>
      </c>
      <c r="O198" s="41" t="s">
        <v>37</v>
      </c>
      <c r="P198" s="14" t="s">
        <v>60</v>
      </c>
      <c r="Q198" s="14" t="s">
        <v>39</v>
      </c>
      <c r="R198" s="14"/>
      <c r="S198" s="21"/>
    </row>
    <row r="199" spans="1:19" s="25" customFormat="1" ht="20.399999999999999" x14ac:dyDescent="0.3">
      <c r="A199" s="15">
        <v>194</v>
      </c>
      <c r="B199" s="57" t="s">
        <v>107</v>
      </c>
      <c r="C199" s="57" t="s">
        <v>55</v>
      </c>
      <c r="D199" s="23" t="s">
        <v>107</v>
      </c>
      <c r="E199" s="18" t="s">
        <v>547</v>
      </c>
      <c r="F199" s="41" t="s">
        <v>588</v>
      </c>
      <c r="G199" s="62" t="s">
        <v>589</v>
      </c>
      <c r="H199" s="41" t="s">
        <v>590</v>
      </c>
      <c r="I199" s="41" t="s">
        <v>362</v>
      </c>
      <c r="J199" s="41">
        <v>2014</v>
      </c>
      <c r="K199" s="66" t="s">
        <v>582</v>
      </c>
      <c r="L199" s="41" t="s">
        <v>36</v>
      </c>
      <c r="M199" s="41">
        <v>1</v>
      </c>
      <c r="N199" s="61">
        <v>798147294</v>
      </c>
      <c r="O199" s="41" t="s">
        <v>37</v>
      </c>
      <c r="P199" s="41" t="s">
        <v>60</v>
      </c>
      <c r="Q199" s="41" t="s">
        <v>39</v>
      </c>
      <c r="R199" s="41"/>
      <c r="S199" s="42"/>
    </row>
    <row r="200" spans="1:19" s="25" customFormat="1" ht="20.399999999999999" x14ac:dyDescent="0.3">
      <c r="A200" s="50">
        <v>195</v>
      </c>
      <c r="B200" s="57" t="s">
        <v>107</v>
      </c>
      <c r="C200" s="57" t="s">
        <v>55</v>
      </c>
      <c r="D200" s="23" t="s">
        <v>107</v>
      </c>
      <c r="E200" s="18" t="s">
        <v>547</v>
      </c>
      <c r="F200" s="41" t="s">
        <v>588</v>
      </c>
      <c r="G200" s="62" t="s">
        <v>591</v>
      </c>
      <c r="H200" s="41" t="s">
        <v>590</v>
      </c>
      <c r="I200" s="41" t="s">
        <v>362</v>
      </c>
      <c r="J200" s="41">
        <v>2014</v>
      </c>
      <c r="K200" s="66" t="s">
        <v>582</v>
      </c>
      <c r="L200" s="41" t="s">
        <v>36</v>
      </c>
      <c r="M200" s="41">
        <v>1</v>
      </c>
      <c r="N200" s="61">
        <v>798147294</v>
      </c>
      <c r="O200" s="41" t="s">
        <v>37</v>
      </c>
      <c r="P200" s="41" t="s">
        <v>60</v>
      </c>
      <c r="Q200" s="41" t="s">
        <v>39</v>
      </c>
      <c r="R200" s="41"/>
      <c r="S200" s="42"/>
    </row>
    <row r="201" spans="1:19" s="25" customFormat="1" ht="40.799999999999997" x14ac:dyDescent="0.3">
      <c r="A201" s="15">
        <v>196</v>
      </c>
      <c r="B201" s="16" t="s">
        <v>76</v>
      </c>
      <c r="C201" s="16" t="s">
        <v>77</v>
      </c>
      <c r="D201" s="17" t="s">
        <v>592</v>
      </c>
      <c r="E201" s="18" t="s">
        <v>547</v>
      </c>
      <c r="F201" s="14" t="s">
        <v>79</v>
      </c>
      <c r="G201" s="19" t="s">
        <v>57</v>
      </c>
      <c r="H201" s="14" t="s">
        <v>80</v>
      </c>
      <c r="I201" s="14" t="s">
        <v>59</v>
      </c>
      <c r="J201" s="30">
        <v>2015</v>
      </c>
      <c r="K201" s="66" t="s">
        <v>593</v>
      </c>
      <c r="L201" s="14" t="s">
        <v>36</v>
      </c>
      <c r="M201" s="14">
        <v>8</v>
      </c>
      <c r="N201" s="20">
        <v>17600000</v>
      </c>
      <c r="O201" s="41" t="s">
        <v>37</v>
      </c>
      <c r="P201" s="14" t="s">
        <v>82</v>
      </c>
      <c r="Q201" s="14" t="s">
        <v>39</v>
      </c>
      <c r="R201" s="14"/>
      <c r="S201" s="21"/>
    </row>
    <row r="202" spans="1:19" s="25" customFormat="1" ht="20.399999999999999" x14ac:dyDescent="0.3">
      <c r="A202" s="50">
        <v>197</v>
      </c>
      <c r="B202" s="16" t="s">
        <v>107</v>
      </c>
      <c r="C202" s="16" t="s">
        <v>55</v>
      </c>
      <c r="D202" s="17" t="s">
        <v>594</v>
      </c>
      <c r="E202" s="18" t="s">
        <v>547</v>
      </c>
      <c r="F202" s="14" t="s">
        <v>595</v>
      </c>
      <c r="G202" s="29">
        <v>3512141622</v>
      </c>
      <c r="H202" s="14" t="s">
        <v>596</v>
      </c>
      <c r="I202" s="14" t="s">
        <v>597</v>
      </c>
      <c r="J202" s="14">
        <v>2014</v>
      </c>
      <c r="K202" s="66" t="s">
        <v>598</v>
      </c>
      <c r="L202" s="14" t="s">
        <v>36</v>
      </c>
      <c r="M202" s="14">
        <v>1</v>
      </c>
      <c r="N202" s="20">
        <v>960000000</v>
      </c>
      <c r="O202" s="41" t="s">
        <v>37</v>
      </c>
      <c r="P202" s="14" t="s">
        <v>75</v>
      </c>
      <c r="Q202" s="14" t="s">
        <v>39</v>
      </c>
      <c r="R202" s="35"/>
      <c r="S202" s="21"/>
    </row>
    <row r="203" spans="1:19" s="25" customFormat="1" ht="20.399999999999999" x14ac:dyDescent="0.3">
      <c r="A203" s="15">
        <v>198</v>
      </c>
      <c r="B203" s="16" t="s">
        <v>107</v>
      </c>
      <c r="C203" s="16" t="s">
        <v>55</v>
      </c>
      <c r="D203" s="17" t="s">
        <v>594</v>
      </c>
      <c r="E203" s="18" t="s">
        <v>547</v>
      </c>
      <c r="F203" s="14" t="s">
        <v>595</v>
      </c>
      <c r="G203" s="19">
        <v>3512141679</v>
      </c>
      <c r="H203" s="14" t="s">
        <v>596</v>
      </c>
      <c r="I203" s="14" t="s">
        <v>597</v>
      </c>
      <c r="J203" s="30">
        <v>2014</v>
      </c>
      <c r="K203" s="66" t="s">
        <v>598</v>
      </c>
      <c r="L203" s="14" t="s">
        <v>36</v>
      </c>
      <c r="M203" s="14">
        <v>1</v>
      </c>
      <c r="N203" s="20">
        <v>960000000</v>
      </c>
      <c r="O203" s="41" t="s">
        <v>37</v>
      </c>
      <c r="P203" s="14" t="s">
        <v>75</v>
      </c>
      <c r="Q203" s="14" t="s">
        <v>39</v>
      </c>
      <c r="R203" s="14"/>
      <c r="S203" s="21"/>
    </row>
    <row r="204" spans="1:19" s="25" customFormat="1" ht="20.399999999999999" x14ac:dyDescent="0.3">
      <c r="A204" s="50">
        <v>199</v>
      </c>
      <c r="B204" s="16" t="s">
        <v>107</v>
      </c>
      <c r="C204" s="16" t="s">
        <v>55</v>
      </c>
      <c r="D204" s="17" t="s">
        <v>594</v>
      </c>
      <c r="E204" s="18" t="s">
        <v>547</v>
      </c>
      <c r="F204" s="14" t="s">
        <v>595</v>
      </c>
      <c r="G204" s="19">
        <v>3512141491</v>
      </c>
      <c r="H204" s="14" t="s">
        <v>596</v>
      </c>
      <c r="I204" s="14" t="s">
        <v>597</v>
      </c>
      <c r="J204" s="30">
        <v>2014</v>
      </c>
      <c r="K204" s="66" t="s">
        <v>598</v>
      </c>
      <c r="L204" s="14" t="s">
        <v>36</v>
      </c>
      <c r="M204" s="14">
        <v>1</v>
      </c>
      <c r="N204" s="20">
        <v>960000000</v>
      </c>
      <c r="O204" s="41" t="s">
        <v>37</v>
      </c>
      <c r="P204" s="14" t="s">
        <v>75</v>
      </c>
      <c r="Q204" s="14" t="s">
        <v>39</v>
      </c>
      <c r="R204" s="14"/>
      <c r="S204" s="21"/>
    </row>
    <row r="205" spans="1:19" s="25" customFormat="1" ht="20.399999999999999" x14ac:dyDescent="0.3">
      <c r="A205" s="15">
        <v>200</v>
      </c>
      <c r="B205" s="16" t="s">
        <v>107</v>
      </c>
      <c r="C205" s="16" t="s">
        <v>55</v>
      </c>
      <c r="D205" s="17" t="s">
        <v>594</v>
      </c>
      <c r="E205" s="18" t="s">
        <v>547</v>
      </c>
      <c r="F205" s="14" t="s">
        <v>595</v>
      </c>
      <c r="G205" s="19">
        <v>3512141405</v>
      </c>
      <c r="H205" s="14" t="s">
        <v>596</v>
      </c>
      <c r="I205" s="14" t="s">
        <v>597</v>
      </c>
      <c r="J205" s="30">
        <v>2014</v>
      </c>
      <c r="K205" s="66" t="s">
        <v>598</v>
      </c>
      <c r="L205" s="14" t="s">
        <v>36</v>
      </c>
      <c r="M205" s="14">
        <v>1</v>
      </c>
      <c r="N205" s="20">
        <v>960000000</v>
      </c>
      <c r="O205" s="41" t="s">
        <v>37</v>
      </c>
      <c r="P205" s="14" t="s">
        <v>75</v>
      </c>
      <c r="Q205" s="14" t="s">
        <v>39</v>
      </c>
      <c r="R205" s="14"/>
      <c r="S205" s="21"/>
    </row>
    <row r="206" spans="1:19" s="25" customFormat="1" ht="30.6" x14ac:dyDescent="0.3">
      <c r="A206" s="50">
        <v>201</v>
      </c>
      <c r="B206" s="16" t="s">
        <v>47</v>
      </c>
      <c r="C206" s="57" t="s">
        <v>48</v>
      </c>
      <c r="D206" s="17" t="s">
        <v>87</v>
      </c>
      <c r="E206" s="18" t="s">
        <v>547</v>
      </c>
      <c r="F206" s="14" t="s">
        <v>599</v>
      </c>
      <c r="G206" s="29">
        <v>6007466272</v>
      </c>
      <c r="H206" s="14" t="s">
        <v>600</v>
      </c>
      <c r="I206" s="14" t="s">
        <v>601</v>
      </c>
      <c r="J206" s="30">
        <v>2015</v>
      </c>
      <c r="K206" s="66" t="s">
        <v>602</v>
      </c>
      <c r="L206" s="14" t="s">
        <v>192</v>
      </c>
      <c r="M206" s="14">
        <v>1</v>
      </c>
      <c r="N206" s="20">
        <v>169225350</v>
      </c>
      <c r="O206" s="41" t="s">
        <v>37</v>
      </c>
      <c r="P206" s="14" t="s">
        <v>277</v>
      </c>
      <c r="Q206" s="14" t="s">
        <v>39</v>
      </c>
      <c r="R206" s="14"/>
      <c r="S206" s="21"/>
    </row>
    <row r="207" spans="1:19" s="25" customFormat="1" ht="20.399999999999999" x14ac:dyDescent="0.3">
      <c r="A207" s="15">
        <v>202</v>
      </c>
      <c r="B207" s="57" t="s">
        <v>107</v>
      </c>
      <c r="C207" s="57" t="s">
        <v>55</v>
      </c>
      <c r="D207" s="23" t="s">
        <v>603</v>
      </c>
      <c r="E207" s="18" t="s">
        <v>547</v>
      </c>
      <c r="F207" s="41" t="s">
        <v>604</v>
      </c>
      <c r="G207" s="62">
        <v>3512162749</v>
      </c>
      <c r="H207" s="41" t="s">
        <v>605</v>
      </c>
      <c r="I207" s="41" t="s">
        <v>606</v>
      </c>
      <c r="J207" s="41">
        <v>2016</v>
      </c>
      <c r="K207" s="66" t="s">
        <v>607</v>
      </c>
      <c r="L207" s="41" t="s">
        <v>192</v>
      </c>
      <c r="M207" s="41">
        <v>1</v>
      </c>
      <c r="N207" s="61">
        <v>1114330000</v>
      </c>
      <c r="O207" s="41" t="s">
        <v>37</v>
      </c>
      <c r="P207" s="41" t="s">
        <v>608</v>
      </c>
      <c r="Q207" s="41" t="s">
        <v>39</v>
      </c>
      <c r="R207" s="41"/>
      <c r="S207" s="42"/>
    </row>
    <row r="208" spans="1:19" s="25" customFormat="1" ht="30.6" x14ac:dyDescent="0.3">
      <c r="A208" s="50">
        <v>203</v>
      </c>
      <c r="B208" s="16" t="s">
        <v>76</v>
      </c>
      <c r="C208" s="16" t="s">
        <v>77</v>
      </c>
      <c r="D208" s="17" t="s">
        <v>609</v>
      </c>
      <c r="E208" s="18" t="s">
        <v>547</v>
      </c>
      <c r="F208" s="14" t="s">
        <v>92</v>
      </c>
      <c r="G208" s="19" t="s">
        <v>57</v>
      </c>
      <c r="H208" s="14" t="s">
        <v>80</v>
      </c>
      <c r="I208" s="14" t="s">
        <v>59</v>
      </c>
      <c r="J208" s="14">
        <v>2016</v>
      </c>
      <c r="K208" s="93" t="s">
        <v>610</v>
      </c>
      <c r="L208" s="14" t="s">
        <v>36</v>
      </c>
      <c r="M208" s="14">
        <v>3</v>
      </c>
      <c r="N208" s="20">
        <v>17000000</v>
      </c>
      <c r="O208" s="41" t="s">
        <v>37</v>
      </c>
      <c r="P208" s="14" t="s">
        <v>611</v>
      </c>
      <c r="Q208" s="14" t="s">
        <v>39</v>
      </c>
      <c r="R208" s="14"/>
      <c r="S208" s="21"/>
    </row>
    <row r="209" spans="1:19" s="25" customFormat="1" ht="20.399999999999999" x14ac:dyDescent="0.3">
      <c r="A209" s="15">
        <v>204</v>
      </c>
      <c r="B209" s="57" t="s">
        <v>612</v>
      </c>
      <c r="C209" s="57" t="s">
        <v>613</v>
      </c>
      <c r="D209" s="23" t="s">
        <v>614</v>
      </c>
      <c r="E209" s="18" t="s">
        <v>547</v>
      </c>
      <c r="F209" s="41" t="s">
        <v>615</v>
      </c>
      <c r="G209" s="62" t="s">
        <v>616</v>
      </c>
      <c r="H209" s="41" t="s">
        <v>617</v>
      </c>
      <c r="I209" s="41" t="s">
        <v>433</v>
      </c>
      <c r="J209" s="41">
        <v>2016</v>
      </c>
      <c r="K209" s="66" t="s">
        <v>618</v>
      </c>
      <c r="L209" s="41" t="s">
        <v>27</v>
      </c>
      <c r="M209" s="41">
        <v>1</v>
      </c>
      <c r="N209" s="65">
        <v>1217118000</v>
      </c>
      <c r="O209" s="41" t="s">
        <v>37</v>
      </c>
      <c r="P209" s="41" t="s">
        <v>105</v>
      </c>
      <c r="Q209" s="41" t="s">
        <v>39</v>
      </c>
      <c r="R209" s="41"/>
      <c r="S209" s="42"/>
    </row>
    <row r="210" spans="1:19" s="25" customFormat="1" ht="20.399999999999999" x14ac:dyDescent="0.3">
      <c r="A210" s="50">
        <v>205</v>
      </c>
      <c r="B210" s="16" t="s">
        <v>392</v>
      </c>
      <c r="C210" s="57" t="s">
        <v>393</v>
      </c>
      <c r="D210" s="23" t="s">
        <v>619</v>
      </c>
      <c r="E210" s="18" t="s">
        <v>547</v>
      </c>
      <c r="F210" s="41" t="s">
        <v>465</v>
      </c>
      <c r="G210" s="62">
        <v>7657881</v>
      </c>
      <c r="H210" s="41" t="s">
        <v>357</v>
      </c>
      <c r="I210" s="41" t="s">
        <v>35</v>
      </c>
      <c r="J210" s="41">
        <v>2017</v>
      </c>
      <c r="K210" s="66" t="s">
        <v>620</v>
      </c>
      <c r="L210" s="41" t="s">
        <v>27</v>
      </c>
      <c r="M210" s="41">
        <v>1</v>
      </c>
      <c r="N210" s="65">
        <v>2258188000</v>
      </c>
      <c r="O210" s="41" t="s">
        <v>37</v>
      </c>
      <c r="P210" s="41" t="s">
        <v>105</v>
      </c>
      <c r="Q210" s="41" t="s">
        <v>39</v>
      </c>
      <c r="R210" s="41"/>
      <c r="S210" s="42"/>
    </row>
    <row r="211" spans="1:19" s="25" customFormat="1" ht="20.399999999999999" x14ac:dyDescent="0.3">
      <c r="A211" s="15">
        <v>206</v>
      </c>
      <c r="B211" s="57" t="s">
        <v>47</v>
      </c>
      <c r="C211" s="57" t="s">
        <v>48</v>
      </c>
      <c r="D211" s="23" t="s">
        <v>100</v>
      </c>
      <c r="E211" s="18" t="s">
        <v>547</v>
      </c>
      <c r="F211" s="41" t="s">
        <v>101</v>
      </c>
      <c r="G211" s="62" t="s">
        <v>621</v>
      </c>
      <c r="H211" s="41" t="s">
        <v>103</v>
      </c>
      <c r="I211" s="41" t="s">
        <v>104</v>
      </c>
      <c r="J211" s="41">
        <v>2016</v>
      </c>
      <c r="K211" s="66" t="s">
        <v>622</v>
      </c>
      <c r="L211" s="41" t="s">
        <v>36</v>
      </c>
      <c r="M211" s="41">
        <v>1</v>
      </c>
      <c r="N211" s="65">
        <v>161811000</v>
      </c>
      <c r="O211" s="41" t="s">
        <v>37</v>
      </c>
      <c r="P211" s="41" t="s">
        <v>105</v>
      </c>
      <c r="Q211" s="41" t="s">
        <v>39</v>
      </c>
      <c r="R211" s="41"/>
      <c r="S211" s="42"/>
    </row>
    <row r="212" spans="1:19" s="25" customFormat="1" ht="20.399999999999999" x14ac:dyDescent="0.3">
      <c r="A212" s="50">
        <v>207</v>
      </c>
      <c r="B212" s="57" t="s">
        <v>47</v>
      </c>
      <c r="C212" s="57" t="s">
        <v>48</v>
      </c>
      <c r="D212" s="23" t="s">
        <v>100</v>
      </c>
      <c r="E212" s="18" t="s">
        <v>547</v>
      </c>
      <c r="F212" s="41" t="s">
        <v>101</v>
      </c>
      <c r="G212" s="62" t="s">
        <v>623</v>
      </c>
      <c r="H212" s="41" t="s">
        <v>103</v>
      </c>
      <c r="I212" s="41" t="s">
        <v>104</v>
      </c>
      <c r="J212" s="41">
        <v>2016</v>
      </c>
      <c r="K212" s="66">
        <v>43043</v>
      </c>
      <c r="L212" s="41" t="s">
        <v>36</v>
      </c>
      <c r="M212" s="41">
        <v>1</v>
      </c>
      <c r="N212" s="65">
        <v>161811000</v>
      </c>
      <c r="O212" s="41" t="s">
        <v>37</v>
      </c>
      <c r="P212" s="41" t="s">
        <v>105</v>
      </c>
      <c r="Q212" s="41" t="s">
        <v>39</v>
      </c>
      <c r="R212" s="41"/>
      <c r="S212" s="42"/>
    </row>
    <row r="213" spans="1:19" s="25" customFormat="1" ht="20.399999999999999" x14ac:dyDescent="0.3">
      <c r="A213" s="15">
        <v>208</v>
      </c>
      <c r="B213" s="57" t="s">
        <v>107</v>
      </c>
      <c r="C213" s="57" t="s">
        <v>55</v>
      </c>
      <c r="D213" s="23" t="s">
        <v>107</v>
      </c>
      <c r="E213" s="18" t="s">
        <v>547</v>
      </c>
      <c r="F213" s="41" t="s">
        <v>113</v>
      </c>
      <c r="G213" s="62" t="s">
        <v>624</v>
      </c>
      <c r="H213" s="41" t="s">
        <v>111</v>
      </c>
      <c r="I213" s="41" t="s">
        <v>112</v>
      </c>
      <c r="J213" s="41">
        <v>2016</v>
      </c>
      <c r="K213" s="66" t="s">
        <v>625</v>
      </c>
      <c r="L213" s="41" t="s">
        <v>36</v>
      </c>
      <c r="M213" s="41">
        <v>1</v>
      </c>
      <c r="N213" s="61">
        <v>811601000</v>
      </c>
      <c r="O213" s="41" t="s">
        <v>37</v>
      </c>
      <c r="P213" s="41" t="s">
        <v>105</v>
      </c>
      <c r="Q213" s="41" t="s">
        <v>39</v>
      </c>
      <c r="R213" s="41"/>
      <c r="S213" s="42"/>
    </row>
    <row r="214" spans="1:19" s="25" customFormat="1" ht="20.399999999999999" x14ac:dyDescent="0.3">
      <c r="A214" s="50">
        <v>209</v>
      </c>
      <c r="B214" s="57" t="s">
        <v>107</v>
      </c>
      <c r="C214" s="57" t="s">
        <v>55</v>
      </c>
      <c r="D214" s="23" t="s">
        <v>107</v>
      </c>
      <c r="E214" s="18" t="s">
        <v>547</v>
      </c>
      <c r="F214" s="41" t="s">
        <v>113</v>
      </c>
      <c r="G214" s="62" t="s">
        <v>626</v>
      </c>
      <c r="H214" s="41" t="s">
        <v>111</v>
      </c>
      <c r="I214" s="41" t="s">
        <v>112</v>
      </c>
      <c r="J214" s="41">
        <v>2016</v>
      </c>
      <c r="K214" s="66" t="s">
        <v>625</v>
      </c>
      <c r="L214" s="41" t="s">
        <v>36</v>
      </c>
      <c r="M214" s="41">
        <v>1</v>
      </c>
      <c r="N214" s="61">
        <v>811601000</v>
      </c>
      <c r="O214" s="41" t="s">
        <v>37</v>
      </c>
      <c r="P214" s="41" t="s">
        <v>105</v>
      </c>
      <c r="Q214" s="41" t="s">
        <v>39</v>
      </c>
      <c r="R214" s="41"/>
      <c r="S214" s="42"/>
    </row>
    <row r="215" spans="1:19" s="25" customFormat="1" ht="20.399999999999999" x14ac:dyDescent="0.3">
      <c r="A215" s="15">
        <v>210</v>
      </c>
      <c r="B215" s="57" t="s">
        <v>107</v>
      </c>
      <c r="C215" s="57" t="s">
        <v>55</v>
      </c>
      <c r="D215" s="23" t="s">
        <v>107</v>
      </c>
      <c r="E215" s="18" t="s">
        <v>547</v>
      </c>
      <c r="F215" s="41" t="s">
        <v>113</v>
      </c>
      <c r="G215" s="62" t="s">
        <v>627</v>
      </c>
      <c r="H215" s="41" t="s">
        <v>111</v>
      </c>
      <c r="I215" s="41" t="s">
        <v>112</v>
      </c>
      <c r="J215" s="41">
        <v>2016</v>
      </c>
      <c r="K215" s="66" t="s">
        <v>625</v>
      </c>
      <c r="L215" s="41" t="s">
        <v>36</v>
      </c>
      <c r="M215" s="41">
        <v>1</v>
      </c>
      <c r="N215" s="61">
        <v>811601000</v>
      </c>
      <c r="O215" s="41" t="s">
        <v>37</v>
      </c>
      <c r="P215" s="41" t="s">
        <v>105</v>
      </c>
      <c r="Q215" s="41" t="s">
        <v>39</v>
      </c>
      <c r="R215" s="41"/>
      <c r="S215" s="42"/>
    </row>
    <row r="216" spans="1:19" s="25" customFormat="1" ht="20.399999999999999" x14ac:dyDescent="0.3">
      <c r="A216" s="50">
        <v>211</v>
      </c>
      <c r="B216" s="57" t="s">
        <v>107</v>
      </c>
      <c r="C216" s="57" t="s">
        <v>55</v>
      </c>
      <c r="D216" s="23" t="s">
        <v>108</v>
      </c>
      <c r="E216" s="18" t="s">
        <v>547</v>
      </c>
      <c r="F216" s="41" t="s">
        <v>109</v>
      </c>
      <c r="G216" s="62" t="s">
        <v>628</v>
      </c>
      <c r="H216" s="41" t="s">
        <v>111</v>
      </c>
      <c r="I216" s="41" t="s">
        <v>112</v>
      </c>
      <c r="J216" s="41">
        <v>2016</v>
      </c>
      <c r="K216" s="66" t="s">
        <v>625</v>
      </c>
      <c r="L216" s="41" t="s">
        <v>36</v>
      </c>
      <c r="M216" s="41">
        <v>1</v>
      </c>
      <c r="N216" s="65">
        <v>434339000</v>
      </c>
      <c r="O216" s="41" t="s">
        <v>37</v>
      </c>
      <c r="P216" s="41" t="s">
        <v>105</v>
      </c>
      <c r="Q216" s="41" t="s">
        <v>39</v>
      </c>
      <c r="R216" s="41"/>
      <c r="S216" s="42"/>
    </row>
    <row r="217" spans="1:19" s="25" customFormat="1" ht="112.2" x14ac:dyDescent="0.3">
      <c r="A217" s="15">
        <v>212</v>
      </c>
      <c r="B217" s="57" t="s">
        <v>47</v>
      </c>
      <c r="C217" s="57" t="s">
        <v>48</v>
      </c>
      <c r="D217" s="23" t="s">
        <v>629</v>
      </c>
      <c r="E217" s="18" t="s">
        <v>547</v>
      </c>
      <c r="F217" s="41" t="s">
        <v>630</v>
      </c>
      <c r="G217" s="62" t="s">
        <v>631</v>
      </c>
      <c r="H217" s="41" t="s">
        <v>103</v>
      </c>
      <c r="I217" s="41" t="s">
        <v>104</v>
      </c>
      <c r="J217" s="41">
        <v>2016</v>
      </c>
      <c r="K217" s="66" t="s">
        <v>632</v>
      </c>
      <c r="L217" s="41" t="s">
        <v>36</v>
      </c>
      <c r="M217" s="41">
        <v>1</v>
      </c>
      <c r="N217" s="65">
        <v>2399589000</v>
      </c>
      <c r="O217" s="41" t="s">
        <v>37</v>
      </c>
      <c r="P217" s="41" t="s">
        <v>105</v>
      </c>
      <c r="Q217" s="41" t="s">
        <v>39</v>
      </c>
      <c r="R217" s="41"/>
      <c r="S217" s="42"/>
    </row>
    <row r="218" spans="1:19" s="25" customFormat="1" ht="40.799999999999997" x14ac:dyDescent="0.3">
      <c r="A218" s="50">
        <v>213</v>
      </c>
      <c r="B218" s="16" t="s">
        <v>29</v>
      </c>
      <c r="C218" s="16" t="s">
        <v>30</v>
      </c>
      <c r="D218" s="17" t="s">
        <v>29</v>
      </c>
      <c r="E218" s="18" t="s">
        <v>547</v>
      </c>
      <c r="F218" s="14" t="s">
        <v>633</v>
      </c>
      <c r="G218" s="29" t="s">
        <v>634</v>
      </c>
      <c r="H218" s="14" t="s">
        <v>635</v>
      </c>
      <c r="I218" s="14" t="s">
        <v>112</v>
      </c>
      <c r="J218" s="14">
        <v>2016</v>
      </c>
      <c r="K218" s="60" t="s">
        <v>636</v>
      </c>
      <c r="L218" s="14" t="s">
        <v>36</v>
      </c>
      <c r="M218" s="14">
        <v>1</v>
      </c>
      <c r="N218" s="20">
        <v>27200000</v>
      </c>
      <c r="O218" s="41" t="s">
        <v>37</v>
      </c>
      <c r="P218" s="14" t="s">
        <v>164</v>
      </c>
      <c r="Q218" s="14" t="s">
        <v>39</v>
      </c>
      <c r="R218" s="14"/>
      <c r="S218" s="21"/>
    </row>
    <row r="219" spans="1:19" s="25" customFormat="1" ht="40.799999999999997" x14ac:dyDescent="0.3">
      <c r="A219" s="15">
        <v>214</v>
      </c>
      <c r="B219" s="16" t="s">
        <v>29</v>
      </c>
      <c r="C219" s="16" t="s">
        <v>30</v>
      </c>
      <c r="D219" s="17" t="s">
        <v>29</v>
      </c>
      <c r="E219" s="18" t="s">
        <v>547</v>
      </c>
      <c r="F219" s="14" t="s">
        <v>633</v>
      </c>
      <c r="G219" s="29" t="s">
        <v>637</v>
      </c>
      <c r="H219" s="14" t="s">
        <v>635</v>
      </c>
      <c r="I219" s="14" t="s">
        <v>112</v>
      </c>
      <c r="J219" s="14">
        <v>2016</v>
      </c>
      <c r="K219" s="60" t="s">
        <v>636</v>
      </c>
      <c r="L219" s="14" t="s">
        <v>36</v>
      </c>
      <c r="M219" s="14">
        <v>1</v>
      </c>
      <c r="N219" s="20">
        <v>27200000</v>
      </c>
      <c r="O219" s="41" t="s">
        <v>37</v>
      </c>
      <c r="P219" s="14" t="s">
        <v>164</v>
      </c>
      <c r="Q219" s="14" t="s">
        <v>39</v>
      </c>
      <c r="R219" s="14"/>
      <c r="S219" s="21"/>
    </row>
    <row r="220" spans="1:19" s="25" customFormat="1" ht="40.799999999999997" x14ac:dyDescent="0.3">
      <c r="A220" s="50">
        <v>215</v>
      </c>
      <c r="B220" s="16" t="s">
        <v>29</v>
      </c>
      <c r="C220" s="16" t="s">
        <v>30</v>
      </c>
      <c r="D220" s="17" t="s">
        <v>29</v>
      </c>
      <c r="E220" s="18" t="s">
        <v>547</v>
      </c>
      <c r="F220" s="14" t="s">
        <v>633</v>
      </c>
      <c r="G220" s="29" t="s">
        <v>638</v>
      </c>
      <c r="H220" s="14" t="s">
        <v>635</v>
      </c>
      <c r="I220" s="14" t="s">
        <v>112</v>
      </c>
      <c r="J220" s="14">
        <v>2016</v>
      </c>
      <c r="K220" s="60" t="s">
        <v>636</v>
      </c>
      <c r="L220" s="14" t="s">
        <v>36</v>
      </c>
      <c r="M220" s="14">
        <v>1</v>
      </c>
      <c r="N220" s="20">
        <v>27200000</v>
      </c>
      <c r="O220" s="41" t="s">
        <v>37</v>
      </c>
      <c r="P220" s="14" t="s">
        <v>164</v>
      </c>
      <c r="Q220" s="14" t="s">
        <v>39</v>
      </c>
      <c r="R220" s="14"/>
      <c r="S220" s="21"/>
    </row>
    <row r="221" spans="1:19" s="25" customFormat="1" ht="20.399999999999999" x14ac:dyDescent="0.3">
      <c r="A221" s="15">
        <v>216</v>
      </c>
      <c r="B221" s="16" t="s">
        <v>107</v>
      </c>
      <c r="C221" s="16" t="s">
        <v>55</v>
      </c>
      <c r="D221" s="17" t="s">
        <v>594</v>
      </c>
      <c r="E221" s="18" t="s">
        <v>547</v>
      </c>
      <c r="F221" s="14" t="s">
        <v>639</v>
      </c>
      <c r="G221" s="29" t="s">
        <v>640</v>
      </c>
      <c r="H221" s="14" t="s">
        <v>641</v>
      </c>
      <c r="I221" s="14" t="s">
        <v>104</v>
      </c>
      <c r="J221" s="14" t="s">
        <v>642</v>
      </c>
      <c r="K221" s="92" t="s">
        <v>643</v>
      </c>
      <c r="L221" s="14" t="s">
        <v>36</v>
      </c>
      <c r="M221" s="14">
        <v>1</v>
      </c>
      <c r="N221" s="20">
        <v>814800000</v>
      </c>
      <c r="O221" s="41" t="s">
        <v>37</v>
      </c>
      <c r="P221" s="14" t="s">
        <v>60</v>
      </c>
      <c r="Q221" s="14" t="s">
        <v>39</v>
      </c>
      <c r="R221" s="14"/>
      <c r="S221" s="21"/>
    </row>
    <row r="222" spans="1:19" s="25" customFormat="1" ht="20.399999999999999" x14ac:dyDescent="0.3">
      <c r="A222" s="50">
        <v>217</v>
      </c>
      <c r="B222" s="16" t="s">
        <v>107</v>
      </c>
      <c r="C222" s="16" t="s">
        <v>55</v>
      </c>
      <c r="D222" s="17" t="s">
        <v>594</v>
      </c>
      <c r="E222" s="18" t="s">
        <v>547</v>
      </c>
      <c r="F222" s="14" t="s">
        <v>639</v>
      </c>
      <c r="G222" s="29" t="s">
        <v>644</v>
      </c>
      <c r="H222" s="14" t="s">
        <v>641</v>
      </c>
      <c r="I222" s="14" t="s">
        <v>104</v>
      </c>
      <c r="J222" s="14" t="s">
        <v>642</v>
      </c>
      <c r="K222" s="92" t="s">
        <v>643</v>
      </c>
      <c r="L222" s="14" t="s">
        <v>36</v>
      </c>
      <c r="M222" s="14">
        <v>1</v>
      </c>
      <c r="N222" s="20">
        <v>814800000</v>
      </c>
      <c r="O222" s="41" t="s">
        <v>37</v>
      </c>
      <c r="P222" s="14" t="s">
        <v>60</v>
      </c>
      <c r="Q222" s="14" t="s">
        <v>39</v>
      </c>
      <c r="R222" s="14"/>
      <c r="S222" s="21"/>
    </row>
    <row r="223" spans="1:19" s="25" customFormat="1" ht="20.399999999999999" x14ac:dyDescent="0.3">
      <c r="A223" s="15">
        <v>218</v>
      </c>
      <c r="B223" s="16" t="s">
        <v>107</v>
      </c>
      <c r="C223" s="16" t="s">
        <v>55</v>
      </c>
      <c r="D223" s="17" t="s">
        <v>594</v>
      </c>
      <c r="E223" s="18" t="s">
        <v>547</v>
      </c>
      <c r="F223" s="14" t="s">
        <v>639</v>
      </c>
      <c r="G223" s="29" t="s">
        <v>645</v>
      </c>
      <c r="H223" s="14" t="s">
        <v>641</v>
      </c>
      <c r="I223" s="14" t="s">
        <v>104</v>
      </c>
      <c r="J223" s="14" t="s">
        <v>642</v>
      </c>
      <c r="K223" s="92" t="s">
        <v>643</v>
      </c>
      <c r="L223" s="14" t="s">
        <v>36</v>
      </c>
      <c r="M223" s="14">
        <v>1</v>
      </c>
      <c r="N223" s="20">
        <v>814800000</v>
      </c>
      <c r="O223" s="41" t="s">
        <v>37</v>
      </c>
      <c r="P223" s="14" t="s">
        <v>60</v>
      </c>
      <c r="Q223" s="14" t="s">
        <v>39</v>
      </c>
      <c r="R223" s="14"/>
      <c r="S223" s="21"/>
    </row>
    <row r="224" spans="1:19" s="25" customFormat="1" ht="20.399999999999999" x14ac:dyDescent="0.3">
      <c r="A224" s="50">
        <v>219</v>
      </c>
      <c r="B224" s="16" t="s">
        <v>47</v>
      </c>
      <c r="C224" s="57" t="s">
        <v>48</v>
      </c>
      <c r="D224" s="17" t="s">
        <v>87</v>
      </c>
      <c r="E224" s="18" t="s">
        <v>547</v>
      </c>
      <c r="F224" s="14" t="s">
        <v>149</v>
      </c>
      <c r="G224" s="29">
        <v>21981</v>
      </c>
      <c r="H224" s="14" t="s">
        <v>64</v>
      </c>
      <c r="I224" s="14" t="s">
        <v>35</v>
      </c>
      <c r="J224" s="14">
        <v>2018</v>
      </c>
      <c r="K224" s="66" t="s">
        <v>643</v>
      </c>
      <c r="L224" s="14" t="s">
        <v>36</v>
      </c>
      <c r="M224" s="14">
        <v>1</v>
      </c>
      <c r="N224" s="20">
        <v>174600000</v>
      </c>
      <c r="O224" s="41" t="s">
        <v>37</v>
      </c>
      <c r="P224" s="14" t="s">
        <v>60</v>
      </c>
      <c r="Q224" s="14" t="s">
        <v>39</v>
      </c>
      <c r="R224" s="14"/>
      <c r="S224" s="21"/>
    </row>
    <row r="225" spans="1:19" s="25" customFormat="1" ht="20.399999999999999" x14ac:dyDescent="0.3">
      <c r="A225" s="15">
        <v>220</v>
      </c>
      <c r="B225" s="16" t="s">
        <v>29</v>
      </c>
      <c r="C225" s="16" t="s">
        <v>30</v>
      </c>
      <c r="D225" s="17" t="s">
        <v>29</v>
      </c>
      <c r="E225" s="18" t="s">
        <v>547</v>
      </c>
      <c r="F225" s="14" t="s">
        <v>73</v>
      </c>
      <c r="G225" s="29" t="s">
        <v>646</v>
      </c>
      <c r="H225" s="14" t="s">
        <v>34</v>
      </c>
      <c r="I225" s="14" t="s">
        <v>35</v>
      </c>
      <c r="J225" s="14">
        <v>2018</v>
      </c>
      <c r="K225" s="66" t="s">
        <v>647</v>
      </c>
      <c r="L225" s="14" t="s">
        <v>36</v>
      </c>
      <c r="M225" s="14">
        <v>1</v>
      </c>
      <c r="N225" s="20">
        <v>30300000</v>
      </c>
      <c r="O225" s="41" t="s">
        <v>37</v>
      </c>
      <c r="P225" s="14" t="s">
        <v>60</v>
      </c>
      <c r="Q225" s="14" t="s">
        <v>39</v>
      </c>
      <c r="R225" s="14"/>
      <c r="S225" s="21"/>
    </row>
    <row r="226" spans="1:19" s="25" customFormat="1" ht="20.399999999999999" x14ac:dyDescent="0.3">
      <c r="A226" s="50">
        <v>221</v>
      </c>
      <c r="B226" s="16" t="s">
        <v>29</v>
      </c>
      <c r="C226" s="16" t="s">
        <v>30</v>
      </c>
      <c r="D226" s="17" t="s">
        <v>29</v>
      </c>
      <c r="E226" s="18" t="s">
        <v>547</v>
      </c>
      <c r="F226" s="14" t="s">
        <v>73</v>
      </c>
      <c r="G226" s="29" t="s">
        <v>648</v>
      </c>
      <c r="H226" s="14" t="s">
        <v>34</v>
      </c>
      <c r="I226" s="14" t="s">
        <v>35</v>
      </c>
      <c r="J226" s="14">
        <v>2018</v>
      </c>
      <c r="K226" s="66" t="s">
        <v>647</v>
      </c>
      <c r="L226" s="14" t="s">
        <v>36</v>
      </c>
      <c r="M226" s="14">
        <v>1</v>
      </c>
      <c r="N226" s="20">
        <v>30300000</v>
      </c>
      <c r="O226" s="41" t="s">
        <v>37</v>
      </c>
      <c r="P226" s="14" t="s">
        <v>60</v>
      </c>
      <c r="Q226" s="14" t="s">
        <v>39</v>
      </c>
      <c r="R226" s="14"/>
      <c r="S226" s="21"/>
    </row>
    <row r="227" spans="1:19" s="25" customFormat="1" ht="20.399999999999999" x14ac:dyDescent="0.3">
      <c r="A227" s="15">
        <v>222</v>
      </c>
      <c r="B227" s="16" t="s">
        <v>29</v>
      </c>
      <c r="C227" s="16" t="s">
        <v>30</v>
      </c>
      <c r="D227" s="17" t="s">
        <v>29</v>
      </c>
      <c r="E227" s="18" t="s">
        <v>547</v>
      </c>
      <c r="F227" s="14" t="s">
        <v>73</v>
      </c>
      <c r="G227" s="29" t="s">
        <v>649</v>
      </c>
      <c r="H227" s="14" t="s">
        <v>34</v>
      </c>
      <c r="I227" s="14" t="s">
        <v>35</v>
      </c>
      <c r="J227" s="14">
        <v>2018</v>
      </c>
      <c r="K227" s="66" t="s">
        <v>647</v>
      </c>
      <c r="L227" s="14" t="s">
        <v>36</v>
      </c>
      <c r="M227" s="14">
        <v>1</v>
      </c>
      <c r="N227" s="20">
        <v>30300000</v>
      </c>
      <c r="O227" s="41" t="s">
        <v>37</v>
      </c>
      <c r="P227" s="14" t="s">
        <v>60</v>
      </c>
      <c r="Q227" s="14" t="s">
        <v>39</v>
      </c>
      <c r="R227" s="14"/>
      <c r="S227" s="21"/>
    </row>
    <row r="228" spans="1:19" s="25" customFormat="1" ht="20.399999999999999" x14ac:dyDescent="0.3">
      <c r="A228" s="50">
        <v>223</v>
      </c>
      <c r="B228" s="16" t="s">
        <v>29</v>
      </c>
      <c r="C228" s="16" t="s">
        <v>30</v>
      </c>
      <c r="D228" s="17" t="s">
        <v>29</v>
      </c>
      <c r="E228" s="18" t="s">
        <v>547</v>
      </c>
      <c r="F228" s="14" t="s">
        <v>73</v>
      </c>
      <c r="G228" s="29" t="s">
        <v>650</v>
      </c>
      <c r="H228" s="14" t="s">
        <v>34</v>
      </c>
      <c r="I228" s="14" t="s">
        <v>35</v>
      </c>
      <c r="J228" s="14">
        <v>2018</v>
      </c>
      <c r="K228" s="66" t="s">
        <v>647</v>
      </c>
      <c r="L228" s="14" t="s">
        <v>36</v>
      </c>
      <c r="M228" s="14">
        <v>1</v>
      </c>
      <c r="N228" s="20">
        <v>30300000</v>
      </c>
      <c r="O228" s="41" t="s">
        <v>37</v>
      </c>
      <c r="P228" s="14" t="s">
        <v>60</v>
      </c>
      <c r="Q228" s="14" t="s">
        <v>39</v>
      </c>
      <c r="R228" s="14"/>
      <c r="S228" s="21"/>
    </row>
    <row r="229" spans="1:19" s="25" customFormat="1" ht="20.399999999999999" x14ac:dyDescent="0.3">
      <c r="A229" s="15">
        <v>224</v>
      </c>
      <c r="B229" s="16" t="s">
        <v>29</v>
      </c>
      <c r="C229" s="16" t="s">
        <v>30</v>
      </c>
      <c r="D229" s="17" t="s">
        <v>29</v>
      </c>
      <c r="E229" s="18" t="s">
        <v>547</v>
      </c>
      <c r="F229" s="14" t="s">
        <v>73</v>
      </c>
      <c r="G229" s="29" t="s">
        <v>651</v>
      </c>
      <c r="H229" s="14" t="s">
        <v>34</v>
      </c>
      <c r="I229" s="14" t="s">
        <v>35</v>
      </c>
      <c r="J229" s="14">
        <v>2018</v>
      </c>
      <c r="K229" s="66" t="s">
        <v>647</v>
      </c>
      <c r="L229" s="14" t="s">
        <v>36</v>
      </c>
      <c r="M229" s="14">
        <v>1</v>
      </c>
      <c r="N229" s="20">
        <v>30300000</v>
      </c>
      <c r="O229" s="41" t="s">
        <v>37</v>
      </c>
      <c r="P229" s="14" t="s">
        <v>60</v>
      </c>
      <c r="Q229" s="14" t="s">
        <v>39</v>
      </c>
      <c r="R229" s="14"/>
      <c r="S229" s="21"/>
    </row>
    <row r="230" spans="1:19" s="25" customFormat="1" ht="20.399999999999999" x14ac:dyDescent="0.3">
      <c r="A230" s="50">
        <v>225</v>
      </c>
      <c r="B230" s="16" t="s">
        <v>29</v>
      </c>
      <c r="C230" s="16" t="s">
        <v>30</v>
      </c>
      <c r="D230" s="17" t="s">
        <v>29</v>
      </c>
      <c r="E230" s="18" t="s">
        <v>547</v>
      </c>
      <c r="F230" s="14" t="s">
        <v>73</v>
      </c>
      <c r="G230" s="29" t="s">
        <v>652</v>
      </c>
      <c r="H230" s="14" t="s">
        <v>34</v>
      </c>
      <c r="I230" s="14" t="s">
        <v>35</v>
      </c>
      <c r="J230" s="14">
        <v>2018</v>
      </c>
      <c r="K230" s="66" t="s">
        <v>647</v>
      </c>
      <c r="L230" s="14" t="s">
        <v>36</v>
      </c>
      <c r="M230" s="14">
        <v>1</v>
      </c>
      <c r="N230" s="20">
        <v>30300000</v>
      </c>
      <c r="O230" s="41" t="s">
        <v>37</v>
      </c>
      <c r="P230" s="14" t="s">
        <v>60</v>
      </c>
      <c r="Q230" s="14" t="s">
        <v>39</v>
      </c>
      <c r="R230" s="14"/>
      <c r="S230" s="21"/>
    </row>
    <row r="231" spans="1:19" s="25" customFormat="1" ht="20.399999999999999" x14ac:dyDescent="0.3">
      <c r="A231" s="15">
        <v>226</v>
      </c>
      <c r="B231" s="16" t="s">
        <v>29</v>
      </c>
      <c r="C231" s="16" t="s">
        <v>30</v>
      </c>
      <c r="D231" s="17" t="s">
        <v>29</v>
      </c>
      <c r="E231" s="18" t="s">
        <v>547</v>
      </c>
      <c r="F231" s="14" t="s">
        <v>73</v>
      </c>
      <c r="G231" s="29" t="s">
        <v>653</v>
      </c>
      <c r="H231" s="14" t="s">
        <v>34</v>
      </c>
      <c r="I231" s="14" t="s">
        <v>35</v>
      </c>
      <c r="J231" s="14">
        <v>2018</v>
      </c>
      <c r="K231" s="66" t="s">
        <v>647</v>
      </c>
      <c r="L231" s="14" t="s">
        <v>36</v>
      </c>
      <c r="M231" s="14">
        <v>1</v>
      </c>
      <c r="N231" s="20">
        <v>30300000</v>
      </c>
      <c r="O231" s="41" t="s">
        <v>37</v>
      </c>
      <c r="P231" s="14" t="s">
        <v>60</v>
      </c>
      <c r="Q231" s="14" t="s">
        <v>39</v>
      </c>
      <c r="R231" s="14"/>
      <c r="S231" s="21"/>
    </row>
    <row r="232" spans="1:19" s="25" customFormat="1" ht="20.399999999999999" x14ac:dyDescent="0.3">
      <c r="A232" s="50">
        <v>227</v>
      </c>
      <c r="B232" s="16" t="s">
        <v>29</v>
      </c>
      <c r="C232" s="16" t="s">
        <v>30</v>
      </c>
      <c r="D232" s="17" t="s">
        <v>29</v>
      </c>
      <c r="E232" s="18" t="s">
        <v>547</v>
      </c>
      <c r="F232" s="14" t="s">
        <v>73</v>
      </c>
      <c r="G232" s="29" t="s">
        <v>654</v>
      </c>
      <c r="H232" s="14" t="s">
        <v>34</v>
      </c>
      <c r="I232" s="14" t="s">
        <v>35</v>
      </c>
      <c r="J232" s="14">
        <v>2018</v>
      </c>
      <c r="K232" s="66" t="s">
        <v>647</v>
      </c>
      <c r="L232" s="14" t="s">
        <v>36</v>
      </c>
      <c r="M232" s="14">
        <v>1</v>
      </c>
      <c r="N232" s="20">
        <v>30300000</v>
      </c>
      <c r="O232" s="41" t="s">
        <v>37</v>
      </c>
      <c r="P232" s="14" t="s">
        <v>60</v>
      </c>
      <c r="Q232" s="14" t="s">
        <v>39</v>
      </c>
      <c r="R232" s="14"/>
      <c r="S232" s="21"/>
    </row>
    <row r="233" spans="1:19" s="25" customFormat="1" ht="20.399999999999999" x14ac:dyDescent="0.3">
      <c r="A233" s="15">
        <v>228</v>
      </c>
      <c r="B233" s="16" t="s">
        <v>29</v>
      </c>
      <c r="C233" s="16" t="s">
        <v>30</v>
      </c>
      <c r="D233" s="17" t="s">
        <v>29</v>
      </c>
      <c r="E233" s="18" t="s">
        <v>547</v>
      </c>
      <c r="F233" s="14" t="s">
        <v>73</v>
      </c>
      <c r="G233" s="29" t="s">
        <v>655</v>
      </c>
      <c r="H233" s="14" t="s">
        <v>34</v>
      </c>
      <c r="I233" s="14" t="s">
        <v>35</v>
      </c>
      <c r="J233" s="14">
        <v>2018</v>
      </c>
      <c r="K233" s="66" t="s">
        <v>647</v>
      </c>
      <c r="L233" s="14" t="s">
        <v>36</v>
      </c>
      <c r="M233" s="14">
        <v>1</v>
      </c>
      <c r="N233" s="20">
        <v>30300000</v>
      </c>
      <c r="O233" s="41" t="s">
        <v>37</v>
      </c>
      <c r="P233" s="14" t="s">
        <v>60</v>
      </c>
      <c r="Q233" s="14" t="s">
        <v>39</v>
      </c>
      <c r="R233" s="14"/>
      <c r="S233" s="21"/>
    </row>
    <row r="234" spans="1:19" s="25" customFormat="1" ht="20.399999999999999" x14ac:dyDescent="0.3">
      <c r="A234" s="50">
        <v>229</v>
      </c>
      <c r="B234" s="16" t="s">
        <v>29</v>
      </c>
      <c r="C234" s="16" t="s">
        <v>30</v>
      </c>
      <c r="D234" s="17" t="s">
        <v>29</v>
      </c>
      <c r="E234" s="18" t="s">
        <v>547</v>
      </c>
      <c r="F234" s="14" t="s">
        <v>73</v>
      </c>
      <c r="G234" s="29" t="s">
        <v>656</v>
      </c>
      <c r="H234" s="14" t="s">
        <v>34</v>
      </c>
      <c r="I234" s="14" t="s">
        <v>35</v>
      </c>
      <c r="J234" s="14">
        <v>2018</v>
      </c>
      <c r="K234" s="66" t="s">
        <v>647</v>
      </c>
      <c r="L234" s="14" t="s">
        <v>36</v>
      </c>
      <c r="M234" s="14">
        <v>1</v>
      </c>
      <c r="N234" s="20">
        <v>30300000</v>
      </c>
      <c r="O234" s="41" t="s">
        <v>37</v>
      </c>
      <c r="P234" s="14" t="s">
        <v>60</v>
      </c>
      <c r="Q234" s="14" t="s">
        <v>39</v>
      </c>
      <c r="R234" s="14"/>
      <c r="S234" s="21"/>
    </row>
    <row r="235" spans="1:19" s="25" customFormat="1" ht="20.399999999999999" x14ac:dyDescent="0.3">
      <c r="A235" s="15">
        <v>230</v>
      </c>
      <c r="B235" s="16" t="s">
        <v>29</v>
      </c>
      <c r="C235" s="16" t="s">
        <v>30</v>
      </c>
      <c r="D235" s="17" t="s">
        <v>29</v>
      </c>
      <c r="E235" s="18" t="s">
        <v>547</v>
      </c>
      <c r="F235" s="14" t="s">
        <v>73</v>
      </c>
      <c r="G235" s="29" t="s">
        <v>657</v>
      </c>
      <c r="H235" s="14" t="s">
        <v>34</v>
      </c>
      <c r="I235" s="14" t="s">
        <v>35</v>
      </c>
      <c r="J235" s="14">
        <v>2018</v>
      </c>
      <c r="K235" s="66" t="s">
        <v>647</v>
      </c>
      <c r="L235" s="14" t="s">
        <v>36</v>
      </c>
      <c r="M235" s="14">
        <v>1</v>
      </c>
      <c r="N235" s="20">
        <v>30300000</v>
      </c>
      <c r="O235" s="41" t="s">
        <v>37</v>
      </c>
      <c r="P235" s="14" t="s">
        <v>60</v>
      </c>
      <c r="Q235" s="14" t="s">
        <v>39</v>
      </c>
      <c r="R235" s="14"/>
      <c r="S235" s="21"/>
    </row>
    <row r="236" spans="1:19" s="25" customFormat="1" ht="20.399999999999999" x14ac:dyDescent="0.3">
      <c r="A236" s="50">
        <v>231</v>
      </c>
      <c r="B236" s="31" t="s">
        <v>658</v>
      </c>
      <c r="C236" s="31" t="s">
        <v>182</v>
      </c>
      <c r="D236" s="17" t="s">
        <v>659</v>
      </c>
      <c r="E236" s="18" t="s">
        <v>547</v>
      </c>
      <c r="F236" s="14" t="s">
        <v>660</v>
      </c>
      <c r="G236" s="29">
        <v>35175236</v>
      </c>
      <c r="H236" s="14" t="s">
        <v>661</v>
      </c>
      <c r="I236" s="14" t="s">
        <v>433</v>
      </c>
      <c r="J236" s="14">
        <v>2017</v>
      </c>
      <c r="K236" s="66" t="s">
        <v>647</v>
      </c>
      <c r="L236" s="14" t="s">
        <v>36</v>
      </c>
      <c r="M236" s="14">
        <v>1</v>
      </c>
      <c r="N236" s="20">
        <v>872500000</v>
      </c>
      <c r="O236" s="41" t="s">
        <v>37</v>
      </c>
      <c r="P236" s="14" t="s">
        <v>60</v>
      </c>
      <c r="Q236" s="14" t="s">
        <v>39</v>
      </c>
      <c r="R236" s="14"/>
      <c r="S236" s="21"/>
    </row>
    <row r="237" spans="1:19" s="25" customFormat="1" ht="20.399999999999999" x14ac:dyDescent="0.3">
      <c r="A237" s="15">
        <v>232</v>
      </c>
      <c r="B237" s="16" t="s">
        <v>47</v>
      </c>
      <c r="C237" s="57" t="s">
        <v>48</v>
      </c>
      <c r="D237" s="17" t="s">
        <v>662</v>
      </c>
      <c r="E237" s="18" t="s">
        <v>547</v>
      </c>
      <c r="F237" s="14" t="s">
        <v>663</v>
      </c>
      <c r="G237" s="29">
        <v>101530</v>
      </c>
      <c r="H237" s="14" t="s">
        <v>664</v>
      </c>
      <c r="I237" s="14" t="s">
        <v>665</v>
      </c>
      <c r="J237" s="14">
        <v>2018</v>
      </c>
      <c r="K237" s="66" t="s">
        <v>647</v>
      </c>
      <c r="L237" s="14" t="s">
        <v>36</v>
      </c>
      <c r="M237" s="14">
        <v>1</v>
      </c>
      <c r="N237" s="20">
        <v>1250000000</v>
      </c>
      <c r="O237" s="41" t="s">
        <v>37</v>
      </c>
      <c r="P237" s="14" t="s">
        <v>60</v>
      </c>
      <c r="Q237" s="14" t="s">
        <v>39</v>
      </c>
      <c r="R237" s="14"/>
      <c r="S237" s="21"/>
    </row>
    <row r="238" spans="1:19" s="25" customFormat="1" ht="20.399999999999999" x14ac:dyDescent="0.3">
      <c r="A238" s="50">
        <v>233</v>
      </c>
      <c r="B238" s="57" t="s">
        <v>65</v>
      </c>
      <c r="C238" s="57" t="s">
        <v>66</v>
      </c>
      <c r="D238" s="23" t="s">
        <v>65</v>
      </c>
      <c r="E238" s="18" t="s">
        <v>547</v>
      </c>
      <c r="F238" s="41" t="s">
        <v>666</v>
      </c>
      <c r="G238" s="62" t="s">
        <v>667</v>
      </c>
      <c r="H238" s="41" t="s">
        <v>34</v>
      </c>
      <c r="I238" s="41" t="s">
        <v>35</v>
      </c>
      <c r="J238" s="41">
        <v>2018</v>
      </c>
      <c r="K238" s="66" t="s">
        <v>647</v>
      </c>
      <c r="L238" s="41" t="s">
        <v>36</v>
      </c>
      <c r="M238" s="41">
        <v>1</v>
      </c>
      <c r="N238" s="61">
        <v>38900000</v>
      </c>
      <c r="O238" s="41" t="s">
        <v>37</v>
      </c>
      <c r="P238" s="41" t="s">
        <v>60</v>
      </c>
      <c r="Q238" s="41" t="s">
        <v>39</v>
      </c>
      <c r="R238" s="41"/>
      <c r="S238" s="42"/>
    </row>
    <row r="239" spans="1:19" s="25" customFormat="1" ht="20.399999999999999" x14ac:dyDescent="0.3">
      <c r="A239" s="15">
        <v>234</v>
      </c>
      <c r="B239" s="57" t="s">
        <v>65</v>
      </c>
      <c r="C239" s="57" t="s">
        <v>66</v>
      </c>
      <c r="D239" s="23" t="s">
        <v>65</v>
      </c>
      <c r="E239" s="18" t="s">
        <v>547</v>
      </c>
      <c r="F239" s="41" t="s">
        <v>666</v>
      </c>
      <c r="G239" s="62" t="s">
        <v>668</v>
      </c>
      <c r="H239" s="41" t="s">
        <v>34</v>
      </c>
      <c r="I239" s="41" t="s">
        <v>35</v>
      </c>
      <c r="J239" s="41">
        <v>2018</v>
      </c>
      <c r="K239" s="66" t="s">
        <v>647</v>
      </c>
      <c r="L239" s="41" t="s">
        <v>36</v>
      </c>
      <c r="M239" s="41">
        <v>1</v>
      </c>
      <c r="N239" s="61">
        <v>38900000</v>
      </c>
      <c r="O239" s="41" t="s">
        <v>37</v>
      </c>
      <c r="P239" s="41" t="s">
        <v>60</v>
      </c>
      <c r="Q239" s="41" t="s">
        <v>39</v>
      </c>
      <c r="R239" s="41"/>
      <c r="S239" s="42"/>
    </row>
    <row r="240" spans="1:19" s="25" customFormat="1" ht="20.399999999999999" x14ac:dyDescent="0.3">
      <c r="A240" s="50">
        <v>235</v>
      </c>
      <c r="B240" s="57" t="s">
        <v>65</v>
      </c>
      <c r="C240" s="57" t="s">
        <v>66</v>
      </c>
      <c r="D240" s="23" t="s">
        <v>65</v>
      </c>
      <c r="E240" s="18" t="s">
        <v>547</v>
      </c>
      <c r="F240" s="41" t="s">
        <v>666</v>
      </c>
      <c r="G240" s="62" t="s">
        <v>669</v>
      </c>
      <c r="H240" s="41" t="s">
        <v>34</v>
      </c>
      <c r="I240" s="41" t="s">
        <v>35</v>
      </c>
      <c r="J240" s="41">
        <v>2018</v>
      </c>
      <c r="K240" s="66" t="s">
        <v>647</v>
      </c>
      <c r="L240" s="41" t="s">
        <v>36</v>
      </c>
      <c r="M240" s="41">
        <v>1</v>
      </c>
      <c r="N240" s="61">
        <v>38900000</v>
      </c>
      <c r="O240" s="41" t="s">
        <v>37</v>
      </c>
      <c r="P240" s="41" t="s">
        <v>60</v>
      </c>
      <c r="Q240" s="41" t="s">
        <v>39</v>
      </c>
      <c r="R240" s="41"/>
      <c r="S240" s="42"/>
    </row>
    <row r="241" spans="1:19" s="25" customFormat="1" ht="20.399999999999999" x14ac:dyDescent="0.3">
      <c r="A241" s="15">
        <v>236</v>
      </c>
      <c r="B241" s="57" t="s">
        <v>65</v>
      </c>
      <c r="C241" s="57" t="s">
        <v>66</v>
      </c>
      <c r="D241" s="23" t="s">
        <v>65</v>
      </c>
      <c r="E241" s="18" t="s">
        <v>547</v>
      </c>
      <c r="F241" s="41" t="s">
        <v>666</v>
      </c>
      <c r="G241" s="62" t="s">
        <v>670</v>
      </c>
      <c r="H241" s="41" t="s">
        <v>34</v>
      </c>
      <c r="I241" s="41" t="s">
        <v>35</v>
      </c>
      <c r="J241" s="41">
        <v>2018</v>
      </c>
      <c r="K241" s="66" t="s">
        <v>647</v>
      </c>
      <c r="L241" s="41" t="s">
        <v>36</v>
      </c>
      <c r="M241" s="41">
        <v>1</v>
      </c>
      <c r="N241" s="61">
        <v>38900000</v>
      </c>
      <c r="O241" s="41" t="s">
        <v>37</v>
      </c>
      <c r="P241" s="41" t="s">
        <v>60</v>
      </c>
      <c r="Q241" s="41" t="s">
        <v>39</v>
      </c>
      <c r="R241" s="41"/>
      <c r="S241" s="42"/>
    </row>
    <row r="242" spans="1:19" s="25" customFormat="1" ht="20.399999999999999" x14ac:dyDescent="0.3">
      <c r="A242" s="50">
        <v>237</v>
      </c>
      <c r="B242" s="57" t="s">
        <v>65</v>
      </c>
      <c r="C242" s="57" t="s">
        <v>66</v>
      </c>
      <c r="D242" s="23" t="s">
        <v>65</v>
      </c>
      <c r="E242" s="18" t="s">
        <v>547</v>
      </c>
      <c r="F242" s="41" t="s">
        <v>666</v>
      </c>
      <c r="G242" s="62" t="s">
        <v>671</v>
      </c>
      <c r="H242" s="41" t="s">
        <v>34</v>
      </c>
      <c r="I242" s="41" t="s">
        <v>35</v>
      </c>
      <c r="J242" s="41">
        <v>2018</v>
      </c>
      <c r="K242" s="66" t="s">
        <v>647</v>
      </c>
      <c r="L242" s="41" t="s">
        <v>36</v>
      </c>
      <c r="M242" s="41">
        <v>1</v>
      </c>
      <c r="N242" s="61">
        <v>38900000</v>
      </c>
      <c r="O242" s="41" t="s">
        <v>37</v>
      </c>
      <c r="P242" s="41" t="s">
        <v>60</v>
      </c>
      <c r="Q242" s="41" t="s">
        <v>39</v>
      </c>
      <c r="R242" s="41"/>
      <c r="S242" s="42"/>
    </row>
    <row r="243" spans="1:19" s="25" customFormat="1" ht="20.399999999999999" x14ac:dyDescent="0.3">
      <c r="A243" s="15">
        <v>238</v>
      </c>
      <c r="B243" s="16" t="s">
        <v>47</v>
      </c>
      <c r="C243" s="57" t="s">
        <v>48</v>
      </c>
      <c r="D243" s="17" t="s">
        <v>123</v>
      </c>
      <c r="E243" s="18" t="s">
        <v>547</v>
      </c>
      <c r="F243" s="14" t="s">
        <v>124</v>
      </c>
      <c r="G243" s="29" t="s">
        <v>672</v>
      </c>
      <c r="H243" s="14" t="s">
        <v>673</v>
      </c>
      <c r="I243" s="14" t="s">
        <v>104</v>
      </c>
      <c r="J243" s="14">
        <v>2018</v>
      </c>
      <c r="K243" s="66" t="s">
        <v>643</v>
      </c>
      <c r="L243" s="14" t="s">
        <v>36</v>
      </c>
      <c r="M243" s="14">
        <v>1</v>
      </c>
      <c r="N243" s="20">
        <v>101753000</v>
      </c>
      <c r="O243" s="41" t="s">
        <v>37</v>
      </c>
      <c r="P243" s="14" t="s">
        <v>60</v>
      </c>
      <c r="Q243" s="14" t="s">
        <v>39</v>
      </c>
      <c r="R243" s="14"/>
      <c r="S243" s="21"/>
    </row>
    <row r="244" spans="1:19" s="25" customFormat="1" ht="40.799999999999997" x14ac:dyDescent="0.3">
      <c r="A244" s="50">
        <v>239</v>
      </c>
      <c r="B244" s="57" t="s">
        <v>107</v>
      </c>
      <c r="C244" s="57" t="s">
        <v>55</v>
      </c>
      <c r="D244" s="23" t="s">
        <v>594</v>
      </c>
      <c r="E244" s="18" t="s">
        <v>547</v>
      </c>
      <c r="F244" s="41" t="s">
        <v>674</v>
      </c>
      <c r="G244" s="58" t="s">
        <v>675</v>
      </c>
      <c r="H244" s="41" t="s">
        <v>676</v>
      </c>
      <c r="I244" s="41" t="s">
        <v>157</v>
      </c>
      <c r="J244" s="41">
        <v>2018</v>
      </c>
      <c r="K244" s="66" t="s">
        <v>677</v>
      </c>
      <c r="L244" s="41" t="s">
        <v>36</v>
      </c>
      <c r="M244" s="41">
        <v>1</v>
      </c>
      <c r="N244" s="61">
        <v>809441000</v>
      </c>
      <c r="O244" s="41" t="s">
        <v>37</v>
      </c>
      <c r="P244" s="41" t="s">
        <v>318</v>
      </c>
      <c r="Q244" s="41" t="s">
        <v>39</v>
      </c>
      <c r="R244" s="41"/>
      <c r="S244" s="42"/>
    </row>
    <row r="245" spans="1:19" s="25" customFormat="1" ht="40.799999999999997" x14ac:dyDescent="0.3">
      <c r="A245" s="15">
        <v>240</v>
      </c>
      <c r="B245" s="57" t="s">
        <v>107</v>
      </c>
      <c r="C245" s="57" t="s">
        <v>55</v>
      </c>
      <c r="D245" s="23" t="s">
        <v>594</v>
      </c>
      <c r="E245" s="18" t="s">
        <v>547</v>
      </c>
      <c r="F245" s="41" t="s">
        <v>674</v>
      </c>
      <c r="G245" s="58" t="s">
        <v>678</v>
      </c>
      <c r="H245" s="41" t="s">
        <v>676</v>
      </c>
      <c r="I245" s="41" t="s">
        <v>157</v>
      </c>
      <c r="J245" s="41">
        <v>2018</v>
      </c>
      <c r="K245" s="66" t="s">
        <v>677</v>
      </c>
      <c r="L245" s="41" t="s">
        <v>36</v>
      </c>
      <c r="M245" s="41">
        <v>1</v>
      </c>
      <c r="N245" s="61">
        <v>809441000</v>
      </c>
      <c r="O245" s="41" t="s">
        <v>37</v>
      </c>
      <c r="P245" s="41" t="s">
        <v>318</v>
      </c>
      <c r="Q245" s="41" t="s">
        <v>39</v>
      </c>
      <c r="R245" s="41"/>
      <c r="S245" s="42"/>
    </row>
    <row r="246" spans="1:19" s="25" customFormat="1" ht="20.399999999999999" x14ac:dyDescent="0.3">
      <c r="A246" s="50">
        <v>241</v>
      </c>
      <c r="B246" s="16" t="s">
        <v>679</v>
      </c>
      <c r="C246" s="16" t="s">
        <v>680</v>
      </c>
      <c r="D246" s="17" t="s">
        <v>681</v>
      </c>
      <c r="E246" s="18" t="s">
        <v>547</v>
      </c>
      <c r="F246" s="14" t="s">
        <v>682</v>
      </c>
      <c r="G246" s="29" t="s">
        <v>683</v>
      </c>
      <c r="H246" s="14" t="s">
        <v>64</v>
      </c>
      <c r="I246" s="14" t="s">
        <v>35</v>
      </c>
      <c r="J246" s="14">
        <v>2018</v>
      </c>
      <c r="K246" s="66" t="s">
        <v>684</v>
      </c>
      <c r="L246" s="14" t="s">
        <v>36</v>
      </c>
      <c r="M246" s="14">
        <v>1</v>
      </c>
      <c r="N246" s="20">
        <v>181000000</v>
      </c>
      <c r="O246" s="41" t="s">
        <v>37</v>
      </c>
      <c r="P246" s="14" t="s">
        <v>38</v>
      </c>
      <c r="Q246" s="14" t="s">
        <v>39</v>
      </c>
      <c r="R246" s="14"/>
      <c r="S246" s="21"/>
    </row>
    <row r="247" spans="1:19" s="25" customFormat="1" ht="20.399999999999999" x14ac:dyDescent="0.3">
      <c r="A247" s="15">
        <v>242</v>
      </c>
      <c r="B247" s="16" t="s">
        <v>76</v>
      </c>
      <c r="C247" s="16"/>
      <c r="D247" s="17" t="s">
        <v>575</v>
      </c>
      <c r="E247" s="18" t="s">
        <v>547</v>
      </c>
      <c r="F247" s="14" t="s">
        <v>2</v>
      </c>
      <c r="G247" s="19" t="s">
        <v>57</v>
      </c>
      <c r="H247" s="14" t="s">
        <v>59</v>
      </c>
      <c r="I247" s="14" t="s">
        <v>59</v>
      </c>
      <c r="J247" s="30">
        <v>2020</v>
      </c>
      <c r="K247" s="66" t="s">
        <v>685</v>
      </c>
      <c r="L247" s="14" t="s">
        <v>36</v>
      </c>
      <c r="M247" s="14">
        <v>30</v>
      </c>
      <c r="N247" s="20">
        <v>20166300</v>
      </c>
      <c r="O247" s="41" t="s">
        <v>37</v>
      </c>
      <c r="P247" s="30" t="s">
        <v>686</v>
      </c>
      <c r="Q247" s="14" t="s">
        <v>39</v>
      </c>
      <c r="R247" s="14"/>
      <c r="S247" s="21"/>
    </row>
    <row r="248" spans="1:19" s="25" customFormat="1" ht="20.399999999999999" x14ac:dyDescent="0.3">
      <c r="A248" s="50">
        <v>243</v>
      </c>
      <c r="B248" s="16" t="s">
        <v>83</v>
      </c>
      <c r="C248" s="31" t="s">
        <v>84</v>
      </c>
      <c r="D248" s="17" t="s">
        <v>687</v>
      </c>
      <c r="E248" s="18" t="s">
        <v>547</v>
      </c>
      <c r="F248" s="14"/>
      <c r="G248" s="19" t="s">
        <v>57</v>
      </c>
      <c r="H248" s="14" t="s">
        <v>162</v>
      </c>
      <c r="I248" s="14" t="s">
        <v>59</v>
      </c>
      <c r="J248" s="30">
        <v>2020</v>
      </c>
      <c r="K248" s="66" t="s">
        <v>688</v>
      </c>
      <c r="L248" s="14" t="s">
        <v>36</v>
      </c>
      <c r="M248" s="14">
        <v>1</v>
      </c>
      <c r="N248" s="20">
        <v>29600000</v>
      </c>
      <c r="O248" s="41" t="s">
        <v>37</v>
      </c>
      <c r="P248" s="14"/>
      <c r="Q248" s="14" t="s">
        <v>39</v>
      </c>
      <c r="R248" s="14"/>
      <c r="S248" s="21"/>
    </row>
    <row r="249" spans="1:19" s="25" customFormat="1" ht="20.399999999999999" x14ac:dyDescent="0.3">
      <c r="A249" s="15">
        <v>244</v>
      </c>
      <c r="B249" s="16" t="s">
        <v>679</v>
      </c>
      <c r="C249" s="16" t="s">
        <v>680</v>
      </c>
      <c r="D249" s="17" t="s">
        <v>689</v>
      </c>
      <c r="E249" s="18" t="s">
        <v>547</v>
      </c>
      <c r="F249" s="14" t="s">
        <v>682</v>
      </c>
      <c r="G249" s="29" t="s">
        <v>690</v>
      </c>
      <c r="H249" s="14" t="s">
        <v>64</v>
      </c>
      <c r="I249" s="14" t="s">
        <v>35</v>
      </c>
      <c r="J249" s="14">
        <v>2020</v>
      </c>
      <c r="K249" s="66" t="s">
        <v>688</v>
      </c>
      <c r="L249" s="14" t="s">
        <v>36</v>
      </c>
      <c r="M249" s="14">
        <v>1</v>
      </c>
      <c r="N249" s="20">
        <v>180000000</v>
      </c>
      <c r="O249" s="41" t="s">
        <v>37</v>
      </c>
      <c r="P249" s="14" t="s">
        <v>60</v>
      </c>
      <c r="Q249" s="14" t="s">
        <v>39</v>
      </c>
      <c r="R249" s="14"/>
      <c r="S249" s="21"/>
    </row>
    <row r="250" spans="1:19" s="25" customFormat="1" ht="40.799999999999997" x14ac:dyDescent="0.3">
      <c r="A250" s="50">
        <v>245</v>
      </c>
      <c r="B250" s="16" t="s">
        <v>415</v>
      </c>
      <c r="C250" s="16" t="s">
        <v>416</v>
      </c>
      <c r="D250" s="17" t="s">
        <v>691</v>
      </c>
      <c r="E250" s="18" t="s">
        <v>547</v>
      </c>
      <c r="F250" s="14" t="s">
        <v>692</v>
      </c>
      <c r="G250" s="29" t="s">
        <v>693</v>
      </c>
      <c r="H250" s="14" t="s">
        <v>694</v>
      </c>
      <c r="I250" s="14" t="s">
        <v>695</v>
      </c>
      <c r="J250" s="14">
        <v>2020</v>
      </c>
      <c r="K250" s="66" t="s">
        <v>696</v>
      </c>
      <c r="L250" s="14" t="s">
        <v>36</v>
      </c>
      <c r="M250" s="14">
        <v>1</v>
      </c>
      <c r="N250" s="20">
        <v>620000000</v>
      </c>
      <c r="O250" s="41" t="s">
        <v>37</v>
      </c>
      <c r="P250" s="14" t="s">
        <v>60</v>
      </c>
      <c r="Q250" s="14" t="s">
        <v>39</v>
      </c>
      <c r="R250" s="14"/>
      <c r="S250" s="21"/>
    </row>
    <row r="251" spans="1:19" s="25" customFormat="1" ht="20.399999999999999" x14ac:dyDescent="0.3">
      <c r="A251" s="15">
        <v>246</v>
      </c>
      <c r="B251" s="16" t="s">
        <v>41</v>
      </c>
      <c r="C251" s="16" t="s">
        <v>42</v>
      </c>
      <c r="D251" s="17" t="s">
        <v>43</v>
      </c>
      <c r="E251" s="18" t="s">
        <v>547</v>
      </c>
      <c r="F251" s="14" t="s">
        <v>44</v>
      </c>
      <c r="G251" s="29" t="s">
        <v>697</v>
      </c>
      <c r="H251" s="14" t="s">
        <v>459</v>
      </c>
      <c r="I251" s="14" t="s">
        <v>35</v>
      </c>
      <c r="J251" s="14" t="s">
        <v>460</v>
      </c>
      <c r="K251" s="92" t="s">
        <v>696</v>
      </c>
      <c r="L251" s="14" t="s">
        <v>36</v>
      </c>
      <c r="M251" s="14">
        <v>1</v>
      </c>
      <c r="N251" s="20">
        <v>22000000</v>
      </c>
      <c r="O251" s="41" t="s">
        <v>37</v>
      </c>
      <c r="P251" s="14" t="s">
        <v>60</v>
      </c>
      <c r="Q251" s="14" t="s">
        <v>39</v>
      </c>
      <c r="R251" s="14"/>
      <c r="S251" s="14"/>
    </row>
    <row r="252" spans="1:19" s="25" customFormat="1" ht="20.399999999999999" x14ac:dyDescent="0.3">
      <c r="A252" s="50">
        <v>247</v>
      </c>
      <c r="B252" s="16" t="s">
        <v>41</v>
      </c>
      <c r="C252" s="16" t="s">
        <v>42</v>
      </c>
      <c r="D252" s="17" t="s">
        <v>43</v>
      </c>
      <c r="E252" s="18" t="s">
        <v>547</v>
      </c>
      <c r="F252" s="14" t="s">
        <v>44</v>
      </c>
      <c r="G252" s="29" t="s">
        <v>698</v>
      </c>
      <c r="H252" s="14" t="s">
        <v>459</v>
      </c>
      <c r="I252" s="14" t="s">
        <v>35</v>
      </c>
      <c r="J252" s="14" t="s">
        <v>460</v>
      </c>
      <c r="K252" s="92" t="s">
        <v>696</v>
      </c>
      <c r="L252" s="14" t="s">
        <v>36</v>
      </c>
      <c r="M252" s="14">
        <v>1</v>
      </c>
      <c r="N252" s="20">
        <v>22000000</v>
      </c>
      <c r="O252" s="41" t="s">
        <v>37</v>
      </c>
      <c r="P252" s="14" t="s">
        <v>60</v>
      </c>
      <c r="Q252" s="14" t="s">
        <v>39</v>
      </c>
      <c r="R252" s="14"/>
      <c r="S252" s="14"/>
    </row>
    <row r="253" spans="1:19" s="25" customFormat="1" ht="20.399999999999999" x14ac:dyDescent="0.3">
      <c r="A253" s="15">
        <v>248</v>
      </c>
      <c r="B253" s="16" t="s">
        <v>41</v>
      </c>
      <c r="C253" s="16" t="s">
        <v>42</v>
      </c>
      <c r="D253" s="17" t="s">
        <v>43</v>
      </c>
      <c r="E253" s="18" t="s">
        <v>547</v>
      </c>
      <c r="F253" s="14" t="s">
        <v>44</v>
      </c>
      <c r="G253" s="29" t="s">
        <v>699</v>
      </c>
      <c r="H253" s="14" t="s">
        <v>459</v>
      </c>
      <c r="I253" s="14" t="s">
        <v>35</v>
      </c>
      <c r="J253" s="14" t="s">
        <v>460</v>
      </c>
      <c r="K253" s="92" t="s">
        <v>696</v>
      </c>
      <c r="L253" s="14" t="s">
        <v>36</v>
      </c>
      <c r="M253" s="14">
        <v>1</v>
      </c>
      <c r="N253" s="20">
        <v>22000000</v>
      </c>
      <c r="O253" s="41" t="s">
        <v>37</v>
      </c>
      <c r="P253" s="14" t="s">
        <v>60</v>
      </c>
      <c r="Q253" s="14" t="s">
        <v>39</v>
      </c>
      <c r="R253" s="14"/>
      <c r="S253" s="14"/>
    </row>
    <row r="254" spans="1:19" s="25" customFormat="1" ht="20.399999999999999" x14ac:dyDescent="0.3">
      <c r="A254" s="50">
        <v>249</v>
      </c>
      <c r="B254" s="16" t="s">
        <v>41</v>
      </c>
      <c r="C254" s="16" t="s">
        <v>42</v>
      </c>
      <c r="D254" s="17" t="s">
        <v>43</v>
      </c>
      <c r="E254" s="18" t="s">
        <v>547</v>
      </c>
      <c r="F254" s="14" t="s">
        <v>44</v>
      </c>
      <c r="G254" s="29" t="s">
        <v>700</v>
      </c>
      <c r="H254" s="14" t="s">
        <v>459</v>
      </c>
      <c r="I254" s="14" t="s">
        <v>35</v>
      </c>
      <c r="J254" s="14" t="s">
        <v>460</v>
      </c>
      <c r="K254" s="92" t="s">
        <v>696</v>
      </c>
      <c r="L254" s="14" t="s">
        <v>36</v>
      </c>
      <c r="M254" s="14">
        <v>1</v>
      </c>
      <c r="N254" s="20">
        <v>22000000</v>
      </c>
      <c r="O254" s="41" t="s">
        <v>37</v>
      </c>
      <c r="P254" s="14" t="s">
        <v>60</v>
      </c>
      <c r="Q254" s="14" t="s">
        <v>39</v>
      </c>
      <c r="R254" s="14"/>
      <c r="S254" s="14"/>
    </row>
    <row r="255" spans="1:19" s="25" customFormat="1" ht="20.399999999999999" x14ac:dyDescent="0.3">
      <c r="A255" s="15">
        <v>250</v>
      </c>
      <c r="B255" s="16" t="s">
        <v>41</v>
      </c>
      <c r="C255" s="16" t="s">
        <v>42</v>
      </c>
      <c r="D255" s="17" t="s">
        <v>43</v>
      </c>
      <c r="E255" s="18" t="s">
        <v>547</v>
      </c>
      <c r="F255" s="14" t="s">
        <v>44</v>
      </c>
      <c r="G255" s="29" t="s">
        <v>701</v>
      </c>
      <c r="H255" s="14" t="s">
        <v>459</v>
      </c>
      <c r="I255" s="14" t="s">
        <v>35</v>
      </c>
      <c r="J255" s="14" t="s">
        <v>460</v>
      </c>
      <c r="K255" s="92" t="s">
        <v>696</v>
      </c>
      <c r="L255" s="14" t="s">
        <v>36</v>
      </c>
      <c r="M255" s="14">
        <v>1</v>
      </c>
      <c r="N255" s="20">
        <v>22000000</v>
      </c>
      <c r="O255" s="41" t="s">
        <v>37</v>
      </c>
      <c r="P255" s="14" t="s">
        <v>60</v>
      </c>
      <c r="Q255" s="14" t="s">
        <v>39</v>
      </c>
      <c r="R255" s="14"/>
      <c r="S255" s="14"/>
    </row>
    <row r="256" spans="1:19" s="25" customFormat="1" ht="30.6" x14ac:dyDescent="0.3">
      <c r="A256" s="50">
        <v>251</v>
      </c>
      <c r="B256" s="16" t="s">
        <v>107</v>
      </c>
      <c r="C256" s="16" t="s">
        <v>55</v>
      </c>
      <c r="D256" s="17" t="s">
        <v>153</v>
      </c>
      <c r="E256" s="18" t="s">
        <v>547</v>
      </c>
      <c r="F256" s="14" t="s">
        <v>154</v>
      </c>
      <c r="G256" s="29" t="s">
        <v>702</v>
      </c>
      <c r="H256" s="14" t="s">
        <v>156</v>
      </c>
      <c r="I256" s="14" t="s">
        <v>157</v>
      </c>
      <c r="J256" s="14">
        <v>2020</v>
      </c>
      <c r="K256" s="66" t="s">
        <v>703</v>
      </c>
      <c r="L256" s="14" t="s">
        <v>36</v>
      </c>
      <c r="M256" s="14">
        <v>1</v>
      </c>
      <c r="N256" s="20">
        <v>750000000</v>
      </c>
      <c r="O256" s="41" t="s">
        <v>37</v>
      </c>
      <c r="P256" s="14" t="s">
        <v>60</v>
      </c>
      <c r="Q256" s="14" t="s">
        <v>39</v>
      </c>
      <c r="R256" s="14"/>
      <c r="S256" s="21"/>
    </row>
    <row r="257" spans="1:19" s="25" customFormat="1" ht="30.6" x14ac:dyDescent="0.3">
      <c r="A257" s="15">
        <v>252</v>
      </c>
      <c r="B257" s="16" t="s">
        <v>107</v>
      </c>
      <c r="C257" s="16" t="s">
        <v>55</v>
      </c>
      <c r="D257" s="17" t="s">
        <v>153</v>
      </c>
      <c r="E257" s="18" t="s">
        <v>547</v>
      </c>
      <c r="F257" s="14" t="s">
        <v>154</v>
      </c>
      <c r="G257" s="29" t="s">
        <v>704</v>
      </c>
      <c r="H257" s="14" t="s">
        <v>156</v>
      </c>
      <c r="I257" s="14" t="s">
        <v>157</v>
      </c>
      <c r="J257" s="14">
        <v>2020</v>
      </c>
      <c r="K257" s="66" t="s">
        <v>703</v>
      </c>
      <c r="L257" s="14" t="s">
        <v>36</v>
      </c>
      <c r="M257" s="14">
        <v>1</v>
      </c>
      <c r="N257" s="20">
        <v>750000000</v>
      </c>
      <c r="O257" s="41" t="s">
        <v>37</v>
      </c>
      <c r="P257" s="14" t="s">
        <v>60</v>
      </c>
      <c r="Q257" s="14" t="s">
        <v>39</v>
      </c>
      <c r="R257" s="14"/>
      <c r="S257" s="21"/>
    </row>
    <row r="258" spans="1:19" s="25" customFormat="1" ht="30.6" x14ac:dyDescent="0.3">
      <c r="A258" s="50">
        <v>253</v>
      </c>
      <c r="B258" s="16" t="s">
        <v>107</v>
      </c>
      <c r="C258" s="16" t="s">
        <v>55</v>
      </c>
      <c r="D258" s="17" t="s">
        <v>153</v>
      </c>
      <c r="E258" s="18" t="s">
        <v>547</v>
      </c>
      <c r="F258" s="14" t="s">
        <v>154</v>
      </c>
      <c r="G258" s="29" t="s">
        <v>705</v>
      </c>
      <c r="H258" s="14" t="s">
        <v>156</v>
      </c>
      <c r="I258" s="14" t="s">
        <v>157</v>
      </c>
      <c r="J258" s="14">
        <v>2020</v>
      </c>
      <c r="K258" s="66" t="s">
        <v>703</v>
      </c>
      <c r="L258" s="14" t="s">
        <v>36</v>
      </c>
      <c r="M258" s="14">
        <v>1</v>
      </c>
      <c r="N258" s="20">
        <v>750000000</v>
      </c>
      <c r="O258" s="41" t="s">
        <v>37</v>
      </c>
      <c r="P258" s="14" t="s">
        <v>60</v>
      </c>
      <c r="Q258" s="14" t="s">
        <v>39</v>
      </c>
      <c r="R258" s="14"/>
      <c r="S258" s="21"/>
    </row>
    <row r="259" spans="1:19" s="25" customFormat="1" ht="20.399999999999999" x14ac:dyDescent="0.3">
      <c r="A259" s="15">
        <v>254</v>
      </c>
      <c r="B259" s="16" t="s">
        <v>107</v>
      </c>
      <c r="C259" s="16" t="s">
        <v>55</v>
      </c>
      <c r="D259" s="17" t="s">
        <v>706</v>
      </c>
      <c r="E259" s="18" t="s">
        <v>547</v>
      </c>
      <c r="F259" s="14" t="s">
        <v>707</v>
      </c>
      <c r="G259" s="29" t="s">
        <v>708</v>
      </c>
      <c r="H259" s="14" t="s">
        <v>709</v>
      </c>
      <c r="I259" s="14" t="s">
        <v>176</v>
      </c>
      <c r="J259" s="14">
        <v>2020</v>
      </c>
      <c r="K259" s="66" t="s">
        <v>703</v>
      </c>
      <c r="L259" s="14" t="s">
        <v>36</v>
      </c>
      <c r="M259" s="14">
        <v>1</v>
      </c>
      <c r="N259" s="34">
        <v>358000000</v>
      </c>
      <c r="O259" s="41" t="s">
        <v>37</v>
      </c>
      <c r="P259" s="14" t="s">
        <v>60</v>
      </c>
      <c r="Q259" s="14" t="s">
        <v>39</v>
      </c>
      <c r="R259" s="14"/>
      <c r="S259" s="21"/>
    </row>
    <row r="260" spans="1:19" s="25" customFormat="1" ht="20.399999999999999" x14ac:dyDescent="0.3">
      <c r="A260" s="50">
        <v>255</v>
      </c>
      <c r="B260" s="16" t="s">
        <v>107</v>
      </c>
      <c r="C260" s="16" t="s">
        <v>55</v>
      </c>
      <c r="D260" s="17" t="s">
        <v>706</v>
      </c>
      <c r="E260" s="18" t="s">
        <v>547</v>
      </c>
      <c r="F260" s="14" t="s">
        <v>707</v>
      </c>
      <c r="G260" s="29" t="s">
        <v>710</v>
      </c>
      <c r="H260" s="14" t="s">
        <v>709</v>
      </c>
      <c r="I260" s="14" t="s">
        <v>176</v>
      </c>
      <c r="J260" s="14">
        <v>2020</v>
      </c>
      <c r="K260" s="66" t="s">
        <v>703</v>
      </c>
      <c r="L260" s="14" t="s">
        <v>36</v>
      </c>
      <c r="M260" s="14">
        <v>1</v>
      </c>
      <c r="N260" s="34">
        <v>358000000</v>
      </c>
      <c r="O260" s="41" t="s">
        <v>37</v>
      </c>
      <c r="P260" s="14" t="s">
        <v>60</v>
      </c>
      <c r="Q260" s="14" t="s">
        <v>39</v>
      </c>
      <c r="R260" s="14"/>
      <c r="S260" s="21"/>
    </row>
    <row r="261" spans="1:19" s="25" customFormat="1" ht="20.399999999999999" x14ac:dyDescent="0.3">
      <c r="A261" s="15">
        <v>256</v>
      </c>
      <c r="B261" s="16" t="s">
        <v>47</v>
      </c>
      <c r="C261" s="57" t="s">
        <v>48</v>
      </c>
      <c r="D261" s="17" t="s">
        <v>711</v>
      </c>
      <c r="E261" s="18" t="s">
        <v>547</v>
      </c>
      <c r="F261" s="14" t="s">
        <v>149</v>
      </c>
      <c r="G261" s="29" t="s">
        <v>712</v>
      </c>
      <c r="H261" s="14" t="s">
        <v>64</v>
      </c>
      <c r="I261" s="14" t="s">
        <v>35</v>
      </c>
      <c r="J261" s="14">
        <v>2020</v>
      </c>
      <c r="K261" s="66" t="s">
        <v>703</v>
      </c>
      <c r="L261" s="14" t="s">
        <v>36</v>
      </c>
      <c r="M261" s="14">
        <v>1</v>
      </c>
      <c r="N261" s="34">
        <v>230000000</v>
      </c>
      <c r="O261" s="41" t="s">
        <v>37</v>
      </c>
      <c r="P261" s="14" t="s">
        <v>60</v>
      </c>
      <c r="Q261" s="14" t="s">
        <v>39</v>
      </c>
      <c r="R261" s="14"/>
      <c r="S261" s="21"/>
    </row>
    <row r="262" spans="1:19" s="25" customFormat="1" ht="20.399999999999999" x14ac:dyDescent="0.3">
      <c r="A262" s="50">
        <v>257</v>
      </c>
      <c r="B262" s="16" t="s">
        <v>47</v>
      </c>
      <c r="C262" s="57" t="s">
        <v>48</v>
      </c>
      <c r="D262" s="17" t="s">
        <v>711</v>
      </c>
      <c r="E262" s="18" t="s">
        <v>547</v>
      </c>
      <c r="F262" s="14" t="s">
        <v>149</v>
      </c>
      <c r="G262" s="29" t="s">
        <v>713</v>
      </c>
      <c r="H262" s="14" t="s">
        <v>64</v>
      </c>
      <c r="I262" s="14" t="s">
        <v>35</v>
      </c>
      <c r="J262" s="14">
        <v>2020</v>
      </c>
      <c r="K262" s="66" t="s">
        <v>703</v>
      </c>
      <c r="L262" s="14" t="s">
        <v>36</v>
      </c>
      <c r="M262" s="14">
        <v>1</v>
      </c>
      <c r="N262" s="34">
        <v>230000000</v>
      </c>
      <c r="O262" s="41" t="s">
        <v>37</v>
      </c>
      <c r="P262" s="14" t="s">
        <v>60</v>
      </c>
      <c r="Q262" s="14" t="s">
        <v>39</v>
      </c>
      <c r="R262" s="14"/>
      <c r="S262" s="21"/>
    </row>
    <row r="263" spans="1:19" s="25" customFormat="1" ht="20.399999999999999" x14ac:dyDescent="0.3">
      <c r="A263" s="15">
        <v>258</v>
      </c>
      <c r="B263" s="16" t="s">
        <v>29</v>
      </c>
      <c r="C263" s="16" t="s">
        <v>30</v>
      </c>
      <c r="D263" s="17" t="s">
        <v>29</v>
      </c>
      <c r="E263" s="18" t="s">
        <v>547</v>
      </c>
      <c r="F263" s="14" t="s">
        <v>165</v>
      </c>
      <c r="G263" s="29" t="s">
        <v>714</v>
      </c>
      <c r="H263" s="14" t="s">
        <v>34</v>
      </c>
      <c r="I263" s="14" t="s">
        <v>35</v>
      </c>
      <c r="J263" s="14">
        <v>2019</v>
      </c>
      <c r="K263" s="66" t="s">
        <v>696</v>
      </c>
      <c r="L263" s="14" t="s">
        <v>36</v>
      </c>
      <c r="M263" s="14">
        <v>1</v>
      </c>
      <c r="N263" s="20">
        <v>27000000</v>
      </c>
      <c r="O263" s="41" t="s">
        <v>37</v>
      </c>
      <c r="P263" s="14" t="s">
        <v>60</v>
      </c>
      <c r="Q263" s="14" t="s">
        <v>39</v>
      </c>
      <c r="R263" s="14"/>
      <c r="S263" s="21"/>
    </row>
    <row r="264" spans="1:19" s="25" customFormat="1" ht="20.399999999999999" x14ac:dyDescent="0.3">
      <c r="A264" s="50">
        <v>259</v>
      </c>
      <c r="B264" s="16" t="s">
        <v>29</v>
      </c>
      <c r="C264" s="16" t="s">
        <v>30</v>
      </c>
      <c r="D264" s="17" t="s">
        <v>29</v>
      </c>
      <c r="E264" s="18" t="s">
        <v>547</v>
      </c>
      <c r="F264" s="14" t="s">
        <v>165</v>
      </c>
      <c r="G264" s="29" t="s">
        <v>715</v>
      </c>
      <c r="H264" s="14" t="s">
        <v>34</v>
      </c>
      <c r="I264" s="14" t="s">
        <v>35</v>
      </c>
      <c r="J264" s="14">
        <v>2019</v>
      </c>
      <c r="K264" s="66" t="s">
        <v>696</v>
      </c>
      <c r="L264" s="14" t="s">
        <v>36</v>
      </c>
      <c r="M264" s="14">
        <v>1</v>
      </c>
      <c r="N264" s="20">
        <v>27000000</v>
      </c>
      <c r="O264" s="41" t="s">
        <v>37</v>
      </c>
      <c r="P264" s="14" t="s">
        <v>60</v>
      </c>
      <c r="Q264" s="14" t="s">
        <v>39</v>
      </c>
      <c r="R264" s="14"/>
      <c r="S264" s="21"/>
    </row>
    <row r="265" spans="1:19" s="25" customFormat="1" ht="20.399999999999999" x14ac:dyDescent="0.3">
      <c r="A265" s="15">
        <v>260</v>
      </c>
      <c r="B265" s="16" t="s">
        <v>29</v>
      </c>
      <c r="C265" s="16" t="s">
        <v>30</v>
      </c>
      <c r="D265" s="17" t="s">
        <v>29</v>
      </c>
      <c r="E265" s="18" t="s">
        <v>547</v>
      </c>
      <c r="F265" s="14" t="s">
        <v>165</v>
      </c>
      <c r="G265" s="29" t="s">
        <v>716</v>
      </c>
      <c r="H265" s="14" t="s">
        <v>34</v>
      </c>
      <c r="I265" s="14" t="s">
        <v>35</v>
      </c>
      <c r="J265" s="14">
        <v>2019</v>
      </c>
      <c r="K265" s="66" t="s">
        <v>696</v>
      </c>
      <c r="L265" s="14" t="s">
        <v>36</v>
      </c>
      <c r="M265" s="14">
        <v>1</v>
      </c>
      <c r="N265" s="20">
        <v>27000000</v>
      </c>
      <c r="O265" s="41" t="s">
        <v>37</v>
      </c>
      <c r="P265" s="14" t="s">
        <v>60</v>
      </c>
      <c r="Q265" s="14" t="s">
        <v>39</v>
      </c>
      <c r="R265" s="14"/>
      <c r="S265" s="21"/>
    </row>
    <row r="266" spans="1:19" s="25" customFormat="1" ht="20.399999999999999" x14ac:dyDescent="0.3">
      <c r="A266" s="50">
        <v>261</v>
      </c>
      <c r="B266" s="16" t="s">
        <v>29</v>
      </c>
      <c r="C266" s="16" t="s">
        <v>30</v>
      </c>
      <c r="D266" s="17" t="s">
        <v>29</v>
      </c>
      <c r="E266" s="18" t="s">
        <v>547</v>
      </c>
      <c r="F266" s="14" t="s">
        <v>165</v>
      </c>
      <c r="G266" s="29" t="s">
        <v>717</v>
      </c>
      <c r="H266" s="14" t="s">
        <v>34</v>
      </c>
      <c r="I266" s="14" t="s">
        <v>35</v>
      </c>
      <c r="J266" s="14">
        <v>2019</v>
      </c>
      <c r="K266" s="66" t="s">
        <v>696</v>
      </c>
      <c r="L266" s="14" t="s">
        <v>36</v>
      </c>
      <c r="M266" s="14">
        <v>1</v>
      </c>
      <c r="N266" s="20">
        <v>27000000</v>
      </c>
      <c r="O266" s="41" t="s">
        <v>37</v>
      </c>
      <c r="P266" s="14" t="s">
        <v>60</v>
      </c>
      <c r="Q266" s="14" t="s">
        <v>39</v>
      </c>
      <c r="R266" s="14"/>
      <c r="S266" s="21"/>
    </row>
    <row r="267" spans="1:19" s="25" customFormat="1" ht="20.399999999999999" x14ac:dyDescent="0.3">
      <c r="A267" s="15">
        <v>262</v>
      </c>
      <c r="B267" s="16" t="s">
        <v>29</v>
      </c>
      <c r="C267" s="16" t="s">
        <v>30</v>
      </c>
      <c r="D267" s="17" t="s">
        <v>29</v>
      </c>
      <c r="E267" s="18" t="s">
        <v>547</v>
      </c>
      <c r="F267" s="14" t="s">
        <v>165</v>
      </c>
      <c r="G267" s="29" t="s">
        <v>718</v>
      </c>
      <c r="H267" s="14" t="s">
        <v>34</v>
      </c>
      <c r="I267" s="14" t="s">
        <v>35</v>
      </c>
      <c r="J267" s="14">
        <v>2019</v>
      </c>
      <c r="K267" s="66" t="s">
        <v>696</v>
      </c>
      <c r="L267" s="14" t="s">
        <v>36</v>
      </c>
      <c r="M267" s="14">
        <v>1</v>
      </c>
      <c r="N267" s="20">
        <v>27000000</v>
      </c>
      <c r="O267" s="41" t="s">
        <v>37</v>
      </c>
      <c r="P267" s="14" t="s">
        <v>60</v>
      </c>
      <c r="Q267" s="14" t="s">
        <v>39</v>
      </c>
      <c r="R267" s="14"/>
      <c r="S267" s="21"/>
    </row>
    <row r="268" spans="1:19" s="25" customFormat="1" ht="20.399999999999999" x14ac:dyDescent="0.3">
      <c r="A268" s="50">
        <v>263</v>
      </c>
      <c r="B268" s="16" t="s">
        <v>29</v>
      </c>
      <c r="C268" s="16" t="s">
        <v>30</v>
      </c>
      <c r="D268" s="17" t="s">
        <v>29</v>
      </c>
      <c r="E268" s="18" t="s">
        <v>547</v>
      </c>
      <c r="F268" s="14" t="s">
        <v>165</v>
      </c>
      <c r="G268" s="29" t="s">
        <v>719</v>
      </c>
      <c r="H268" s="14" t="s">
        <v>34</v>
      </c>
      <c r="I268" s="14" t="s">
        <v>35</v>
      </c>
      <c r="J268" s="14">
        <v>2019</v>
      </c>
      <c r="K268" s="66" t="s">
        <v>696</v>
      </c>
      <c r="L268" s="14" t="s">
        <v>36</v>
      </c>
      <c r="M268" s="14">
        <v>1</v>
      </c>
      <c r="N268" s="20">
        <v>27000000</v>
      </c>
      <c r="O268" s="41" t="s">
        <v>37</v>
      </c>
      <c r="P268" s="14" t="s">
        <v>60</v>
      </c>
      <c r="Q268" s="14" t="s">
        <v>39</v>
      </c>
      <c r="R268" s="14"/>
      <c r="S268" s="21"/>
    </row>
    <row r="269" spans="1:19" s="25" customFormat="1" ht="20.399999999999999" x14ac:dyDescent="0.3">
      <c r="A269" s="15">
        <v>264</v>
      </c>
      <c r="B269" s="16" t="s">
        <v>29</v>
      </c>
      <c r="C269" s="16" t="s">
        <v>30</v>
      </c>
      <c r="D269" s="17" t="s">
        <v>29</v>
      </c>
      <c r="E269" s="18" t="s">
        <v>547</v>
      </c>
      <c r="F269" s="14" t="s">
        <v>165</v>
      </c>
      <c r="G269" s="29" t="s">
        <v>720</v>
      </c>
      <c r="H269" s="14" t="s">
        <v>34</v>
      </c>
      <c r="I269" s="14" t="s">
        <v>35</v>
      </c>
      <c r="J269" s="14">
        <v>2019</v>
      </c>
      <c r="K269" s="66" t="s">
        <v>696</v>
      </c>
      <c r="L269" s="14" t="s">
        <v>36</v>
      </c>
      <c r="M269" s="14">
        <v>1</v>
      </c>
      <c r="N269" s="20">
        <v>27000000</v>
      </c>
      <c r="O269" s="41" t="s">
        <v>37</v>
      </c>
      <c r="P269" s="14" t="s">
        <v>60</v>
      </c>
      <c r="Q269" s="14" t="s">
        <v>39</v>
      </c>
      <c r="R269" s="14"/>
      <c r="S269" s="21"/>
    </row>
    <row r="270" spans="1:19" s="25" customFormat="1" ht="20.399999999999999" x14ac:dyDescent="0.3">
      <c r="A270" s="50">
        <v>265</v>
      </c>
      <c r="B270" s="16" t="s">
        <v>29</v>
      </c>
      <c r="C270" s="16" t="s">
        <v>30</v>
      </c>
      <c r="D270" s="17" t="s">
        <v>29</v>
      </c>
      <c r="E270" s="18" t="s">
        <v>547</v>
      </c>
      <c r="F270" s="14" t="s">
        <v>165</v>
      </c>
      <c r="G270" s="29" t="s">
        <v>721</v>
      </c>
      <c r="H270" s="14" t="s">
        <v>34</v>
      </c>
      <c r="I270" s="14" t="s">
        <v>35</v>
      </c>
      <c r="J270" s="14">
        <v>2019</v>
      </c>
      <c r="K270" s="66" t="s">
        <v>696</v>
      </c>
      <c r="L270" s="14" t="s">
        <v>36</v>
      </c>
      <c r="M270" s="14">
        <v>1</v>
      </c>
      <c r="N270" s="20">
        <v>27000000</v>
      </c>
      <c r="O270" s="41" t="s">
        <v>37</v>
      </c>
      <c r="P270" s="14" t="s">
        <v>60</v>
      </c>
      <c r="Q270" s="14" t="s">
        <v>39</v>
      </c>
      <c r="R270" s="14"/>
      <c r="S270" s="21"/>
    </row>
    <row r="271" spans="1:19" s="25" customFormat="1" ht="20.399999999999999" x14ac:dyDescent="0.3">
      <c r="A271" s="15">
        <v>266</v>
      </c>
      <c r="B271" s="16" t="s">
        <v>29</v>
      </c>
      <c r="C271" s="16" t="s">
        <v>30</v>
      </c>
      <c r="D271" s="17" t="s">
        <v>29</v>
      </c>
      <c r="E271" s="18" t="s">
        <v>547</v>
      </c>
      <c r="F271" s="14" t="s">
        <v>165</v>
      </c>
      <c r="G271" s="29" t="s">
        <v>722</v>
      </c>
      <c r="H271" s="14" t="s">
        <v>34</v>
      </c>
      <c r="I271" s="14" t="s">
        <v>35</v>
      </c>
      <c r="J271" s="14">
        <v>2019</v>
      </c>
      <c r="K271" s="66" t="s">
        <v>696</v>
      </c>
      <c r="L271" s="14" t="s">
        <v>36</v>
      </c>
      <c r="M271" s="14">
        <v>1</v>
      </c>
      <c r="N271" s="20">
        <v>27000000</v>
      </c>
      <c r="O271" s="41" t="s">
        <v>37</v>
      </c>
      <c r="P271" s="14" t="s">
        <v>60</v>
      </c>
      <c r="Q271" s="14" t="s">
        <v>39</v>
      </c>
      <c r="R271" s="14"/>
      <c r="S271" s="21"/>
    </row>
    <row r="272" spans="1:19" s="25" customFormat="1" ht="20.399999999999999" x14ac:dyDescent="0.3">
      <c r="A272" s="50">
        <v>267</v>
      </c>
      <c r="B272" s="16" t="s">
        <v>29</v>
      </c>
      <c r="C272" s="16" t="s">
        <v>30</v>
      </c>
      <c r="D272" s="17" t="s">
        <v>29</v>
      </c>
      <c r="E272" s="18" t="s">
        <v>547</v>
      </c>
      <c r="F272" s="14" t="s">
        <v>165</v>
      </c>
      <c r="G272" s="29" t="s">
        <v>723</v>
      </c>
      <c r="H272" s="14" t="s">
        <v>34</v>
      </c>
      <c r="I272" s="14" t="s">
        <v>35</v>
      </c>
      <c r="J272" s="14">
        <v>2019</v>
      </c>
      <c r="K272" s="66" t="s">
        <v>696</v>
      </c>
      <c r="L272" s="14" t="s">
        <v>36</v>
      </c>
      <c r="M272" s="14">
        <v>1</v>
      </c>
      <c r="N272" s="20">
        <v>27000000</v>
      </c>
      <c r="O272" s="41" t="s">
        <v>37</v>
      </c>
      <c r="P272" s="14" t="s">
        <v>60</v>
      </c>
      <c r="Q272" s="14" t="s">
        <v>39</v>
      </c>
      <c r="R272" s="14"/>
      <c r="S272" s="21"/>
    </row>
    <row r="273" spans="1:19" s="25" customFormat="1" ht="20.399999999999999" x14ac:dyDescent="0.3">
      <c r="A273" s="15">
        <v>268</v>
      </c>
      <c r="B273" s="16" t="s">
        <v>29</v>
      </c>
      <c r="C273" s="16" t="s">
        <v>30</v>
      </c>
      <c r="D273" s="17" t="s">
        <v>29</v>
      </c>
      <c r="E273" s="18" t="s">
        <v>547</v>
      </c>
      <c r="F273" s="14" t="s">
        <v>165</v>
      </c>
      <c r="G273" s="29" t="s">
        <v>724</v>
      </c>
      <c r="H273" s="14" t="s">
        <v>34</v>
      </c>
      <c r="I273" s="14" t="s">
        <v>35</v>
      </c>
      <c r="J273" s="14">
        <v>2019</v>
      </c>
      <c r="K273" s="66" t="s">
        <v>696</v>
      </c>
      <c r="L273" s="14" t="s">
        <v>36</v>
      </c>
      <c r="M273" s="14">
        <v>1</v>
      </c>
      <c r="N273" s="20">
        <v>27000000</v>
      </c>
      <c r="O273" s="41" t="s">
        <v>37</v>
      </c>
      <c r="P273" s="14" t="s">
        <v>60</v>
      </c>
      <c r="Q273" s="14" t="s">
        <v>39</v>
      </c>
      <c r="R273" s="14"/>
      <c r="S273" s="21"/>
    </row>
    <row r="274" spans="1:19" s="25" customFormat="1" ht="20.399999999999999" x14ac:dyDescent="0.3">
      <c r="A274" s="50">
        <v>269</v>
      </c>
      <c r="B274" s="16" t="s">
        <v>29</v>
      </c>
      <c r="C274" s="16" t="s">
        <v>30</v>
      </c>
      <c r="D274" s="17" t="s">
        <v>29</v>
      </c>
      <c r="E274" s="18" t="s">
        <v>547</v>
      </c>
      <c r="F274" s="14" t="s">
        <v>165</v>
      </c>
      <c r="G274" s="29" t="s">
        <v>725</v>
      </c>
      <c r="H274" s="14" t="s">
        <v>34</v>
      </c>
      <c r="I274" s="14" t="s">
        <v>35</v>
      </c>
      <c r="J274" s="14">
        <v>2019</v>
      </c>
      <c r="K274" s="66" t="s">
        <v>696</v>
      </c>
      <c r="L274" s="14" t="s">
        <v>36</v>
      </c>
      <c r="M274" s="14">
        <v>1</v>
      </c>
      <c r="N274" s="20">
        <v>27000000</v>
      </c>
      <c r="O274" s="41" t="s">
        <v>37</v>
      </c>
      <c r="P274" s="14" t="s">
        <v>60</v>
      </c>
      <c r="Q274" s="14" t="s">
        <v>39</v>
      </c>
      <c r="R274" s="14"/>
      <c r="S274" s="21"/>
    </row>
    <row r="275" spans="1:19" s="25" customFormat="1" ht="20.399999999999999" x14ac:dyDescent="0.3">
      <c r="A275" s="15">
        <v>270</v>
      </c>
      <c r="B275" s="16" t="s">
        <v>29</v>
      </c>
      <c r="C275" s="16" t="s">
        <v>30</v>
      </c>
      <c r="D275" s="17" t="s">
        <v>29</v>
      </c>
      <c r="E275" s="18" t="s">
        <v>547</v>
      </c>
      <c r="F275" s="14" t="s">
        <v>165</v>
      </c>
      <c r="G275" s="29" t="s">
        <v>726</v>
      </c>
      <c r="H275" s="14" t="s">
        <v>34</v>
      </c>
      <c r="I275" s="14" t="s">
        <v>35</v>
      </c>
      <c r="J275" s="14">
        <v>2019</v>
      </c>
      <c r="K275" s="66" t="s">
        <v>696</v>
      </c>
      <c r="L275" s="14" t="s">
        <v>36</v>
      </c>
      <c r="M275" s="14">
        <v>1</v>
      </c>
      <c r="N275" s="20">
        <v>27000000</v>
      </c>
      <c r="O275" s="41" t="s">
        <v>37</v>
      </c>
      <c r="P275" s="14" t="s">
        <v>60</v>
      </c>
      <c r="Q275" s="14" t="s">
        <v>39</v>
      </c>
      <c r="R275" s="14"/>
      <c r="S275" s="21"/>
    </row>
    <row r="276" spans="1:19" s="25" customFormat="1" ht="20.399999999999999" x14ac:dyDescent="0.3">
      <c r="A276" s="50">
        <v>271</v>
      </c>
      <c r="B276" s="16" t="s">
        <v>65</v>
      </c>
      <c r="C276" s="16" t="s">
        <v>66</v>
      </c>
      <c r="D276" s="17" t="s">
        <v>65</v>
      </c>
      <c r="E276" s="18" t="s">
        <v>547</v>
      </c>
      <c r="F276" s="14" t="s">
        <v>727</v>
      </c>
      <c r="G276" s="29" t="s">
        <v>728</v>
      </c>
      <c r="H276" s="14" t="s">
        <v>34</v>
      </c>
      <c r="I276" s="14" t="s">
        <v>35</v>
      </c>
      <c r="J276" s="14">
        <v>2019</v>
      </c>
      <c r="K276" s="66" t="s">
        <v>696</v>
      </c>
      <c r="L276" s="14" t="s">
        <v>36</v>
      </c>
      <c r="M276" s="14">
        <v>1</v>
      </c>
      <c r="N276" s="20">
        <v>36000000</v>
      </c>
      <c r="O276" s="41" t="s">
        <v>37</v>
      </c>
      <c r="P276" s="14" t="s">
        <v>60</v>
      </c>
      <c r="Q276" s="14" t="s">
        <v>39</v>
      </c>
      <c r="R276" s="14"/>
      <c r="S276" s="21"/>
    </row>
    <row r="277" spans="1:19" s="25" customFormat="1" ht="20.399999999999999" x14ac:dyDescent="0.3">
      <c r="A277" s="15">
        <v>272</v>
      </c>
      <c r="B277" s="16" t="s">
        <v>65</v>
      </c>
      <c r="C277" s="16" t="s">
        <v>66</v>
      </c>
      <c r="D277" s="17" t="s">
        <v>65</v>
      </c>
      <c r="E277" s="18" t="s">
        <v>547</v>
      </c>
      <c r="F277" s="14" t="s">
        <v>727</v>
      </c>
      <c r="G277" s="29" t="s">
        <v>729</v>
      </c>
      <c r="H277" s="14" t="s">
        <v>34</v>
      </c>
      <c r="I277" s="14" t="s">
        <v>35</v>
      </c>
      <c r="J277" s="14">
        <v>2019</v>
      </c>
      <c r="K277" s="66" t="s">
        <v>696</v>
      </c>
      <c r="L277" s="14" t="s">
        <v>36</v>
      </c>
      <c r="M277" s="14">
        <v>1</v>
      </c>
      <c r="N277" s="20">
        <v>36000000</v>
      </c>
      <c r="O277" s="41" t="s">
        <v>37</v>
      </c>
      <c r="P277" s="14" t="s">
        <v>60</v>
      </c>
      <c r="Q277" s="14" t="s">
        <v>39</v>
      </c>
      <c r="R277" s="14"/>
      <c r="S277" s="21"/>
    </row>
    <row r="278" spans="1:19" s="25" customFormat="1" ht="20.399999999999999" x14ac:dyDescent="0.3">
      <c r="A278" s="50">
        <v>273</v>
      </c>
      <c r="B278" s="16" t="s">
        <v>65</v>
      </c>
      <c r="C278" s="16" t="s">
        <v>66</v>
      </c>
      <c r="D278" s="17" t="s">
        <v>65</v>
      </c>
      <c r="E278" s="18" t="s">
        <v>547</v>
      </c>
      <c r="F278" s="14" t="s">
        <v>727</v>
      </c>
      <c r="G278" s="29" t="s">
        <v>730</v>
      </c>
      <c r="H278" s="14" t="s">
        <v>34</v>
      </c>
      <c r="I278" s="14" t="s">
        <v>35</v>
      </c>
      <c r="J278" s="14">
        <v>2019</v>
      </c>
      <c r="K278" s="66" t="s">
        <v>696</v>
      </c>
      <c r="L278" s="14" t="s">
        <v>36</v>
      </c>
      <c r="M278" s="14">
        <v>1</v>
      </c>
      <c r="N278" s="20">
        <v>36000000</v>
      </c>
      <c r="O278" s="41" t="s">
        <v>37</v>
      </c>
      <c r="P278" s="14" t="s">
        <v>60</v>
      </c>
      <c r="Q278" s="14" t="s">
        <v>39</v>
      </c>
      <c r="R278" s="14"/>
      <c r="S278" s="21"/>
    </row>
    <row r="279" spans="1:19" s="25" customFormat="1" ht="20.399999999999999" x14ac:dyDescent="0.3">
      <c r="A279" s="15">
        <v>274</v>
      </c>
      <c r="B279" s="16" t="s">
        <v>65</v>
      </c>
      <c r="C279" s="16" t="s">
        <v>66</v>
      </c>
      <c r="D279" s="17" t="s">
        <v>65</v>
      </c>
      <c r="E279" s="18" t="s">
        <v>547</v>
      </c>
      <c r="F279" s="14" t="s">
        <v>727</v>
      </c>
      <c r="G279" s="29" t="s">
        <v>731</v>
      </c>
      <c r="H279" s="14" t="s">
        <v>34</v>
      </c>
      <c r="I279" s="14" t="s">
        <v>35</v>
      </c>
      <c r="J279" s="14">
        <v>2019</v>
      </c>
      <c r="K279" s="66" t="s">
        <v>696</v>
      </c>
      <c r="L279" s="14" t="s">
        <v>36</v>
      </c>
      <c r="M279" s="14">
        <v>1</v>
      </c>
      <c r="N279" s="20">
        <v>36000000</v>
      </c>
      <c r="O279" s="41" t="s">
        <v>37</v>
      </c>
      <c r="P279" s="14" t="s">
        <v>60</v>
      </c>
      <c r="Q279" s="14" t="s">
        <v>39</v>
      </c>
      <c r="R279" s="14"/>
      <c r="S279" s="21"/>
    </row>
    <row r="280" spans="1:19" s="25" customFormat="1" ht="20.399999999999999" x14ac:dyDescent="0.3">
      <c r="A280" s="50">
        <v>275</v>
      </c>
      <c r="B280" s="16" t="s">
        <v>65</v>
      </c>
      <c r="C280" s="16" t="s">
        <v>66</v>
      </c>
      <c r="D280" s="17" t="s">
        <v>65</v>
      </c>
      <c r="E280" s="18" t="s">
        <v>547</v>
      </c>
      <c r="F280" s="14" t="s">
        <v>727</v>
      </c>
      <c r="G280" s="29" t="s">
        <v>732</v>
      </c>
      <c r="H280" s="14" t="s">
        <v>34</v>
      </c>
      <c r="I280" s="14" t="s">
        <v>35</v>
      </c>
      <c r="J280" s="14">
        <v>2019</v>
      </c>
      <c r="K280" s="66" t="s">
        <v>696</v>
      </c>
      <c r="L280" s="14" t="s">
        <v>36</v>
      </c>
      <c r="M280" s="14">
        <v>1</v>
      </c>
      <c r="N280" s="20">
        <v>36000000</v>
      </c>
      <c r="O280" s="41" t="s">
        <v>37</v>
      </c>
      <c r="P280" s="14" t="s">
        <v>60</v>
      </c>
      <c r="Q280" s="14" t="s">
        <v>39</v>
      </c>
      <c r="R280" s="14"/>
      <c r="S280" s="21"/>
    </row>
    <row r="281" spans="1:19" s="25" customFormat="1" ht="20.399999999999999" x14ac:dyDescent="0.3">
      <c r="A281" s="15">
        <v>276</v>
      </c>
      <c r="B281" s="16" t="s">
        <v>733</v>
      </c>
      <c r="C281" s="16" t="s">
        <v>42</v>
      </c>
      <c r="D281" s="17" t="s">
        <v>734</v>
      </c>
      <c r="E281" s="18" t="s">
        <v>547</v>
      </c>
      <c r="F281" s="14" t="s">
        <v>735</v>
      </c>
      <c r="G281" s="19" t="s">
        <v>57</v>
      </c>
      <c r="H281" s="14" t="s">
        <v>736</v>
      </c>
      <c r="I281" s="14" t="s">
        <v>35</v>
      </c>
      <c r="J281" s="14">
        <v>2019</v>
      </c>
      <c r="K281" s="66" t="s">
        <v>696</v>
      </c>
      <c r="L281" s="14" t="s">
        <v>36</v>
      </c>
      <c r="M281" s="14">
        <v>3</v>
      </c>
      <c r="N281" s="20">
        <v>15000000</v>
      </c>
      <c r="O281" s="41" t="s">
        <v>37</v>
      </c>
      <c r="P281" s="14" t="s">
        <v>60</v>
      </c>
      <c r="Q281" s="14" t="s">
        <v>39</v>
      </c>
      <c r="R281" s="14"/>
      <c r="S281" s="14"/>
    </row>
    <row r="282" spans="1:19" s="25" customFormat="1" ht="20.399999999999999" x14ac:dyDescent="0.3">
      <c r="A282" s="50">
        <v>277</v>
      </c>
      <c r="B282" s="31" t="s">
        <v>449</v>
      </c>
      <c r="C282" s="31" t="s">
        <v>450</v>
      </c>
      <c r="D282" s="17" t="s">
        <v>451</v>
      </c>
      <c r="E282" s="18" t="s">
        <v>547</v>
      </c>
      <c r="F282" s="14" t="s">
        <v>452</v>
      </c>
      <c r="G282" s="29" t="s">
        <v>737</v>
      </c>
      <c r="H282" s="14" t="s">
        <v>453</v>
      </c>
      <c r="I282" s="14" t="s">
        <v>35</v>
      </c>
      <c r="J282" s="14">
        <v>2020</v>
      </c>
      <c r="K282" s="66" t="s">
        <v>696</v>
      </c>
      <c r="L282" s="14" t="s">
        <v>36</v>
      </c>
      <c r="M282" s="14">
        <v>1</v>
      </c>
      <c r="N282" s="20">
        <v>24000000</v>
      </c>
      <c r="O282" s="41" t="s">
        <v>37</v>
      </c>
      <c r="P282" s="14" t="s">
        <v>60</v>
      </c>
      <c r="Q282" s="14" t="s">
        <v>39</v>
      </c>
      <c r="R282" s="14"/>
      <c r="S282" s="21"/>
    </row>
    <row r="283" spans="1:19" s="25" customFormat="1" ht="20.399999999999999" x14ac:dyDescent="0.3">
      <c r="A283" s="15">
        <v>278</v>
      </c>
      <c r="B283" s="16" t="s">
        <v>209</v>
      </c>
      <c r="C283" s="16" t="s">
        <v>210</v>
      </c>
      <c r="D283" s="94" t="s">
        <v>738</v>
      </c>
      <c r="E283" s="18" t="s">
        <v>547</v>
      </c>
      <c r="F283" s="14" t="s">
        <v>739</v>
      </c>
      <c r="G283" s="29" t="s">
        <v>740</v>
      </c>
      <c r="H283" s="14" t="s">
        <v>741</v>
      </c>
      <c r="I283" s="14" t="s">
        <v>104</v>
      </c>
      <c r="J283" s="14">
        <v>2020</v>
      </c>
      <c r="K283" s="66" t="s">
        <v>696</v>
      </c>
      <c r="L283" s="14" t="s">
        <v>192</v>
      </c>
      <c r="M283" s="14">
        <v>1</v>
      </c>
      <c r="N283" s="89">
        <v>101656000</v>
      </c>
      <c r="O283" s="41" t="s">
        <v>37</v>
      </c>
      <c r="P283" s="14" t="s">
        <v>60</v>
      </c>
      <c r="Q283" s="14" t="s">
        <v>39</v>
      </c>
      <c r="R283" s="14"/>
      <c r="S283" s="21"/>
    </row>
    <row r="284" spans="1:19" s="25" customFormat="1" ht="40.799999999999997" x14ac:dyDescent="0.3">
      <c r="A284" s="50">
        <v>279</v>
      </c>
      <c r="B284" s="16" t="s">
        <v>107</v>
      </c>
      <c r="C284" s="16" t="s">
        <v>55</v>
      </c>
      <c r="D284" s="17" t="s">
        <v>742</v>
      </c>
      <c r="E284" s="18" t="s">
        <v>547</v>
      </c>
      <c r="F284" s="14" t="s">
        <v>743</v>
      </c>
      <c r="G284" s="14">
        <v>61692</v>
      </c>
      <c r="H284" s="14" t="s">
        <v>744</v>
      </c>
      <c r="I284" s="14" t="s">
        <v>142</v>
      </c>
      <c r="J284" s="14">
        <v>2020</v>
      </c>
      <c r="K284" s="67" t="s">
        <v>745</v>
      </c>
      <c r="L284" s="14" t="s">
        <v>192</v>
      </c>
      <c r="M284" s="35">
        <v>1</v>
      </c>
      <c r="N284" s="20">
        <v>500000000</v>
      </c>
      <c r="O284" s="41" t="s">
        <v>37</v>
      </c>
      <c r="P284" s="14" t="s">
        <v>746</v>
      </c>
      <c r="Q284" s="14" t="s">
        <v>39</v>
      </c>
      <c r="R284" s="21"/>
      <c r="S284" s="21"/>
    </row>
    <row r="285" spans="1:19" s="25" customFormat="1" ht="30.6" x14ac:dyDescent="0.3">
      <c r="A285" s="15">
        <v>280</v>
      </c>
      <c r="B285" s="16" t="s">
        <v>107</v>
      </c>
      <c r="C285" s="16" t="s">
        <v>55</v>
      </c>
      <c r="D285" s="17" t="s">
        <v>495</v>
      </c>
      <c r="E285" s="18" t="s">
        <v>547</v>
      </c>
      <c r="F285" s="14" t="s">
        <v>496</v>
      </c>
      <c r="G285" s="14" t="s">
        <v>747</v>
      </c>
      <c r="H285" s="14" t="s">
        <v>498</v>
      </c>
      <c r="I285" s="14" t="s">
        <v>104</v>
      </c>
      <c r="J285" s="21">
        <v>2020</v>
      </c>
      <c r="K285" s="67" t="s">
        <v>177</v>
      </c>
      <c r="L285" s="21" t="s">
        <v>36</v>
      </c>
      <c r="M285" s="40">
        <v>1</v>
      </c>
      <c r="N285" s="36">
        <v>570000000</v>
      </c>
      <c r="O285" s="41" t="s">
        <v>37</v>
      </c>
      <c r="P285" s="30" t="s">
        <v>178</v>
      </c>
      <c r="Q285" s="14" t="s">
        <v>179</v>
      </c>
      <c r="R285" s="21"/>
      <c r="S285" s="21"/>
    </row>
    <row r="286" spans="1:19" s="25" customFormat="1" ht="40.799999999999997" x14ac:dyDescent="0.3">
      <c r="A286" s="50">
        <v>281</v>
      </c>
      <c r="B286" s="16" t="s">
        <v>107</v>
      </c>
      <c r="C286" s="16" t="s">
        <v>55</v>
      </c>
      <c r="D286" s="17" t="s">
        <v>495</v>
      </c>
      <c r="E286" s="18" t="s">
        <v>547</v>
      </c>
      <c r="F286" s="14" t="s">
        <v>496</v>
      </c>
      <c r="G286" s="14" t="s">
        <v>748</v>
      </c>
      <c r="H286" s="14" t="s">
        <v>498</v>
      </c>
      <c r="I286" s="14" t="s">
        <v>104</v>
      </c>
      <c r="J286" s="21">
        <v>2020</v>
      </c>
      <c r="K286" s="67" t="s">
        <v>177</v>
      </c>
      <c r="L286" s="21" t="s">
        <v>36</v>
      </c>
      <c r="M286" s="40">
        <v>1</v>
      </c>
      <c r="N286" s="36">
        <v>570000000</v>
      </c>
      <c r="O286" s="41" t="s">
        <v>37</v>
      </c>
      <c r="P286" s="30" t="s">
        <v>178</v>
      </c>
      <c r="Q286" s="14" t="s">
        <v>179</v>
      </c>
      <c r="R286" s="21"/>
      <c r="S286" s="21"/>
    </row>
    <row r="287" spans="1:19" s="25" customFormat="1" ht="30.6" x14ac:dyDescent="0.3">
      <c r="A287" s="15">
        <v>282</v>
      </c>
      <c r="B287" s="16" t="s">
        <v>107</v>
      </c>
      <c r="C287" s="16" t="s">
        <v>55</v>
      </c>
      <c r="D287" s="17" t="s">
        <v>495</v>
      </c>
      <c r="E287" s="18" t="s">
        <v>547</v>
      </c>
      <c r="F287" s="14" t="s">
        <v>496</v>
      </c>
      <c r="G287" s="14" t="s">
        <v>749</v>
      </c>
      <c r="H287" s="14" t="s">
        <v>498</v>
      </c>
      <c r="I287" s="14" t="s">
        <v>104</v>
      </c>
      <c r="J287" s="21">
        <v>2020</v>
      </c>
      <c r="K287" s="67" t="s">
        <v>177</v>
      </c>
      <c r="L287" s="21" t="s">
        <v>36</v>
      </c>
      <c r="M287" s="40">
        <v>1</v>
      </c>
      <c r="N287" s="36">
        <v>570000000</v>
      </c>
      <c r="O287" s="41" t="s">
        <v>37</v>
      </c>
      <c r="P287" s="30" t="s">
        <v>178</v>
      </c>
      <c r="Q287" s="14" t="s">
        <v>179</v>
      </c>
      <c r="R287" s="21"/>
      <c r="S287" s="21"/>
    </row>
    <row r="288" spans="1:19" s="25" customFormat="1" ht="20.399999999999999" x14ac:dyDescent="0.3">
      <c r="A288" s="50">
        <v>283</v>
      </c>
      <c r="B288" s="16" t="s">
        <v>107</v>
      </c>
      <c r="C288" s="16" t="s">
        <v>55</v>
      </c>
      <c r="D288" s="17" t="s">
        <v>495</v>
      </c>
      <c r="E288" s="18" t="s">
        <v>547</v>
      </c>
      <c r="F288" s="14" t="s">
        <v>496</v>
      </c>
      <c r="G288" s="21" t="s">
        <v>750</v>
      </c>
      <c r="H288" s="14" t="s">
        <v>498</v>
      </c>
      <c r="I288" s="14" t="s">
        <v>104</v>
      </c>
      <c r="J288" s="21">
        <v>2020</v>
      </c>
      <c r="K288" s="67" t="s">
        <v>177</v>
      </c>
      <c r="L288" s="21" t="s">
        <v>36</v>
      </c>
      <c r="M288" s="40">
        <v>1</v>
      </c>
      <c r="N288" s="36">
        <v>570000000</v>
      </c>
      <c r="O288" s="41" t="s">
        <v>37</v>
      </c>
      <c r="P288" s="30" t="s">
        <v>178</v>
      </c>
      <c r="Q288" s="14" t="s">
        <v>179</v>
      </c>
      <c r="R288" s="21"/>
      <c r="S288" s="21"/>
    </row>
    <row r="289" spans="1:19" s="25" customFormat="1" ht="40.799999999999997" x14ac:dyDescent="0.3">
      <c r="A289" s="15">
        <v>284</v>
      </c>
      <c r="B289" s="16" t="s">
        <v>107</v>
      </c>
      <c r="C289" s="16" t="s">
        <v>55</v>
      </c>
      <c r="D289" s="17" t="s">
        <v>495</v>
      </c>
      <c r="E289" s="18" t="s">
        <v>547</v>
      </c>
      <c r="F289" s="14" t="s">
        <v>496</v>
      </c>
      <c r="G289" s="14" t="s">
        <v>751</v>
      </c>
      <c r="H289" s="14" t="s">
        <v>498</v>
      </c>
      <c r="I289" s="14" t="s">
        <v>104</v>
      </c>
      <c r="J289" s="21">
        <v>2020</v>
      </c>
      <c r="K289" s="67" t="s">
        <v>177</v>
      </c>
      <c r="L289" s="21" t="s">
        <v>36</v>
      </c>
      <c r="M289" s="40">
        <v>1</v>
      </c>
      <c r="N289" s="36">
        <v>570000000</v>
      </c>
      <c r="O289" s="41" t="s">
        <v>37</v>
      </c>
      <c r="P289" s="30" t="s">
        <v>178</v>
      </c>
      <c r="Q289" s="14" t="s">
        <v>179</v>
      </c>
      <c r="R289" s="21"/>
      <c r="S289" s="21"/>
    </row>
    <row r="290" spans="1:19" s="25" customFormat="1" ht="40.799999999999997" x14ac:dyDescent="0.3">
      <c r="A290" s="50">
        <v>285</v>
      </c>
      <c r="B290" s="16" t="s">
        <v>107</v>
      </c>
      <c r="C290" s="16" t="s">
        <v>55</v>
      </c>
      <c r="D290" s="17" t="s">
        <v>495</v>
      </c>
      <c r="E290" s="18" t="s">
        <v>547</v>
      </c>
      <c r="F290" s="14" t="s">
        <v>496</v>
      </c>
      <c r="G290" s="14" t="s">
        <v>752</v>
      </c>
      <c r="H290" s="14" t="s">
        <v>498</v>
      </c>
      <c r="I290" s="14" t="s">
        <v>104</v>
      </c>
      <c r="J290" s="21">
        <v>2020</v>
      </c>
      <c r="K290" s="67" t="s">
        <v>177</v>
      </c>
      <c r="L290" s="21" t="s">
        <v>36</v>
      </c>
      <c r="M290" s="40">
        <v>1</v>
      </c>
      <c r="N290" s="36">
        <v>570000000</v>
      </c>
      <c r="O290" s="41" t="s">
        <v>37</v>
      </c>
      <c r="P290" s="30" t="s">
        <v>178</v>
      </c>
      <c r="Q290" s="14" t="s">
        <v>179</v>
      </c>
      <c r="R290" s="21"/>
      <c r="S290" s="21"/>
    </row>
    <row r="291" spans="1:19" s="25" customFormat="1" ht="40.799999999999997" x14ac:dyDescent="0.3">
      <c r="A291" s="15">
        <v>286</v>
      </c>
      <c r="B291" s="16" t="s">
        <v>107</v>
      </c>
      <c r="C291" s="16" t="s">
        <v>55</v>
      </c>
      <c r="D291" s="17" t="s">
        <v>495</v>
      </c>
      <c r="E291" s="18" t="s">
        <v>547</v>
      </c>
      <c r="F291" s="14" t="s">
        <v>496</v>
      </c>
      <c r="G291" s="14" t="s">
        <v>753</v>
      </c>
      <c r="H291" s="14" t="s">
        <v>498</v>
      </c>
      <c r="I291" s="14" t="s">
        <v>104</v>
      </c>
      <c r="J291" s="21">
        <v>2020</v>
      </c>
      <c r="K291" s="67" t="s">
        <v>177</v>
      </c>
      <c r="L291" s="21" t="s">
        <v>36</v>
      </c>
      <c r="M291" s="40">
        <v>1</v>
      </c>
      <c r="N291" s="36">
        <v>570000000</v>
      </c>
      <c r="O291" s="41" t="s">
        <v>37</v>
      </c>
      <c r="P291" s="30" t="s">
        <v>178</v>
      </c>
      <c r="Q291" s="14" t="s">
        <v>179</v>
      </c>
      <c r="R291" s="21"/>
      <c r="S291" s="21"/>
    </row>
    <row r="292" spans="1:19" s="25" customFormat="1" ht="40.799999999999997" x14ac:dyDescent="0.3">
      <c r="A292" s="50">
        <v>287</v>
      </c>
      <c r="B292" s="16" t="s">
        <v>107</v>
      </c>
      <c r="C292" s="16" t="s">
        <v>55</v>
      </c>
      <c r="D292" s="17" t="s">
        <v>495</v>
      </c>
      <c r="E292" s="18" t="s">
        <v>547</v>
      </c>
      <c r="F292" s="14" t="s">
        <v>496</v>
      </c>
      <c r="G292" s="14" t="s">
        <v>754</v>
      </c>
      <c r="H292" s="14" t="s">
        <v>498</v>
      </c>
      <c r="I292" s="14" t="s">
        <v>104</v>
      </c>
      <c r="J292" s="21">
        <v>2020</v>
      </c>
      <c r="K292" s="67" t="s">
        <v>177</v>
      </c>
      <c r="L292" s="21" t="s">
        <v>36</v>
      </c>
      <c r="M292" s="40">
        <v>1</v>
      </c>
      <c r="N292" s="36">
        <v>570000000</v>
      </c>
      <c r="O292" s="41" t="s">
        <v>37</v>
      </c>
      <c r="P292" s="30" t="s">
        <v>178</v>
      </c>
      <c r="Q292" s="14" t="s">
        <v>179</v>
      </c>
      <c r="R292" s="21"/>
      <c r="S292" s="21"/>
    </row>
    <row r="293" spans="1:19" s="25" customFormat="1" ht="40.799999999999997" x14ac:dyDescent="0.3">
      <c r="A293" s="15">
        <v>288</v>
      </c>
      <c r="B293" s="16" t="s">
        <v>107</v>
      </c>
      <c r="C293" s="16" t="s">
        <v>55</v>
      </c>
      <c r="D293" s="17" t="s">
        <v>495</v>
      </c>
      <c r="E293" s="18" t="s">
        <v>547</v>
      </c>
      <c r="F293" s="14" t="s">
        <v>496</v>
      </c>
      <c r="G293" s="14" t="s">
        <v>755</v>
      </c>
      <c r="H293" s="14" t="s">
        <v>498</v>
      </c>
      <c r="I293" s="14" t="s">
        <v>104</v>
      </c>
      <c r="J293" s="21">
        <v>2020</v>
      </c>
      <c r="K293" s="67" t="s">
        <v>177</v>
      </c>
      <c r="L293" s="21" t="s">
        <v>36</v>
      </c>
      <c r="M293" s="40">
        <v>1</v>
      </c>
      <c r="N293" s="36">
        <v>570000000</v>
      </c>
      <c r="O293" s="41" t="s">
        <v>37</v>
      </c>
      <c r="P293" s="30" t="s">
        <v>178</v>
      </c>
      <c r="Q293" s="14" t="s">
        <v>179</v>
      </c>
      <c r="R293" s="21"/>
      <c r="S293" s="21"/>
    </row>
    <row r="294" spans="1:19" s="25" customFormat="1" ht="40.799999999999997" x14ac:dyDescent="0.3">
      <c r="A294" s="50">
        <v>289</v>
      </c>
      <c r="B294" s="16" t="s">
        <v>107</v>
      </c>
      <c r="C294" s="16" t="s">
        <v>55</v>
      </c>
      <c r="D294" s="17" t="s">
        <v>495</v>
      </c>
      <c r="E294" s="18" t="s">
        <v>547</v>
      </c>
      <c r="F294" s="14" t="s">
        <v>496</v>
      </c>
      <c r="G294" s="14" t="s">
        <v>756</v>
      </c>
      <c r="H294" s="14" t="s">
        <v>498</v>
      </c>
      <c r="I294" s="14" t="s">
        <v>104</v>
      </c>
      <c r="J294" s="21">
        <v>2020</v>
      </c>
      <c r="K294" s="67" t="s">
        <v>177</v>
      </c>
      <c r="L294" s="21" t="s">
        <v>36</v>
      </c>
      <c r="M294" s="40">
        <v>1</v>
      </c>
      <c r="N294" s="36">
        <v>570000000</v>
      </c>
      <c r="O294" s="41" t="s">
        <v>37</v>
      </c>
      <c r="P294" s="30" t="s">
        <v>178</v>
      </c>
      <c r="Q294" s="14" t="s">
        <v>179</v>
      </c>
      <c r="R294" s="21"/>
      <c r="S294" s="21"/>
    </row>
    <row r="295" spans="1:19" s="25" customFormat="1" ht="40.799999999999997" x14ac:dyDescent="0.3">
      <c r="A295" s="15">
        <v>290</v>
      </c>
      <c r="B295" s="16" t="s">
        <v>107</v>
      </c>
      <c r="C295" s="16" t="s">
        <v>55</v>
      </c>
      <c r="D295" s="17" t="s">
        <v>495</v>
      </c>
      <c r="E295" s="18" t="s">
        <v>547</v>
      </c>
      <c r="F295" s="14" t="s">
        <v>496</v>
      </c>
      <c r="G295" s="14" t="s">
        <v>757</v>
      </c>
      <c r="H295" s="14" t="s">
        <v>498</v>
      </c>
      <c r="I295" s="14" t="s">
        <v>104</v>
      </c>
      <c r="J295" s="21">
        <v>2020</v>
      </c>
      <c r="K295" s="67" t="s">
        <v>177</v>
      </c>
      <c r="L295" s="21" t="s">
        <v>36</v>
      </c>
      <c r="M295" s="40">
        <v>1</v>
      </c>
      <c r="N295" s="36">
        <v>570000000</v>
      </c>
      <c r="O295" s="41" t="s">
        <v>37</v>
      </c>
      <c r="P295" s="30" t="s">
        <v>178</v>
      </c>
      <c r="Q295" s="14" t="s">
        <v>179</v>
      </c>
      <c r="R295" s="21"/>
      <c r="S295" s="21"/>
    </row>
    <row r="296" spans="1:19" s="25" customFormat="1" ht="30.6" x14ac:dyDescent="0.3">
      <c r="A296" s="50">
        <v>291</v>
      </c>
      <c r="B296" s="16" t="s">
        <v>107</v>
      </c>
      <c r="C296" s="16" t="s">
        <v>55</v>
      </c>
      <c r="D296" s="17" t="s">
        <v>495</v>
      </c>
      <c r="E296" s="18" t="s">
        <v>547</v>
      </c>
      <c r="F296" s="14" t="s">
        <v>496</v>
      </c>
      <c r="G296" s="14" t="s">
        <v>758</v>
      </c>
      <c r="H296" s="14" t="s">
        <v>498</v>
      </c>
      <c r="I296" s="14" t="s">
        <v>104</v>
      </c>
      <c r="J296" s="21">
        <v>2020</v>
      </c>
      <c r="K296" s="67" t="s">
        <v>177</v>
      </c>
      <c r="L296" s="21" t="s">
        <v>36</v>
      </c>
      <c r="M296" s="40">
        <v>1</v>
      </c>
      <c r="N296" s="36">
        <v>570000000</v>
      </c>
      <c r="O296" s="41" t="s">
        <v>37</v>
      </c>
      <c r="P296" s="30" t="s">
        <v>178</v>
      </c>
      <c r="Q296" s="14" t="s">
        <v>179</v>
      </c>
      <c r="R296" s="21"/>
      <c r="S296" s="21"/>
    </row>
    <row r="297" spans="1:19" s="25" customFormat="1" ht="30.6" x14ac:dyDescent="0.3">
      <c r="A297" s="15">
        <v>292</v>
      </c>
      <c r="B297" s="16" t="s">
        <v>107</v>
      </c>
      <c r="C297" s="16" t="s">
        <v>55</v>
      </c>
      <c r="D297" s="17" t="s">
        <v>495</v>
      </c>
      <c r="E297" s="18" t="s">
        <v>547</v>
      </c>
      <c r="F297" s="14" t="s">
        <v>496</v>
      </c>
      <c r="G297" s="14" t="s">
        <v>759</v>
      </c>
      <c r="H297" s="14" t="s">
        <v>498</v>
      </c>
      <c r="I297" s="14" t="s">
        <v>104</v>
      </c>
      <c r="J297" s="21">
        <v>2020</v>
      </c>
      <c r="K297" s="67" t="s">
        <v>177</v>
      </c>
      <c r="L297" s="21" t="s">
        <v>36</v>
      </c>
      <c r="M297" s="40">
        <v>1</v>
      </c>
      <c r="N297" s="36">
        <v>570000000</v>
      </c>
      <c r="O297" s="41" t="s">
        <v>37</v>
      </c>
      <c r="P297" s="30" t="s">
        <v>178</v>
      </c>
      <c r="Q297" s="14" t="s">
        <v>179</v>
      </c>
      <c r="R297" s="21"/>
      <c r="S297" s="21"/>
    </row>
    <row r="298" spans="1:19" s="25" customFormat="1" ht="20.399999999999999" x14ac:dyDescent="0.3">
      <c r="A298" s="50">
        <v>293</v>
      </c>
      <c r="B298" s="16" t="s">
        <v>107</v>
      </c>
      <c r="C298" s="16" t="s">
        <v>55</v>
      </c>
      <c r="D298" s="17" t="s">
        <v>495</v>
      </c>
      <c r="E298" s="18" t="s">
        <v>547</v>
      </c>
      <c r="F298" s="14" t="s">
        <v>496</v>
      </c>
      <c r="G298" s="14" t="s">
        <v>760</v>
      </c>
      <c r="H298" s="14" t="s">
        <v>498</v>
      </c>
      <c r="I298" s="14" t="s">
        <v>104</v>
      </c>
      <c r="J298" s="21">
        <v>2020</v>
      </c>
      <c r="K298" s="67" t="s">
        <v>177</v>
      </c>
      <c r="L298" s="21" t="s">
        <v>36</v>
      </c>
      <c r="M298" s="40">
        <v>1</v>
      </c>
      <c r="N298" s="36">
        <v>570000000</v>
      </c>
      <c r="O298" s="41" t="s">
        <v>37</v>
      </c>
      <c r="P298" s="30" t="s">
        <v>178</v>
      </c>
      <c r="Q298" s="14" t="s">
        <v>179</v>
      </c>
      <c r="R298" s="21"/>
      <c r="S298" s="21"/>
    </row>
    <row r="299" spans="1:19" s="25" customFormat="1" ht="20.399999999999999" x14ac:dyDescent="0.3">
      <c r="A299" s="15">
        <v>294</v>
      </c>
      <c r="B299" s="16" t="s">
        <v>107</v>
      </c>
      <c r="C299" s="16" t="s">
        <v>55</v>
      </c>
      <c r="D299" s="17" t="s">
        <v>495</v>
      </c>
      <c r="E299" s="18" t="s">
        <v>547</v>
      </c>
      <c r="F299" s="14" t="s">
        <v>496</v>
      </c>
      <c r="G299" s="14" t="s">
        <v>761</v>
      </c>
      <c r="H299" s="14" t="s">
        <v>498</v>
      </c>
      <c r="I299" s="14" t="s">
        <v>104</v>
      </c>
      <c r="J299" s="21">
        <v>2020</v>
      </c>
      <c r="K299" s="67" t="s">
        <v>177</v>
      </c>
      <c r="L299" s="21" t="s">
        <v>36</v>
      </c>
      <c r="M299" s="40">
        <v>1</v>
      </c>
      <c r="N299" s="36">
        <v>570000000</v>
      </c>
      <c r="O299" s="41" t="s">
        <v>37</v>
      </c>
      <c r="P299" s="30" t="s">
        <v>178</v>
      </c>
      <c r="Q299" s="14" t="s">
        <v>179</v>
      </c>
      <c r="R299" s="21"/>
      <c r="S299" s="21"/>
    </row>
    <row r="300" spans="1:19" s="25" customFormat="1" ht="20.399999999999999" x14ac:dyDescent="0.3">
      <c r="A300" s="50">
        <v>295</v>
      </c>
      <c r="B300" s="16" t="s">
        <v>107</v>
      </c>
      <c r="C300" s="16" t="s">
        <v>55</v>
      </c>
      <c r="D300" s="17" t="s">
        <v>495</v>
      </c>
      <c r="E300" s="18" t="s">
        <v>547</v>
      </c>
      <c r="F300" s="14" t="s">
        <v>496</v>
      </c>
      <c r="G300" s="14" t="s">
        <v>762</v>
      </c>
      <c r="H300" s="14" t="s">
        <v>498</v>
      </c>
      <c r="I300" s="14" t="s">
        <v>104</v>
      </c>
      <c r="J300" s="21">
        <v>2020</v>
      </c>
      <c r="K300" s="67" t="s">
        <v>177</v>
      </c>
      <c r="L300" s="21" t="s">
        <v>36</v>
      </c>
      <c r="M300" s="40">
        <v>1</v>
      </c>
      <c r="N300" s="36">
        <v>570000000</v>
      </c>
      <c r="O300" s="41" t="s">
        <v>37</v>
      </c>
      <c r="P300" s="30" t="s">
        <v>178</v>
      </c>
      <c r="Q300" s="14" t="s">
        <v>179</v>
      </c>
      <c r="R300" s="21"/>
      <c r="S300" s="21"/>
    </row>
    <row r="301" spans="1:19" s="25" customFormat="1" ht="20.399999999999999" x14ac:dyDescent="0.3">
      <c r="A301" s="15">
        <v>296</v>
      </c>
      <c r="B301" s="16" t="s">
        <v>107</v>
      </c>
      <c r="C301" s="16" t="s">
        <v>55</v>
      </c>
      <c r="D301" s="17" t="s">
        <v>495</v>
      </c>
      <c r="E301" s="18" t="s">
        <v>547</v>
      </c>
      <c r="F301" s="14" t="s">
        <v>496</v>
      </c>
      <c r="G301" s="14" t="s">
        <v>763</v>
      </c>
      <c r="H301" s="14" t="s">
        <v>498</v>
      </c>
      <c r="I301" s="14" t="s">
        <v>104</v>
      </c>
      <c r="J301" s="21">
        <v>2020</v>
      </c>
      <c r="K301" s="67" t="s">
        <v>177</v>
      </c>
      <c r="L301" s="21" t="s">
        <v>36</v>
      </c>
      <c r="M301" s="40">
        <v>1</v>
      </c>
      <c r="N301" s="36">
        <v>570000000</v>
      </c>
      <c r="O301" s="41" t="s">
        <v>37</v>
      </c>
      <c r="P301" s="30" t="s">
        <v>178</v>
      </c>
      <c r="Q301" s="14" t="s">
        <v>179</v>
      </c>
      <c r="R301" s="21"/>
      <c r="S301" s="21"/>
    </row>
    <row r="302" spans="1:19" s="25" customFormat="1" ht="20.399999999999999" x14ac:dyDescent="0.3">
      <c r="A302" s="50">
        <v>297</v>
      </c>
      <c r="B302" s="16" t="s">
        <v>107</v>
      </c>
      <c r="C302" s="16" t="s">
        <v>55</v>
      </c>
      <c r="D302" s="17" t="s">
        <v>495</v>
      </c>
      <c r="E302" s="18" t="s">
        <v>547</v>
      </c>
      <c r="F302" s="14" t="s">
        <v>496</v>
      </c>
      <c r="G302" s="14" t="s">
        <v>764</v>
      </c>
      <c r="H302" s="14" t="s">
        <v>498</v>
      </c>
      <c r="I302" s="14" t="s">
        <v>104</v>
      </c>
      <c r="J302" s="21">
        <v>2020</v>
      </c>
      <c r="K302" s="67" t="s">
        <v>177</v>
      </c>
      <c r="L302" s="21" t="s">
        <v>36</v>
      </c>
      <c r="M302" s="40">
        <v>1</v>
      </c>
      <c r="N302" s="36">
        <v>570000000</v>
      </c>
      <c r="O302" s="41" t="s">
        <v>37</v>
      </c>
      <c r="P302" s="30" t="s">
        <v>178</v>
      </c>
      <c r="Q302" s="14" t="s">
        <v>179</v>
      </c>
      <c r="R302" s="21"/>
      <c r="S302" s="21"/>
    </row>
    <row r="303" spans="1:19" s="25" customFormat="1" ht="20.399999999999999" x14ac:dyDescent="0.3">
      <c r="A303" s="15">
        <v>298</v>
      </c>
      <c r="B303" s="16" t="s">
        <v>107</v>
      </c>
      <c r="C303" s="16" t="s">
        <v>55</v>
      </c>
      <c r="D303" s="17" t="s">
        <v>495</v>
      </c>
      <c r="E303" s="18" t="s">
        <v>547</v>
      </c>
      <c r="F303" s="14" t="s">
        <v>496</v>
      </c>
      <c r="G303" s="14" t="s">
        <v>765</v>
      </c>
      <c r="H303" s="14" t="s">
        <v>498</v>
      </c>
      <c r="I303" s="14" t="s">
        <v>104</v>
      </c>
      <c r="J303" s="21">
        <v>2020</v>
      </c>
      <c r="K303" s="67" t="s">
        <v>177</v>
      </c>
      <c r="L303" s="21" t="s">
        <v>36</v>
      </c>
      <c r="M303" s="40">
        <v>1</v>
      </c>
      <c r="N303" s="36">
        <v>570000000</v>
      </c>
      <c r="O303" s="41" t="s">
        <v>37</v>
      </c>
      <c r="P303" s="30" t="s">
        <v>178</v>
      </c>
      <c r="Q303" s="14" t="s">
        <v>179</v>
      </c>
      <c r="R303" s="21"/>
      <c r="S303" s="21"/>
    </row>
    <row r="304" spans="1:19" s="25" customFormat="1" ht="20.399999999999999" x14ac:dyDescent="0.3">
      <c r="A304" s="50">
        <v>299</v>
      </c>
      <c r="B304" s="16" t="s">
        <v>107</v>
      </c>
      <c r="C304" s="16" t="s">
        <v>55</v>
      </c>
      <c r="D304" s="17" t="s">
        <v>495</v>
      </c>
      <c r="E304" s="18" t="s">
        <v>547</v>
      </c>
      <c r="F304" s="14" t="s">
        <v>496</v>
      </c>
      <c r="G304" s="14" t="s">
        <v>766</v>
      </c>
      <c r="H304" s="14" t="s">
        <v>498</v>
      </c>
      <c r="I304" s="14" t="s">
        <v>104</v>
      </c>
      <c r="J304" s="21">
        <v>2020</v>
      </c>
      <c r="K304" s="67" t="s">
        <v>177</v>
      </c>
      <c r="L304" s="21" t="s">
        <v>36</v>
      </c>
      <c r="M304" s="40">
        <v>1</v>
      </c>
      <c r="N304" s="36">
        <v>570000000</v>
      </c>
      <c r="O304" s="41" t="s">
        <v>37</v>
      </c>
      <c r="P304" s="30" t="s">
        <v>178</v>
      </c>
      <c r="Q304" s="14" t="s">
        <v>179</v>
      </c>
      <c r="R304" s="21"/>
      <c r="S304" s="21"/>
    </row>
    <row r="305" spans="1:19" s="25" customFormat="1" ht="20.399999999999999" x14ac:dyDescent="0.3">
      <c r="A305" s="15">
        <v>300</v>
      </c>
      <c r="B305" s="16" t="s">
        <v>107</v>
      </c>
      <c r="C305" s="16" t="s">
        <v>55</v>
      </c>
      <c r="D305" s="17" t="s">
        <v>495</v>
      </c>
      <c r="E305" s="18" t="s">
        <v>547</v>
      </c>
      <c r="F305" s="14" t="s">
        <v>496</v>
      </c>
      <c r="G305" s="14" t="s">
        <v>767</v>
      </c>
      <c r="H305" s="14" t="s">
        <v>498</v>
      </c>
      <c r="I305" s="14" t="s">
        <v>104</v>
      </c>
      <c r="J305" s="21">
        <v>2020</v>
      </c>
      <c r="K305" s="67" t="s">
        <v>177</v>
      </c>
      <c r="L305" s="21" t="s">
        <v>36</v>
      </c>
      <c r="M305" s="40">
        <v>1</v>
      </c>
      <c r="N305" s="36">
        <v>570000000</v>
      </c>
      <c r="O305" s="41" t="s">
        <v>37</v>
      </c>
      <c r="P305" s="30" t="s">
        <v>178</v>
      </c>
      <c r="Q305" s="14" t="s">
        <v>179</v>
      </c>
      <c r="R305" s="21"/>
      <c r="S305" s="21"/>
    </row>
    <row r="306" spans="1:19" s="25" customFormat="1" ht="20.399999999999999" x14ac:dyDescent="0.3">
      <c r="A306" s="50">
        <v>301</v>
      </c>
      <c r="B306" s="16" t="s">
        <v>107</v>
      </c>
      <c r="C306" s="16" t="s">
        <v>55</v>
      </c>
      <c r="D306" s="17" t="s">
        <v>495</v>
      </c>
      <c r="E306" s="18" t="s">
        <v>547</v>
      </c>
      <c r="F306" s="14" t="s">
        <v>496</v>
      </c>
      <c r="G306" s="14" t="s">
        <v>768</v>
      </c>
      <c r="H306" s="14" t="s">
        <v>498</v>
      </c>
      <c r="I306" s="14" t="s">
        <v>104</v>
      </c>
      <c r="J306" s="21">
        <v>2020</v>
      </c>
      <c r="K306" s="67" t="s">
        <v>177</v>
      </c>
      <c r="L306" s="21" t="s">
        <v>36</v>
      </c>
      <c r="M306" s="40">
        <v>1</v>
      </c>
      <c r="N306" s="36">
        <v>570000000</v>
      </c>
      <c r="O306" s="41" t="s">
        <v>37</v>
      </c>
      <c r="P306" s="30" t="s">
        <v>178</v>
      </c>
      <c r="Q306" s="14" t="s">
        <v>179</v>
      </c>
      <c r="R306" s="21"/>
      <c r="S306" s="21"/>
    </row>
    <row r="307" spans="1:19" s="25" customFormat="1" ht="30.6" x14ac:dyDescent="0.3">
      <c r="A307" s="15">
        <v>302</v>
      </c>
      <c r="B307" s="16" t="s">
        <v>29</v>
      </c>
      <c r="C307" s="16" t="s">
        <v>30</v>
      </c>
      <c r="D307" s="17" t="s">
        <v>172</v>
      </c>
      <c r="E307" s="18" t="s">
        <v>547</v>
      </c>
      <c r="F307" s="14" t="s">
        <v>173</v>
      </c>
      <c r="G307" s="14" t="s">
        <v>769</v>
      </c>
      <c r="H307" s="14" t="s">
        <v>175</v>
      </c>
      <c r="I307" s="14" t="s">
        <v>176</v>
      </c>
      <c r="J307" s="21">
        <v>2020</v>
      </c>
      <c r="K307" s="67" t="s">
        <v>177</v>
      </c>
      <c r="L307" s="21" t="s">
        <v>36</v>
      </c>
      <c r="M307" s="40">
        <v>1</v>
      </c>
      <c r="N307" s="36">
        <v>23000000</v>
      </c>
      <c r="O307" s="41" t="s">
        <v>37</v>
      </c>
      <c r="P307" s="30" t="s">
        <v>178</v>
      </c>
      <c r="Q307" s="14" t="s">
        <v>179</v>
      </c>
      <c r="R307" s="21"/>
      <c r="S307" s="21"/>
    </row>
    <row r="308" spans="1:19" s="25" customFormat="1" ht="40.799999999999997" x14ac:dyDescent="0.3">
      <c r="A308" s="50">
        <v>303</v>
      </c>
      <c r="B308" s="16" t="s">
        <v>29</v>
      </c>
      <c r="C308" s="16" t="s">
        <v>30</v>
      </c>
      <c r="D308" s="17" t="s">
        <v>172</v>
      </c>
      <c r="E308" s="18" t="s">
        <v>547</v>
      </c>
      <c r="F308" s="14" t="s">
        <v>173</v>
      </c>
      <c r="G308" s="14" t="s">
        <v>770</v>
      </c>
      <c r="H308" s="14" t="s">
        <v>175</v>
      </c>
      <c r="I308" s="14" t="s">
        <v>176</v>
      </c>
      <c r="J308" s="21">
        <v>2020</v>
      </c>
      <c r="K308" s="67" t="s">
        <v>177</v>
      </c>
      <c r="L308" s="21" t="s">
        <v>36</v>
      </c>
      <c r="M308" s="40">
        <v>1</v>
      </c>
      <c r="N308" s="36">
        <v>23000000</v>
      </c>
      <c r="O308" s="41" t="s">
        <v>37</v>
      </c>
      <c r="P308" s="30" t="s">
        <v>178</v>
      </c>
      <c r="Q308" s="14" t="s">
        <v>179</v>
      </c>
      <c r="R308" s="21"/>
      <c r="S308" s="21"/>
    </row>
    <row r="309" spans="1:19" s="25" customFormat="1" ht="40.799999999999997" x14ac:dyDescent="0.3">
      <c r="A309" s="15">
        <v>304</v>
      </c>
      <c r="B309" s="16" t="s">
        <v>29</v>
      </c>
      <c r="C309" s="16" t="s">
        <v>30</v>
      </c>
      <c r="D309" s="17" t="s">
        <v>172</v>
      </c>
      <c r="E309" s="18" t="s">
        <v>547</v>
      </c>
      <c r="F309" s="14" t="s">
        <v>173</v>
      </c>
      <c r="G309" s="14" t="s">
        <v>771</v>
      </c>
      <c r="H309" s="14" t="s">
        <v>175</v>
      </c>
      <c r="I309" s="14" t="s">
        <v>176</v>
      </c>
      <c r="J309" s="21">
        <v>2020</v>
      </c>
      <c r="K309" s="67" t="s">
        <v>177</v>
      </c>
      <c r="L309" s="21" t="s">
        <v>36</v>
      </c>
      <c r="M309" s="40">
        <v>1</v>
      </c>
      <c r="N309" s="36">
        <v>23000000</v>
      </c>
      <c r="O309" s="41" t="s">
        <v>37</v>
      </c>
      <c r="P309" s="30" t="s">
        <v>178</v>
      </c>
      <c r="Q309" s="14" t="s">
        <v>179</v>
      </c>
      <c r="R309" s="21"/>
      <c r="S309" s="21"/>
    </row>
    <row r="310" spans="1:19" s="25" customFormat="1" ht="30.6" x14ac:dyDescent="0.3">
      <c r="A310" s="50">
        <v>305</v>
      </c>
      <c r="B310" s="16" t="s">
        <v>29</v>
      </c>
      <c r="C310" s="16" t="s">
        <v>30</v>
      </c>
      <c r="D310" s="17" t="s">
        <v>172</v>
      </c>
      <c r="E310" s="18" t="s">
        <v>547</v>
      </c>
      <c r="F310" s="14" t="s">
        <v>173</v>
      </c>
      <c r="G310" s="14" t="s">
        <v>772</v>
      </c>
      <c r="H310" s="14" t="s">
        <v>175</v>
      </c>
      <c r="I310" s="14" t="s">
        <v>176</v>
      </c>
      <c r="J310" s="21">
        <v>2020</v>
      </c>
      <c r="K310" s="67" t="s">
        <v>177</v>
      </c>
      <c r="L310" s="21" t="s">
        <v>36</v>
      </c>
      <c r="M310" s="40">
        <v>1</v>
      </c>
      <c r="N310" s="36">
        <v>23000000</v>
      </c>
      <c r="O310" s="41" t="s">
        <v>37</v>
      </c>
      <c r="P310" s="30" t="s">
        <v>178</v>
      </c>
      <c r="Q310" s="14" t="s">
        <v>179</v>
      </c>
      <c r="R310" s="21"/>
      <c r="S310" s="21"/>
    </row>
    <row r="311" spans="1:19" s="25" customFormat="1" ht="30.6" x14ac:dyDescent="0.3">
      <c r="A311" s="15">
        <v>306</v>
      </c>
      <c r="B311" s="16" t="s">
        <v>29</v>
      </c>
      <c r="C311" s="16" t="s">
        <v>30</v>
      </c>
      <c r="D311" s="17" t="s">
        <v>172</v>
      </c>
      <c r="E311" s="18" t="s">
        <v>547</v>
      </c>
      <c r="F311" s="14" t="s">
        <v>173</v>
      </c>
      <c r="G311" s="14" t="s">
        <v>773</v>
      </c>
      <c r="H311" s="14" t="s">
        <v>175</v>
      </c>
      <c r="I311" s="14" t="s">
        <v>176</v>
      </c>
      <c r="J311" s="21">
        <v>2020</v>
      </c>
      <c r="K311" s="67" t="s">
        <v>177</v>
      </c>
      <c r="L311" s="21" t="s">
        <v>36</v>
      </c>
      <c r="M311" s="40">
        <v>1</v>
      </c>
      <c r="N311" s="36">
        <v>23000000</v>
      </c>
      <c r="O311" s="41" t="s">
        <v>37</v>
      </c>
      <c r="P311" s="30" t="s">
        <v>178</v>
      </c>
      <c r="Q311" s="14" t="s">
        <v>179</v>
      </c>
      <c r="R311" s="21"/>
      <c r="S311" s="21"/>
    </row>
    <row r="312" spans="1:19" s="25" customFormat="1" ht="40.799999999999997" x14ac:dyDescent="0.3">
      <c r="A312" s="50">
        <v>307</v>
      </c>
      <c r="B312" s="16" t="s">
        <v>29</v>
      </c>
      <c r="C312" s="16" t="s">
        <v>30</v>
      </c>
      <c r="D312" s="17" t="s">
        <v>172</v>
      </c>
      <c r="E312" s="18" t="s">
        <v>547</v>
      </c>
      <c r="F312" s="14" t="s">
        <v>173</v>
      </c>
      <c r="G312" s="14" t="s">
        <v>774</v>
      </c>
      <c r="H312" s="14" t="s">
        <v>175</v>
      </c>
      <c r="I312" s="14" t="s">
        <v>176</v>
      </c>
      <c r="J312" s="21">
        <v>2020</v>
      </c>
      <c r="K312" s="67" t="s">
        <v>177</v>
      </c>
      <c r="L312" s="21" t="s">
        <v>36</v>
      </c>
      <c r="M312" s="40">
        <v>1</v>
      </c>
      <c r="N312" s="36">
        <v>23000000</v>
      </c>
      <c r="O312" s="41" t="s">
        <v>37</v>
      </c>
      <c r="P312" s="30" t="s">
        <v>178</v>
      </c>
      <c r="Q312" s="14" t="s">
        <v>179</v>
      </c>
      <c r="R312" s="21"/>
      <c r="S312" s="21"/>
    </row>
    <row r="313" spans="1:19" s="25" customFormat="1" ht="40.799999999999997" x14ac:dyDescent="0.3">
      <c r="A313" s="15">
        <v>308</v>
      </c>
      <c r="B313" s="16" t="s">
        <v>29</v>
      </c>
      <c r="C313" s="16" t="s">
        <v>30</v>
      </c>
      <c r="D313" s="17" t="s">
        <v>172</v>
      </c>
      <c r="E313" s="18" t="s">
        <v>547</v>
      </c>
      <c r="F313" s="14" t="s">
        <v>173</v>
      </c>
      <c r="G313" s="14" t="s">
        <v>775</v>
      </c>
      <c r="H313" s="14" t="s">
        <v>175</v>
      </c>
      <c r="I313" s="14" t="s">
        <v>176</v>
      </c>
      <c r="J313" s="21">
        <v>2020</v>
      </c>
      <c r="K313" s="67" t="s">
        <v>177</v>
      </c>
      <c r="L313" s="21" t="s">
        <v>36</v>
      </c>
      <c r="M313" s="40">
        <v>1</v>
      </c>
      <c r="N313" s="36">
        <v>23000000</v>
      </c>
      <c r="O313" s="41" t="s">
        <v>37</v>
      </c>
      <c r="P313" s="30" t="s">
        <v>178</v>
      </c>
      <c r="Q313" s="14" t="s">
        <v>179</v>
      </c>
      <c r="R313" s="21"/>
      <c r="S313" s="21"/>
    </row>
    <row r="314" spans="1:19" s="25" customFormat="1" ht="40.799999999999997" x14ac:dyDescent="0.3">
      <c r="A314" s="50">
        <v>309</v>
      </c>
      <c r="B314" s="16" t="s">
        <v>29</v>
      </c>
      <c r="C314" s="16" t="s">
        <v>30</v>
      </c>
      <c r="D314" s="17" t="s">
        <v>172</v>
      </c>
      <c r="E314" s="18" t="s">
        <v>547</v>
      </c>
      <c r="F314" s="14" t="s">
        <v>173</v>
      </c>
      <c r="G314" s="14" t="s">
        <v>776</v>
      </c>
      <c r="H314" s="14" t="s">
        <v>175</v>
      </c>
      <c r="I314" s="14" t="s">
        <v>176</v>
      </c>
      <c r="J314" s="21">
        <v>2020</v>
      </c>
      <c r="K314" s="67" t="s">
        <v>177</v>
      </c>
      <c r="L314" s="21" t="s">
        <v>36</v>
      </c>
      <c r="M314" s="40">
        <v>1</v>
      </c>
      <c r="N314" s="36">
        <v>23000000</v>
      </c>
      <c r="O314" s="41" t="s">
        <v>37</v>
      </c>
      <c r="P314" s="30" t="s">
        <v>178</v>
      </c>
      <c r="Q314" s="14" t="s">
        <v>179</v>
      </c>
      <c r="R314" s="21"/>
      <c r="S314" s="21"/>
    </row>
    <row r="315" spans="1:19" s="25" customFormat="1" ht="20.399999999999999" x14ac:dyDescent="0.3">
      <c r="A315" s="15">
        <v>310</v>
      </c>
      <c r="B315" s="16" t="s">
        <v>29</v>
      </c>
      <c r="C315" s="16" t="s">
        <v>30</v>
      </c>
      <c r="D315" s="17" t="s">
        <v>172</v>
      </c>
      <c r="E315" s="18" t="s">
        <v>547</v>
      </c>
      <c r="F315" s="14" t="s">
        <v>173</v>
      </c>
      <c r="G315" s="14" t="s">
        <v>777</v>
      </c>
      <c r="H315" s="14" t="s">
        <v>175</v>
      </c>
      <c r="I315" s="14" t="s">
        <v>176</v>
      </c>
      <c r="J315" s="21">
        <v>2020</v>
      </c>
      <c r="K315" s="67" t="s">
        <v>177</v>
      </c>
      <c r="L315" s="21" t="s">
        <v>36</v>
      </c>
      <c r="M315" s="40">
        <v>1</v>
      </c>
      <c r="N315" s="36">
        <v>23000000</v>
      </c>
      <c r="O315" s="41" t="s">
        <v>37</v>
      </c>
      <c r="P315" s="30" t="s">
        <v>178</v>
      </c>
      <c r="Q315" s="14" t="s">
        <v>179</v>
      </c>
      <c r="R315" s="21"/>
      <c r="S315" s="21"/>
    </row>
    <row r="316" spans="1:19" s="25" customFormat="1" ht="20.399999999999999" x14ac:dyDescent="0.3">
      <c r="A316" s="50">
        <v>311</v>
      </c>
      <c r="B316" s="16" t="s">
        <v>29</v>
      </c>
      <c r="C316" s="16" t="s">
        <v>30</v>
      </c>
      <c r="D316" s="17" t="s">
        <v>172</v>
      </c>
      <c r="E316" s="18" t="s">
        <v>547</v>
      </c>
      <c r="F316" s="14" t="s">
        <v>173</v>
      </c>
      <c r="G316" s="14">
        <v>24518472</v>
      </c>
      <c r="H316" s="14" t="s">
        <v>175</v>
      </c>
      <c r="I316" s="14" t="s">
        <v>176</v>
      </c>
      <c r="J316" s="21">
        <v>2020</v>
      </c>
      <c r="K316" s="67" t="s">
        <v>177</v>
      </c>
      <c r="L316" s="21" t="s">
        <v>36</v>
      </c>
      <c r="M316" s="40">
        <v>1</v>
      </c>
      <c r="N316" s="36">
        <v>23000000</v>
      </c>
      <c r="O316" s="41" t="s">
        <v>37</v>
      </c>
      <c r="P316" s="30" t="s">
        <v>178</v>
      </c>
      <c r="Q316" s="14" t="s">
        <v>179</v>
      </c>
      <c r="R316" s="21"/>
      <c r="S316" s="21"/>
    </row>
    <row r="317" spans="1:19" s="25" customFormat="1" ht="20.399999999999999" x14ac:dyDescent="0.3">
      <c r="A317" s="15">
        <v>312</v>
      </c>
      <c r="B317" s="16" t="s">
        <v>29</v>
      </c>
      <c r="C317" s="16" t="s">
        <v>30</v>
      </c>
      <c r="D317" s="17" t="s">
        <v>172</v>
      </c>
      <c r="E317" s="18" t="s">
        <v>547</v>
      </c>
      <c r="F317" s="14" t="s">
        <v>173</v>
      </c>
      <c r="G317" s="14">
        <v>24518492</v>
      </c>
      <c r="H317" s="14" t="s">
        <v>175</v>
      </c>
      <c r="I317" s="14" t="s">
        <v>176</v>
      </c>
      <c r="J317" s="21">
        <v>2020</v>
      </c>
      <c r="K317" s="67" t="s">
        <v>177</v>
      </c>
      <c r="L317" s="21" t="s">
        <v>36</v>
      </c>
      <c r="M317" s="40">
        <v>1</v>
      </c>
      <c r="N317" s="36">
        <v>23000000</v>
      </c>
      <c r="O317" s="41" t="s">
        <v>37</v>
      </c>
      <c r="P317" s="30" t="s">
        <v>178</v>
      </c>
      <c r="Q317" s="14" t="s">
        <v>179</v>
      </c>
      <c r="R317" s="21"/>
      <c r="S317" s="21"/>
    </row>
    <row r="318" spans="1:19" s="25" customFormat="1" ht="20.399999999999999" x14ac:dyDescent="0.3">
      <c r="A318" s="50">
        <v>313</v>
      </c>
      <c r="B318" s="16" t="s">
        <v>29</v>
      </c>
      <c r="C318" s="16" t="s">
        <v>30</v>
      </c>
      <c r="D318" s="17" t="s">
        <v>172</v>
      </c>
      <c r="E318" s="18" t="s">
        <v>547</v>
      </c>
      <c r="F318" s="14" t="s">
        <v>173</v>
      </c>
      <c r="G318" s="14">
        <v>24518490</v>
      </c>
      <c r="H318" s="14" t="s">
        <v>175</v>
      </c>
      <c r="I318" s="14" t="s">
        <v>176</v>
      </c>
      <c r="J318" s="21">
        <v>2020</v>
      </c>
      <c r="K318" s="67" t="s">
        <v>177</v>
      </c>
      <c r="L318" s="21" t="s">
        <v>36</v>
      </c>
      <c r="M318" s="40">
        <v>1</v>
      </c>
      <c r="N318" s="36">
        <v>23000000</v>
      </c>
      <c r="O318" s="41" t="s">
        <v>37</v>
      </c>
      <c r="P318" s="30" t="s">
        <v>178</v>
      </c>
      <c r="Q318" s="14" t="s">
        <v>179</v>
      </c>
      <c r="R318" s="21"/>
      <c r="S318" s="21"/>
    </row>
    <row r="319" spans="1:19" s="25" customFormat="1" ht="20.399999999999999" x14ac:dyDescent="0.3">
      <c r="A319" s="15">
        <v>314</v>
      </c>
      <c r="B319" s="16" t="s">
        <v>29</v>
      </c>
      <c r="C319" s="16" t="s">
        <v>30</v>
      </c>
      <c r="D319" s="17" t="s">
        <v>172</v>
      </c>
      <c r="E319" s="18" t="s">
        <v>547</v>
      </c>
      <c r="F319" s="14" t="s">
        <v>173</v>
      </c>
      <c r="G319" s="14">
        <v>24518471</v>
      </c>
      <c r="H319" s="14" t="s">
        <v>175</v>
      </c>
      <c r="I319" s="14" t="s">
        <v>176</v>
      </c>
      <c r="J319" s="21">
        <v>2020</v>
      </c>
      <c r="K319" s="67" t="s">
        <v>177</v>
      </c>
      <c r="L319" s="21" t="s">
        <v>36</v>
      </c>
      <c r="M319" s="40">
        <v>1</v>
      </c>
      <c r="N319" s="36">
        <v>23000000</v>
      </c>
      <c r="O319" s="41" t="s">
        <v>37</v>
      </c>
      <c r="P319" s="30" t="s">
        <v>178</v>
      </c>
      <c r="Q319" s="14" t="s">
        <v>179</v>
      </c>
      <c r="R319" s="21"/>
      <c r="S319" s="21"/>
    </row>
    <row r="320" spans="1:19" s="25" customFormat="1" ht="20.399999999999999" x14ac:dyDescent="0.3">
      <c r="A320" s="50">
        <v>315</v>
      </c>
      <c r="B320" s="16" t="s">
        <v>29</v>
      </c>
      <c r="C320" s="16" t="s">
        <v>30</v>
      </c>
      <c r="D320" s="17" t="s">
        <v>172</v>
      </c>
      <c r="E320" s="18" t="s">
        <v>547</v>
      </c>
      <c r="F320" s="14" t="s">
        <v>173</v>
      </c>
      <c r="G320" s="14">
        <v>24518398</v>
      </c>
      <c r="H320" s="14" t="s">
        <v>175</v>
      </c>
      <c r="I320" s="14" t="s">
        <v>176</v>
      </c>
      <c r="J320" s="21">
        <v>2020</v>
      </c>
      <c r="K320" s="67" t="s">
        <v>177</v>
      </c>
      <c r="L320" s="21" t="s">
        <v>36</v>
      </c>
      <c r="M320" s="40">
        <v>1</v>
      </c>
      <c r="N320" s="36">
        <v>23000000</v>
      </c>
      <c r="O320" s="41" t="s">
        <v>37</v>
      </c>
      <c r="P320" s="30" t="s">
        <v>178</v>
      </c>
      <c r="Q320" s="14" t="s">
        <v>179</v>
      </c>
      <c r="R320" s="21"/>
      <c r="S320" s="21"/>
    </row>
    <row r="321" spans="1:19" s="25" customFormat="1" ht="20.399999999999999" x14ac:dyDescent="0.3">
      <c r="A321" s="15">
        <v>316</v>
      </c>
      <c r="B321" s="16" t="s">
        <v>29</v>
      </c>
      <c r="C321" s="16" t="s">
        <v>30</v>
      </c>
      <c r="D321" s="17" t="s">
        <v>172</v>
      </c>
      <c r="E321" s="18" t="s">
        <v>547</v>
      </c>
      <c r="F321" s="14" t="s">
        <v>173</v>
      </c>
      <c r="G321" s="14">
        <v>24518466</v>
      </c>
      <c r="H321" s="14" t="s">
        <v>175</v>
      </c>
      <c r="I321" s="14" t="s">
        <v>176</v>
      </c>
      <c r="J321" s="21">
        <v>2020</v>
      </c>
      <c r="K321" s="67" t="s">
        <v>177</v>
      </c>
      <c r="L321" s="21" t="s">
        <v>36</v>
      </c>
      <c r="M321" s="40">
        <v>1</v>
      </c>
      <c r="N321" s="36">
        <v>23000000</v>
      </c>
      <c r="O321" s="41" t="s">
        <v>37</v>
      </c>
      <c r="P321" s="30" t="s">
        <v>178</v>
      </c>
      <c r="Q321" s="14" t="s">
        <v>179</v>
      </c>
      <c r="R321" s="21"/>
      <c r="S321" s="21"/>
    </row>
    <row r="322" spans="1:19" s="25" customFormat="1" ht="20.399999999999999" x14ac:dyDescent="0.3">
      <c r="A322" s="50">
        <v>317</v>
      </c>
      <c r="B322" s="16" t="s">
        <v>29</v>
      </c>
      <c r="C322" s="16" t="s">
        <v>30</v>
      </c>
      <c r="D322" s="17" t="s">
        <v>172</v>
      </c>
      <c r="E322" s="18" t="s">
        <v>547</v>
      </c>
      <c r="F322" s="14" t="s">
        <v>173</v>
      </c>
      <c r="G322" s="14">
        <v>24518458</v>
      </c>
      <c r="H322" s="14" t="s">
        <v>175</v>
      </c>
      <c r="I322" s="14" t="s">
        <v>176</v>
      </c>
      <c r="J322" s="21">
        <v>2020</v>
      </c>
      <c r="K322" s="67" t="s">
        <v>177</v>
      </c>
      <c r="L322" s="21" t="s">
        <v>36</v>
      </c>
      <c r="M322" s="40">
        <v>1</v>
      </c>
      <c r="N322" s="36">
        <v>23000000</v>
      </c>
      <c r="O322" s="41" t="s">
        <v>37</v>
      </c>
      <c r="P322" s="30" t="s">
        <v>178</v>
      </c>
      <c r="Q322" s="14" t="s">
        <v>179</v>
      </c>
      <c r="R322" s="21"/>
      <c r="S322" s="21"/>
    </row>
    <row r="323" spans="1:19" s="25" customFormat="1" ht="20.399999999999999" x14ac:dyDescent="0.3">
      <c r="A323" s="15">
        <v>318</v>
      </c>
      <c r="B323" s="16" t="s">
        <v>29</v>
      </c>
      <c r="C323" s="16" t="s">
        <v>30</v>
      </c>
      <c r="D323" s="17" t="s">
        <v>172</v>
      </c>
      <c r="E323" s="18" t="s">
        <v>547</v>
      </c>
      <c r="F323" s="14" t="s">
        <v>173</v>
      </c>
      <c r="G323" s="14">
        <v>24518453</v>
      </c>
      <c r="H323" s="14" t="s">
        <v>175</v>
      </c>
      <c r="I323" s="14" t="s">
        <v>176</v>
      </c>
      <c r="J323" s="21">
        <v>2020</v>
      </c>
      <c r="K323" s="67" t="s">
        <v>177</v>
      </c>
      <c r="L323" s="21" t="s">
        <v>36</v>
      </c>
      <c r="M323" s="40">
        <v>1</v>
      </c>
      <c r="N323" s="36">
        <v>23000000</v>
      </c>
      <c r="O323" s="41" t="s">
        <v>37</v>
      </c>
      <c r="P323" s="30" t="s">
        <v>178</v>
      </c>
      <c r="Q323" s="14" t="s">
        <v>179</v>
      </c>
      <c r="R323" s="21"/>
      <c r="S323" s="21"/>
    </row>
    <row r="324" spans="1:19" s="25" customFormat="1" ht="20.399999999999999" x14ac:dyDescent="0.3">
      <c r="A324" s="50">
        <v>319</v>
      </c>
      <c r="B324" s="16" t="s">
        <v>29</v>
      </c>
      <c r="C324" s="16" t="s">
        <v>30</v>
      </c>
      <c r="D324" s="17" t="s">
        <v>172</v>
      </c>
      <c r="E324" s="18" t="s">
        <v>547</v>
      </c>
      <c r="F324" s="14" t="s">
        <v>173</v>
      </c>
      <c r="G324" s="14">
        <v>24518441</v>
      </c>
      <c r="H324" s="14" t="s">
        <v>175</v>
      </c>
      <c r="I324" s="14" t="s">
        <v>176</v>
      </c>
      <c r="J324" s="21">
        <v>2020</v>
      </c>
      <c r="K324" s="67" t="s">
        <v>177</v>
      </c>
      <c r="L324" s="21" t="s">
        <v>36</v>
      </c>
      <c r="M324" s="40">
        <v>1</v>
      </c>
      <c r="N324" s="36">
        <v>23000000</v>
      </c>
      <c r="O324" s="41" t="s">
        <v>37</v>
      </c>
      <c r="P324" s="30" t="s">
        <v>178</v>
      </c>
      <c r="Q324" s="14" t="s">
        <v>179</v>
      </c>
      <c r="R324" s="21"/>
      <c r="S324" s="21"/>
    </row>
    <row r="325" spans="1:19" s="25" customFormat="1" ht="20.399999999999999" x14ac:dyDescent="0.3">
      <c r="A325" s="15">
        <v>320</v>
      </c>
      <c r="B325" s="16" t="s">
        <v>29</v>
      </c>
      <c r="C325" s="16" t="s">
        <v>30</v>
      </c>
      <c r="D325" s="17" t="s">
        <v>172</v>
      </c>
      <c r="E325" s="18" t="s">
        <v>547</v>
      </c>
      <c r="F325" s="14" t="s">
        <v>173</v>
      </c>
      <c r="G325" s="14">
        <v>24518442</v>
      </c>
      <c r="H325" s="14" t="s">
        <v>175</v>
      </c>
      <c r="I325" s="14" t="s">
        <v>176</v>
      </c>
      <c r="J325" s="21">
        <v>2020</v>
      </c>
      <c r="K325" s="67" t="s">
        <v>177</v>
      </c>
      <c r="L325" s="21" t="s">
        <v>36</v>
      </c>
      <c r="M325" s="40">
        <v>1</v>
      </c>
      <c r="N325" s="36">
        <v>23000000</v>
      </c>
      <c r="O325" s="41" t="s">
        <v>37</v>
      </c>
      <c r="P325" s="30" t="s">
        <v>178</v>
      </c>
      <c r="Q325" s="14" t="s">
        <v>179</v>
      </c>
      <c r="R325" s="21"/>
      <c r="S325" s="21"/>
    </row>
    <row r="326" spans="1:19" s="25" customFormat="1" ht="20.399999999999999" x14ac:dyDescent="0.3">
      <c r="A326" s="50">
        <v>321</v>
      </c>
      <c r="B326" s="16" t="s">
        <v>29</v>
      </c>
      <c r="C326" s="16" t="s">
        <v>30</v>
      </c>
      <c r="D326" s="17" t="s">
        <v>172</v>
      </c>
      <c r="E326" s="18" t="s">
        <v>547</v>
      </c>
      <c r="F326" s="14" t="s">
        <v>173</v>
      </c>
      <c r="G326" s="14">
        <v>24518463</v>
      </c>
      <c r="H326" s="14" t="s">
        <v>175</v>
      </c>
      <c r="I326" s="14" t="s">
        <v>176</v>
      </c>
      <c r="J326" s="21">
        <v>2020</v>
      </c>
      <c r="K326" s="67" t="s">
        <v>177</v>
      </c>
      <c r="L326" s="21" t="s">
        <v>36</v>
      </c>
      <c r="M326" s="40">
        <v>1</v>
      </c>
      <c r="N326" s="36">
        <v>23000000</v>
      </c>
      <c r="O326" s="41" t="s">
        <v>37</v>
      </c>
      <c r="P326" s="30" t="s">
        <v>178</v>
      </c>
      <c r="Q326" s="14" t="s">
        <v>179</v>
      </c>
      <c r="R326" s="21"/>
      <c r="S326" s="21"/>
    </row>
    <row r="327" spans="1:19" s="25" customFormat="1" ht="20.399999999999999" x14ac:dyDescent="0.3">
      <c r="A327" s="15">
        <v>322</v>
      </c>
      <c r="B327" s="16" t="s">
        <v>29</v>
      </c>
      <c r="C327" s="16" t="s">
        <v>30</v>
      </c>
      <c r="D327" s="17" t="s">
        <v>172</v>
      </c>
      <c r="E327" s="18" t="s">
        <v>547</v>
      </c>
      <c r="F327" s="14" t="s">
        <v>173</v>
      </c>
      <c r="G327" s="14">
        <v>24518430</v>
      </c>
      <c r="H327" s="14" t="s">
        <v>175</v>
      </c>
      <c r="I327" s="14" t="s">
        <v>176</v>
      </c>
      <c r="J327" s="21">
        <v>2020</v>
      </c>
      <c r="K327" s="67" t="s">
        <v>177</v>
      </c>
      <c r="L327" s="21" t="s">
        <v>36</v>
      </c>
      <c r="M327" s="40">
        <v>1</v>
      </c>
      <c r="N327" s="36">
        <v>23000000</v>
      </c>
      <c r="O327" s="41" t="s">
        <v>37</v>
      </c>
      <c r="P327" s="30" t="s">
        <v>178</v>
      </c>
      <c r="Q327" s="14" t="s">
        <v>179</v>
      </c>
      <c r="R327" s="21"/>
      <c r="S327" s="21"/>
    </row>
    <row r="328" spans="1:19" s="25" customFormat="1" ht="20.399999999999999" x14ac:dyDescent="0.3">
      <c r="A328" s="50">
        <v>323</v>
      </c>
      <c r="B328" s="16" t="s">
        <v>29</v>
      </c>
      <c r="C328" s="16" t="s">
        <v>30</v>
      </c>
      <c r="D328" s="17" t="s">
        <v>172</v>
      </c>
      <c r="E328" s="18" t="s">
        <v>547</v>
      </c>
      <c r="F328" s="14" t="s">
        <v>173</v>
      </c>
      <c r="G328" s="14">
        <v>24518443</v>
      </c>
      <c r="H328" s="14" t="s">
        <v>175</v>
      </c>
      <c r="I328" s="14" t="s">
        <v>176</v>
      </c>
      <c r="J328" s="21">
        <v>2020</v>
      </c>
      <c r="K328" s="67" t="s">
        <v>177</v>
      </c>
      <c r="L328" s="21" t="s">
        <v>36</v>
      </c>
      <c r="M328" s="40">
        <v>1</v>
      </c>
      <c r="N328" s="36">
        <v>23000000</v>
      </c>
      <c r="O328" s="41" t="s">
        <v>37</v>
      </c>
      <c r="P328" s="30" t="s">
        <v>178</v>
      </c>
      <c r="Q328" s="14" t="s">
        <v>179</v>
      </c>
      <c r="R328" s="21"/>
      <c r="S328" s="21"/>
    </row>
    <row r="329" spans="1:19" s="25" customFormat="1" ht="20.399999999999999" x14ac:dyDescent="0.3">
      <c r="A329" s="15">
        <v>324</v>
      </c>
      <c r="B329" s="16" t="s">
        <v>29</v>
      </c>
      <c r="C329" s="16" t="s">
        <v>30</v>
      </c>
      <c r="D329" s="17" t="s">
        <v>172</v>
      </c>
      <c r="E329" s="18" t="s">
        <v>547</v>
      </c>
      <c r="F329" s="14" t="s">
        <v>173</v>
      </c>
      <c r="G329" s="14">
        <v>24518417</v>
      </c>
      <c r="H329" s="14" t="s">
        <v>175</v>
      </c>
      <c r="I329" s="14" t="s">
        <v>176</v>
      </c>
      <c r="J329" s="21">
        <v>2020</v>
      </c>
      <c r="K329" s="67" t="s">
        <v>177</v>
      </c>
      <c r="L329" s="21" t="s">
        <v>36</v>
      </c>
      <c r="M329" s="40">
        <v>1</v>
      </c>
      <c r="N329" s="36">
        <v>23000000</v>
      </c>
      <c r="O329" s="41" t="s">
        <v>37</v>
      </c>
      <c r="P329" s="30" t="s">
        <v>178</v>
      </c>
      <c r="Q329" s="14" t="s">
        <v>179</v>
      </c>
      <c r="R329" s="21"/>
      <c r="S329" s="21"/>
    </row>
    <row r="330" spans="1:19" s="25" customFormat="1" ht="20.399999999999999" x14ac:dyDescent="0.3">
      <c r="A330" s="50">
        <v>325</v>
      </c>
      <c r="B330" s="16" t="s">
        <v>29</v>
      </c>
      <c r="C330" s="16" t="s">
        <v>30</v>
      </c>
      <c r="D330" s="17" t="s">
        <v>172</v>
      </c>
      <c r="E330" s="18" t="s">
        <v>547</v>
      </c>
      <c r="F330" s="14" t="s">
        <v>173</v>
      </c>
      <c r="G330" s="14">
        <v>24518408</v>
      </c>
      <c r="H330" s="14" t="s">
        <v>175</v>
      </c>
      <c r="I330" s="14" t="s">
        <v>176</v>
      </c>
      <c r="J330" s="21">
        <v>2020</v>
      </c>
      <c r="K330" s="67" t="s">
        <v>177</v>
      </c>
      <c r="L330" s="21" t="s">
        <v>36</v>
      </c>
      <c r="M330" s="40">
        <v>1</v>
      </c>
      <c r="N330" s="36">
        <v>23000000</v>
      </c>
      <c r="O330" s="41" t="s">
        <v>37</v>
      </c>
      <c r="P330" s="30" t="s">
        <v>178</v>
      </c>
      <c r="Q330" s="14" t="s">
        <v>179</v>
      </c>
      <c r="R330" s="21"/>
      <c r="S330" s="21"/>
    </row>
    <row r="331" spans="1:19" s="25" customFormat="1" ht="20.399999999999999" x14ac:dyDescent="0.3">
      <c r="A331" s="15">
        <v>326</v>
      </c>
      <c r="B331" s="16" t="s">
        <v>29</v>
      </c>
      <c r="C331" s="16" t="s">
        <v>30</v>
      </c>
      <c r="D331" s="17" t="s">
        <v>172</v>
      </c>
      <c r="E331" s="18" t="s">
        <v>547</v>
      </c>
      <c r="F331" s="14" t="s">
        <v>173</v>
      </c>
      <c r="G331" s="14">
        <v>24518399</v>
      </c>
      <c r="H331" s="14" t="s">
        <v>175</v>
      </c>
      <c r="I331" s="14" t="s">
        <v>176</v>
      </c>
      <c r="J331" s="21">
        <v>2020</v>
      </c>
      <c r="K331" s="67" t="s">
        <v>177</v>
      </c>
      <c r="L331" s="21" t="s">
        <v>36</v>
      </c>
      <c r="M331" s="40">
        <v>1</v>
      </c>
      <c r="N331" s="36">
        <v>23000000</v>
      </c>
      <c r="O331" s="41" t="s">
        <v>37</v>
      </c>
      <c r="P331" s="30" t="s">
        <v>178</v>
      </c>
      <c r="Q331" s="14" t="s">
        <v>179</v>
      </c>
      <c r="R331" s="21"/>
      <c r="S331" s="21"/>
    </row>
    <row r="332" spans="1:19" s="25" customFormat="1" ht="20.399999999999999" x14ac:dyDescent="0.3">
      <c r="A332" s="50">
        <v>327</v>
      </c>
      <c r="B332" s="16" t="s">
        <v>29</v>
      </c>
      <c r="C332" s="16" t="s">
        <v>30</v>
      </c>
      <c r="D332" s="17" t="s">
        <v>172</v>
      </c>
      <c r="E332" s="18" t="s">
        <v>547</v>
      </c>
      <c r="F332" s="14" t="s">
        <v>173</v>
      </c>
      <c r="G332" s="14">
        <v>24518462</v>
      </c>
      <c r="H332" s="14" t="s">
        <v>175</v>
      </c>
      <c r="I332" s="14" t="s">
        <v>176</v>
      </c>
      <c r="J332" s="21">
        <v>2020</v>
      </c>
      <c r="K332" s="67" t="s">
        <v>177</v>
      </c>
      <c r="L332" s="21" t="s">
        <v>36</v>
      </c>
      <c r="M332" s="40">
        <v>1</v>
      </c>
      <c r="N332" s="36">
        <v>23000000</v>
      </c>
      <c r="O332" s="41" t="s">
        <v>37</v>
      </c>
      <c r="P332" s="30" t="s">
        <v>178</v>
      </c>
      <c r="Q332" s="14" t="s">
        <v>179</v>
      </c>
      <c r="R332" s="21"/>
      <c r="S332" s="21"/>
    </row>
    <row r="333" spans="1:19" s="25" customFormat="1" ht="20.399999999999999" x14ac:dyDescent="0.3">
      <c r="A333" s="15">
        <v>328</v>
      </c>
      <c r="B333" s="16" t="s">
        <v>29</v>
      </c>
      <c r="C333" s="16" t="s">
        <v>30</v>
      </c>
      <c r="D333" s="17" t="s">
        <v>172</v>
      </c>
      <c r="E333" s="18" t="s">
        <v>547</v>
      </c>
      <c r="F333" s="14" t="s">
        <v>173</v>
      </c>
      <c r="G333" s="14">
        <v>24518431</v>
      </c>
      <c r="H333" s="14" t="s">
        <v>175</v>
      </c>
      <c r="I333" s="14" t="s">
        <v>176</v>
      </c>
      <c r="J333" s="21">
        <v>2020</v>
      </c>
      <c r="K333" s="67" t="s">
        <v>177</v>
      </c>
      <c r="L333" s="21" t="s">
        <v>36</v>
      </c>
      <c r="M333" s="40">
        <v>1</v>
      </c>
      <c r="N333" s="36">
        <v>23000000</v>
      </c>
      <c r="O333" s="41" t="s">
        <v>37</v>
      </c>
      <c r="P333" s="30" t="s">
        <v>178</v>
      </c>
      <c r="Q333" s="14" t="s">
        <v>179</v>
      </c>
      <c r="R333" s="21"/>
      <c r="S333" s="21"/>
    </row>
    <row r="334" spans="1:19" s="25" customFormat="1" ht="20.399999999999999" x14ac:dyDescent="0.3">
      <c r="A334" s="50">
        <v>329</v>
      </c>
      <c r="B334" s="16" t="s">
        <v>29</v>
      </c>
      <c r="C334" s="16" t="s">
        <v>30</v>
      </c>
      <c r="D334" s="17" t="s">
        <v>172</v>
      </c>
      <c r="E334" s="18" t="s">
        <v>547</v>
      </c>
      <c r="F334" s="14" t="s">
        <v>173</v>
      </c>
      <c r="G334" s="14">
        <v>24518488</v>
      </c>
      <c r="H334" s="14" t="s">
        <v>175</v>
      </c>
      <c r="I334" s="14" t="s">
        <v>176</v>
      </c>
      <c r="J334" s="21">
        <v>2020</v>
      </c>
      <c r="K334" s="67" t="s">
        <v>177</v>
      </c>
      <c r="L334" s="21" t="s">
        <v>36</v>
      </c>
      <c r="M334" s="40">
        <v>1</v>
      </c>
      <c r="N334" s="36">
        <v>23000000</v>
      </c>
      <c r="O334" s="41" t="s">
        <v>37</v>
      </c>
      <c r="P334" s="30" t="s">
        <v>178</v>
      </c>
      <c r="Q334" s="14" t="s">
        <v>179</v>
      </c>
      <c r="R334" s="21"/>
      <c r="S334" s="21"/>
    </row>
    <row r="335" spans="1:19" s="25" customFormat="1" ht="20.399999999999999" x14ac:dyDescent="0.3">
      <c r="A335" s="15">
        <v>330</v>
      </c>
      <c r="B335" s="16" t="s">
        <v>29</v>
      </c>
      <c r="C335" s="16" t="s">
        <v>30</v>
      </c>
      <c r="D335" s="17" t="s">
        <v>172</v>
      </c>
      <c r="E335" s="18" t="s">
        <v>547</v>
      </c>
      <c r="F335" s="14" t="s">
        <v>173</v>
      </c>
      <c r="G335" s="14">
        <v>24518483</v>
      </c>
      <c r="H335" s="14" t="s">
        <v>175</v>
      </c>
      <c r="I335" s="14" t="s">
        <v>176</v>
      </c>
      <c r="J335" s="21">
        <v>2020</v>
      </c>
      <c r="K335" s="67" t="s">
        <v>177</v>
      </c>
      <c r="L335" s="21" t="s">
        <v>36</v>
      </c>
      <c r="M335" s="40">
        <v>1</v>
      </c>
      <c r="N335" s="36">
        <v>23000000</v>
      </c>
      <c r="O335" s="41" t="s">
        <v>37</v>
      </c>
      <c r="P335" s="30" t="s">
        <v>178</v>
      </c>
      <c r="Q335" s="14" t="s">
        <v>179</v>
      </c>
      <c r="R335" s="21"/>
      <c r="S335" s="21"/>
    </row>
    <row r="336" spans="1:19" s="25" customFormat="1" ht="20.399999999999999" x14ac:dyDescent="0.3">
      <c r="A336" s="50">
        <v>331</v>
      </c>
      <c r="B336" s="16" t="s">
        <v>778</v>
      </c>
      <c r="C336" s="16" t="s">
        <v>779</v>
      </c>
      <c r="D336" s="77" t="s">
        <v>780</v>
      </c>
      <c r="E336" s="18" t="s">
        <v>547</v>
      </c>
      <c r="F336" s="41" t="s">
        <v>781</v>
      </c>
      <c r="G336" s="41" t="s">
        <v>782</v>
      </c>
      <c r="H336" s="42" t="s">
        <v>783</v>
      </c>
      <c r="I336" s="95" t="s">
        <v>362</v>
      </c>
      <c r="J336" s="95">
        <v>2020</v>
      </c>
      <c r="K336" s="67" t="s">
        <v>177</v>
      </c>
      <c r="L336" s="95" t="s">
        <v>192</v>
      </c>
      <c r="M336" s="95">
        <v>1</v>
      </c>
      <c r="N336" s="96">
        <v>820000000</v>
      </c>
      <c r="O336" s="41" t="s">
        <v>37</v>
      </c>
      <c r="P336" s="30" t="s">
        <v>178</v>
      </c>
      <c r="Q336" s="41" t="s">
        <v>271</v>
      </c>
      <c r="R336" s="14"/>
      <c r="S336" s="14" t="s">
        <v>2</v>
      </c>
    </row>
    <row r="337" spans="1:19" s="25" customFormat="1" ht="20.399999999999999" x14ac:dyDescent="0.3">
      <c r="A337" s="15">
        <v>332</v>
      </c>
      <c r="B337" s="16" t="s">
        <v>778</v>
      </c>
      <c r="C337" s="16" t="s">
        <v>779</v>
      </c>
      <c r="D337" s="77" t="s">
        <v>780</v>
      </c>
      <c r="E337" s="18" t="s">
        <v>547</v>
      </c>
      <c r="F337" s="41" t="s">
        <v>781</v>
      </c>
      <c r="G337" s="41" t="s">
        <v>784</v>
      </c>
      <c r="H337" s="42" t="s">
        <v>783</v>
      </c>
      <c r="I337" s="95" t="s">
        <v>362</v>
      </c>
      <c r="J337" s="95">
        <v>2020</v>
      </c>
      <c r="K337" s="67" t="s">
        <v>177</v>
      </c>
      <c r="L337" s="95" t="s">
        <v>192</v>
      </c>
      <c r="M337" s="40">
        <v>1</v>
      </c>
      <c r="N337" s="36">
        <v>820000000</v>
      </c>
      <c r="O337" s="41" t="s">
        <v>37</v>
      </c>
      <c r="P337" s="30" t="s">
        <v>178</v>
      </c>
      <c r="Q337" s="41" t="s">
        <v>271</v>
      </c>
      <c r="R337" s="14"/>
      <c r="S337" s="21"/>
    </row>
    <row r="338" spans="1:19" s="25" customFormat="1" ht="30.6" x14ac:dyDescent="0.3">
      <c r="A338" s="50">
        <v>333</v>
      </c>
      <c r="B338" s="16" t="s">
        <v>65</v>
      </c>
      <c r="C338" s="16" t="s">
        <v>66</v>
      </c>
      <c r="D338" s="17" t="s">
        <v>487</v>
      </c>
      <c r="E338" s="18" t="s">
        <v>547</v>
      </c>
      <c r="F338" s="14" t="s">
        <v>488</v>
      </c>
      <c r="G338" s="14" t="s">
        <v>785</v>
      </c>
      <c r="H338" s="14" t="s">
        <v>34</v>
      </c>
      <c r="I338" s="14" t="s">
        <v>35</v>
      </c>
      <c r="J338" s="21">
        <v>2020</v>
      </c>
      <c r="K338" s="67" t="s">
        <v>177</v>
      </c>
      <c r="L338" s="21" t="s">
        <v>36</v>
      </c>
      <c r="M338" s="40">
        <v>1</v>
      </c>
      <c r="N338" s="36">
        <v>29000000</v>
      </c>
      <c r="O338" s="41" t="s">
        <v>37</v>
      </c>
      <c r="P338" s="30" t="s">
        <v>178</v>
      </c>
      <c r="Q338" s="14" t="s">
        <v>179</v>
      </c>
      <c r="R338" s="21"/>
      <c r="S338" s="21"/>
    </row>
    <row r="339" spans="1:19" s="25" customFormat="1" ht="20.399999999999999" x14ac:dyDescent="0.3">
      <c r="A339" s="15">
        <v>334</v>
      </c>
      <c r="B339" s="16" t="s">
        <v>65</v>
      </c>
      <c r="C339" s="16" t="s">
        <v>66</v>
      </c>
      <c r="D339" s="17" t="s">
        <v>487</v>
      </c>
      <c r="E339" s="18" t="s">
        <v>547</v>
      </c>
      <c r="F339" s="14" t="s">
        <v>488</v>
      </c>
      <c r="G339" s="14" t="s">
        <v>786</v>
      </c>
      <c r="H339" s="14" t="s">
        <v>34</v>
      </c>
      <c r="I339" s="14" t="s">
        <v>35</v>
      </c>
      <c r="J339" s="21">
        <v>2020</v>
      </c>
      <c r="K339" s="67" t="s">
        <v>177</v>
      </c>
      <c r="L339" s="21" t="s">
        <v>36</v>
      </c>
      <c r="M339" s="40">
        <v>1</v>
      </c>
      <c r="N339" s="36">
        <v>29000000</v>
      </c>
      <c r="O339" s="41" t="s">
        <v>37</v>
      </c>
      <c r="P339" s="30" t="s">
        <v>178</v>
      </c>
      <c r="Q339" s="14" t="s">
        <v>179</v>
      </c>
      <c r="R339" s="21"/>
      <c r="S339" s="21"/>
    </row>
    <row r="340" spans="1:19" s="25" customFormat="1" ht="40.799999999999997" x14ac:dyDescent="0.3">
      <c r="A340" s="50">
        <v>335</v>
      </c>
      <c r="B340" s="16" t="s">
        <v>65</v>
      </c>
      <c r="C340" s="16" t="s">
        <v>66</v>
      </c>
      <c r="D340" s="17" t="s">
        <v>487</v>
      </c>
      <c r="E340" s="18" t="s">
        <v>547</v>
      </c>
      <c r="F340" s="14" t="s">
        <v>488</v>
      </c>
      <c r="G340" s="14" t="s">
        <v>787</v>
      </c>
      <c r="H340" s="14" t="s">
        <v>34</v>
      </c>
      <c r="I340" s="14" t="s">
        <v>35</v>
      </c>
      <c r="J340" s="21">
        <v>2020</v>
      </c>
      <c r="K340" s="67" t="s">
        <v>177</v>
      </c>
      <c r="L340" s="21" t="s">
        <v>36</v>
      </c>
      <c r="M340" s="40">
        <v>1</v>
      </c>
      <c r="N340" s="36">
        <v>29000000</v>
      </c>
      <c r="O340" s="41" t="s">
        <v>37</v>
      </c>
      <c r="P340" s="30" t="s">
        <v>178</v>
      </c>
      <c r="Q340" s="14" t="s">
        <v>179</v>
      </c>
      <c r="R340" s="21"/>
      <c r="S340" s="21"/>
    </row>
    <row r="341" spans="1:19" s="25" customFormat="1" ht="40.799999999999997" x14ac:dyDescent="0.3">
      <c r="A341" s="15">
        <v>336</v>
      </c>
      <c r="B341" s="16" t="s">
        <v>65</v>
      </c>
      <c r="C341" s="16" t="s">
        <v>66</v>
      </c>
      <c r="D341" s="17" t="s">
        <v>487</v>
      </c>
      <c r="E341" s="18" t="s">
        <v>547</v>
      </c>
      <c r="F341" s="14" t="s">
        <v>488</v>
      </c>
      <c r="G341" s="14" t="s">
        <v>788</v>
      </c>
      <c r="H341" s="14" t="s">
        <v>34</v>
      </c>
      <c r="I341" s="14" t="s">
        <v>35</v>
      </c>
      <c r="J341" s="21">
        <v>2020</v>
      </c>
      <c r="K341" s="67" t="s">
        <v>177</v>
      </c>
      <c r="L341" s="21" t="s">
        <v>36</v>
      </c>
      <c r="M341" s="40">
        <v>1</v>
      </c>
      <c r="N341" s="36">
        <v>29000000</v>
      </c>
      <c r="O341" s="41" t="s">
        <v>37</v>
      </c>
      <c r="P341" s="30" t="s">
        <v>178</v>
      </c>
      <c r="Q341" s="14" t="s">
        <v>179</v>
      </c>
      <c r="R341" s="21"/>
      <c r="S341" s="21"/>
    </row>
    <row r="342" spans="1:19" s="25" customFormat="1" ht="40.799999999999997" x14ac:dyDescent="0.3">
      <c r="A342" s="50">
        <v>337</v>
      </c>
      <c r="B342" s="16" t="s">
        <v>65</v>
      </c>
      <c r="C342" s="16" t="s">
        <v>66</v>
      </c>
      <c r="D342" s="17" t="s">
        <v>487</v>
      </c>
      <c r="E342" s="18" t="s">
        <v>547</v>
      </c>
      <c r="F342" s="14" t="s">
        <v>488</v>
      </c>
      <c r="G342" s="14" t="s">
        <v>789</v>
      </c>
      <c r="H342" s="14" t="s">
        <v>34</v>
      </c>
      <c r="I342" s="14" t="s">
        <v>35</v>
      </c>
      <c r="J342" s="21">
        <v>2020</v>
      </c>
      <c r="K342" s="67" t="s">
        <v>177</v>
      </c>
      <c r="L342" s="21" t="s">
        <v>36</v>
      </c>
      <c r="M342" s="40">
        <v>1</v>
      </c>
      <c r="N342" s="36">
        <v>29000000</v>
      </c>
      <c r="O342" s="41" t="s">
        <v>37</v>
      </c>
      <c r="P342" s="30" t="s">
        <v>178</v>
      </c>
      <c r="Q342" s="14" t="s">
        <v>179</v>
      </c>
      <c r="R342" s="21"/>
      <c r="S342" s="21"/>
    </row>
    <row r="343" spans="1:19" s="25" customFormat="1" ht="40.799999999999997" x14ac:dyDescent="0.3">
      <c r="A343" s="15">
        <v>338</v>
      </c>
      <c r="B343" s="16" t="s">
        <v>65</v>
      </c>
      <c r="C343" s="16" t="s">
        <v>66</v>
      </c>
      <c r="D343" s="17" t="s">
        <v>487</v>
      </c>
      <c r="E343" s="18" t="s">
        <v>547</v>
      </c>
      <c r="F343" s="14" t="s">
        <v>488</v>
      </c>
      <c r="G343" s="14" t="s">
        <v>790</v>
      </c>
      <c r="H343" s="14" t="s">
        <v>34</v>
      </c>
      <c r="I343" s="14" t="s">
        <v>35</v>
      </c>
      <c r="J343" s="21">
        <v>2020</v>
      </c>
      <c r="K343" s="67" t="s">
        <v>177</v>
      </c>
      <c r="L343" s="21" t="s">
        <v>36</v>
      </c>
      <c r="M343" s="40">
        <v>1</v>
      </c>
      <c r="N343" s="36">
        <v>29000000</v>
      </c>
      <c r="O343" s="41" t="s">
        <v>37</v>
      </c>
      <c r="P343" s="30" t="s">
        <v>178</v>
      </c>
      <c r="Q343" s="14" t="s">
        <v>179</v>
      </c>
      <c r="R343" s="21"/>
      <c r="S343" s="21"/>
    </row>
    <row r="344" spans="1:19" s="25" customFormat="1" ht="30.6" x14ac:dyDescent="0.3">
      <c r="A344" s="50">
        <v>339</v>
      </c>
      <c r="B344" s="16" t="s">
        <v>65</v>
      </c>
      <c r="C344" s="16" t="s">
        <v>66</v>
      </c>
      <c r="D344" s="17" t="s">
        <v>487</v>
      </c>
      <c r="E344" s="18" t="s">
        <v>547</v>
      </c>
      <c r="F344" s="14" t="s">
        <v>488</v>
      </c>
      <c r="G344" s="14" t="s">
        <v>791</v>
      </c>
      <c r="H344" s="14" t="s">
        <v>34</v>
      </c>
      <c r="I344" s="14" t="s">
        <v>35</v>
      </c>
      <c r="J344" s="21">
        <v>2020</v>
      </c>
      <c r="K344" s="67" t="s">
        <v>177</v>
      </c>
      <c r="L344" s="21" t="s">
        <v>36</v>
      </c>
      <c r="M344" s="40">
        <v>1</v>
      </c>
      <c r="N344" s="36">
        <v>29000000</v>
      </c>
      <c r="O344" s="41" t="s">
        <v>37</v>
      </c>
      <c r="P344" s="30" t="s">
        <v>178</v>
      </c>
      <c r="Q344" s="14" t="s">
        <v>179</v>
      </c>
      <c r="R344" s="21"/>
      <c r="S344" s="21"/>
    </row>
    <row r="345" spans="1:19" s="25" customFormat="1" ht="20.399999999999999" x14ac:dyDescent="0.3">
      <c r="A345" s="15">
        <v>340</v>
      </c>
      <c r="B345" s="16" t="s">
        <v>65</v>
      </c>
      <c r="C345" s="16" t="s">
        <v>66</v>
      </c>
      <c r="D345" s="17" t="s">
        <v>487</v>
      </c>
      <c r="E345" s="18" t="s">
        <v>547</v>
      </c>
      <c r="F345" s="14" t="s">
        <v>488</v>
      </c>
      <c r="G345" s="14" t="s">
        <v>792</v>
      </c>
      <c r="H345" s="14" t="s">
        <v>34</v>
      </c>
      <c r="I345" s="14" t="s">
        <v>35</v>
      </c>
      <c r="J345" s="21">
        <v>2020</v>
      </c>
      <c r="K345" s="67" t="s">
        <v>177</v>
      </c>
      <c r="L345" s="21" t="s">
        <v>36</v>
      </c>
      <c r="M345" s="40">
        <v>1</v>
      </c>
      <c r="N345" s="36">
        <v>29000000</v>
      </c>
      <c r="O345" s="41" t="s">
        <v>37</v>
      </c>
      <c r="P345" s="30" t="s">
        <v>178</v>
      </c>
      <c r="Q345" s="14" t="s">
        <v>179</v>
      </c>
      <c r="R345" s="21"/>
      <c r="S345" s="21"/>
    </row>
    <row r="346" spans="1:19" s="25" customFormat="1" ht="30.6" x14ac:dyDescent="0.3">
      <c r="A346" s="50">
        <v>341</v>
      </c>
      <c r="B346" s="16" t="s">
        <v>47</v>
      </c>
      <c r="C346" s="57" t="s">
        <v>48</v>
      </c>
      <c r="D346" s="17" t="s">
        <v>793</v>
      </c>
      <c r="E346" s="18" t="s">
        <v>547</v>
      </c>
      <c r="F346" s="14" t="s">
        <v>794</v>
      </c>
      <c r="G346" s="14" t="s">
        <v>795</v>
      </c>
      <c r="H346" s="14" t="s">
        <v>64</v>
      </c>
      <c r="I346" s="14" t="s">
        <v>35</v>
      </c>
      <c r="J346" s="21">
        <v>2020</v>
      </c>
      <c r="K346" s="67" t="s">
        <v>177</v>
      </c>
      <c r="L346" s="21" t="s">
        <v>36</v>
      </c>
      <c r="M346" s="40">
        <v>1</v>
      </c>
      <c r="N346" s="36">
        <v>135000000</v>
      </c>
      <c r="O346" s="41" t="s">
        <v>37</v>
      </c>
      <c r="P346" s="30" t="s">
        <v>178</v>
      </c>
      <c r="Q346" s="14" t="s">
        <v>179</v>
      </c>
      <c r="R346" s="21"/>
      <c r="S346" s="21"/>
    </row>
    <row r="347" spans="1:19" s="25" customFormat="1" ht="30.6" x14ac:dyDescent="0.3">
      <c r="A347" s="15">
        <v>342</v>
      </c>
      <c r="B347" s="16" t="s">
        <v>47</v>
      </c>
      <c r="C347" s="57" t="s">
        <v>48</v>
      </c>
      <c r="D347" s="17" t="s">
        <v>793</v>
      </c>
      <c r="E347" s="18" t="s">
        <v>547</v>
      </c>
      <c r="F347" s="14" t="s">
        <v>794</v>
      </c>
      <c r="G347" s="14" t="s">
        <v>796</v>
      </c>
      <c r="H347" s="14" t="s">
        <v>64</v>
      </c>
      <c r="I347" s="14" t="s">
        <v>35</v>
      </c>
      <c r="J347" s="21">
        <v>2020</v>
      </c>
      <c r="K347" s="67" t="s">
        <v>177</v>
      </c>
      <c r="L347" s="21" t="s">
        <v>36</v>
      </c>
      <c r="M347" s="40">
        <v>1</v>
      </c>
      <c r="N347" s="36">
        <v>135000000</v>
      </c>
      <c r="O347" s="41" t="s">
        <v>37</v>
      </c>
      <c r="P347" s="30" t="s">
        <v>178</v>
      </c>
      <c r="Q347" s="14" t="s">
        <v>179</v>
      </c>
      <c r="R347" s="21"/>
      <c r="S347" s="21"/>
    </row>
    <row r="348" spans="1:19" s="25" customFormat="1" ht="30.6" x14ac:dyDescent="0.3">
      <c r="A348" s="50">
        <v>343</v>
      </c>
      <c r="B348" s="16" t="s">
        <v>47</v>
      </c>
      <c r="C348" s="57" t="s">
        <v>48</v>
      </c>
      <c r="D348" s="17" t="s">
        <v>793</v>
      </c>
      <c r="E348" s="18" t="s">
        <v>547</v>
      </c>
      <c r="F348" s="14" t="s">
        <v>794</v>
      </c>
      <c r="G348" s="14" t="s">
        <v>797</v>
      </c>
      <c r="H348" s="14" t="s">
        <v>64</v>
      </c>
      <c r="I348" s="14" t="s">
        <v>35</v>
      </c>
      <c r="J348" s="21">
        <v>2020</v>
      </c>
      <c r="K348" s="67" t="s">
        <v>177</v>
      </c>
      <c r="L348" s="21" t="s">
        <v>36</v>
      </c>
      <c r="M348" s="40">
        <v>1</v>
      </c>
      <c r="N348" s="36">
        <v>135000000</v>
      </c>
      <c r="O348" s="41" t="s">
        <v>37</v>
      </c>
      <c r="P348" s="30" t="s">
        <v>178</v>
      </c>
      <c r="Q348" s="14" t="s">
        <v>179</v>
      </c>
      <c r="R348" s="21"/>
      <c r="S348" s="21"/>
    </row>
    <row r="349" spans="1:19" s="25" customFormat="1" ht="20.399999999999999" x14ac:dyDescent="0.3">
      <c r="A349" s="15">
        <v>344</v>
      </c>
      <c r="B349" s="16" t="s">
        <v>47</v>
      </c>
      <c r="C349" s="57" t="s">
        <v>48</v>
      </c>
      <c r="D349" s="17" t="s">
        <v>793</v>
      </c>
      <c r="E349" s="18" t="s">
        <v>547</v>
      </c>
      <c r="F349" s="14" t="s">
        <v>794</v>
      </c>
      <c r="G349" s="14" t="s">
        <v>798</v>
      </c>
      <c r="H349" s="14" t="s">
        <v>64</v>
      </c>
      <c r="I349" s="14" t="s">
        <v>35</v>
      </c>
      <c r="J349" s="21">
        <v>2020</v>
      </c>
      <c r="K349" s="67" t="s">
        <v>177</v>
      </c>
      <c r="L349" s="21" t="s">
        <v>36</v>
      </c>
      <c r="M349" s="40">
        <v>1</v>
      </c>
      <c r="N349" s="36">
        <v>135000000</v>
      </c>
      <c r="O349" s="41" t="s">
        <v>37</v>
      </c>
      <c r="P349" s="30" t="s">
        <v>178</v>
      </c>
      <c r="Q349" s="14" t="s">
        <v>179</v>
      </c>
      <c r="R349" s="21"/>
      <c r="S349" s="21"/>
    </row>
    <row r="350" spans="1:19" s="25" customFormat="1" ht="20.399999999999999" x14ac:dyDescent="0.3">
      <c r="A350" s="50">
        <v>345</v>
      </c>
      <c r="B350" s="16" t="s">
        <v>107</v>
      </c>
      <c r="C350" s="16" t="s">
        <v>55</v>
      </c>
      <c r="D350" s="17" t="s">
        <v>799</v>
      </c>
      <c r="E350" s="18" t="s">
        <v>547</v>
      </c>
      <c r="F350" s="14" t="s">
        <v>800</v>
      </c>
      <c r="G350" s="14" t="s">
        <v>801</v>
      </c>
      <c r="H350" s="14" t="s">
        <v>111</v>
      </c>
      <c r="I350" s="14" t="s">
        <v>112</v>
      </c>
      <c r="J350" s="21">
        <v>2020</v>
      </c>
      <c r="K350" s="67" t="s">
        <v>177</v>
      </c>
      <c r="L350" s="21" t="s">
        <v>36</v>
      </c>
      <c r="M350" s="40">
        <v>1</v>
      </c>
      <c r="N350" s="36">
        <v>270000000</v>
      </c>
      <c r="O350" s="41" t="s">
        <v>37</v>
      </c>
      <c r="P350" s="30" t="s">
        <v>178</v>
      </c>
      <c r="Q350" s="14" t="s">
        <v>179</v>
      </c>
      <c r="R350" s="21"/>
      <c r="S350" s="21"/>
    </row>
    <row r="351" spans="1:19" s="25" customFormat="1" ht="20.399999999999999" x14ac:dyDescent="0.3">
      <c r="A351" s="15">
        <v>346</v>
      </c>
      <c r="B351" s="16" t="s">
        <v>107</v>
      </c>
      <c r="C351" s="16" t="s">
        <v>55</v>
      </c>
      <c r="D351" s="17" t="s">
        <v>799</v>
      </c>
      <c r="E351" s="18" t="s">
        <v>547</v>
      </c>
      <c r="F351" s="14" t="s">
        <v>800</v>
      </c>
      <c r="G351" s="14" t="s">
        <v>802</v>
      </c>
      <c r="H351" s="14" t="s">
        <v>111</v>
      </c>
      <c r="I351" s="14" t="s">
        <v>112</v>
      </c>
      <c r="J351" s="21">
        <v>2020</v>
      </c>
      <c r="K351" s="67" t="s">
        <v>177</v>
      </c>
      <c r="L351" s="21" t="s">
        <v>36</v>
      </c>
      <c r="M351" s="40">
        <v>1</v>
      </c>
      <c r="N351" s="36">
        <v>270000000</v>
      </c>
      <c r="O351" s="41" t="s">
        <v>37</v>
      </c>
      <c r="P351" s="30" t="s">
        <v>178</v>
      </c>
      <c r="Q351" s="14" t="s">
        <v>179</v>
      </c>
      <c r="R351" s="21"/>
      <c r="S351" s="21"/>
    </row>
    <row r="352" spans="1:19" s="25" customFormat="1" ht="40.799999999999997" x14ac:dyDescent="0.3">
      <c r="A352" s="50">
        <v>347</v>
      </c>
      <c r="B352" s="16" t="s">
        <v>181</v>
      </c>
      <c r="C352" s="16" t="s">
        <v>182</v>
      </c>
      <c r="D352" s="17" t="s">
        <v>183</v>
      </c>
      <c r="E352" s="18" t="s">
        <v>547</v>
      </c>
      <c r="F352" s="14" t="s">
        <v>184</v>
      </c>
      <c r="G352" s="14" t="s">
        <v>803</v>
      </c>
      <c r="H352" s="14" t="s">
        <v>804</v>
      </c>
      <c r="I352" s="14" t="s">
        <v>185</v>
      </c>
      <c r="J352" s="21">
        <v>2020</v>
      </c>
      <c r="K352" s="67" t="s">
        <v>177</v>
      </c>
      <c r="L352" s="21" t="s">
        <v>36</v>
      </c>
      <c r="M352" s="40">
        <v>1</v>
      </c>
      <c r="N352" s="36">
        <v>580000000</v>
      </c>
      <c r="O352" s="41" t="s">
        <v>37</v>
      </c>
      <c r="P352" s="30" t="s">
        <v>178</v>
      </c>
      <c r="Q352" s="14" t="s">
        <v>179</v>
      </c>
      <c r="R352" s="21"/>
      <c r="S352" s="21"/>
    </row>
    <row r="353" spans="1:19" s="25" customFormat="1" ht="20.399999999999999" x14ac:dyDescent="0.3">
      <c r="A353" s="15">
        <v>348</v>
      </c>
      <c r="B353" s="16" t="s">
        <v>47</v>
      </c>
      <c r="C353" s="57" t="s">
        <v>48</v>
      </c>
      <c r="D353" s="17" t="s">
        <v>87</v>
      </c>
      <c r="E353" s="18" t="s">
        <v>547</v>
      </c>
      <c r="F353" s="14" t="s">
        <v>805</v>
      </c>
      <c r="G353" s="14" t="s">
        <v>806</v>
      </c>
      <c r="H353" s="14" t="s">
        <v>807</v>
      </c>
      <c r="I353" s="14" t="s">
        <v>508</v>
      </c>
      <c r="J353" s="21">
        <v>2020</v>
      </c>
      <c r="K353" s="67" t="s">
        <v>177</v>
      </c>
      <c r="L353" s="21" t="s">
        <v>36</v>
      </c>
      <c r="M353" s="40">
        <v>1</v>
      </c>
      <c r="N353" s="36">
        <v>40000000</v>
      </c>
      <c r="O353" s="41" t="s">
        <v>37</v>
      </c>
      <c r="P353" s="30" t="s">
        <v>178</v>
      </c>
      <c r="Q353" s="14" t="s">
        <v>179</v>
      </c>
      <c r="R353" s="21"/>
      <c r="S353" s="21"/>
    </row>
    <row r="354" spans="1:19" s="25" customFormat="1" ht="30.6" x14ac:dyDescent="0.3">
      <c r="A354" s="50">
        <v>349</v>
      </c>
      <c r="B354" s="16" t="s">
        <v>47</v>
      </c>
      <c r="C354" s="57" t="s">
        <v>48</v>
      </c>
      <c r="D354" s="17" t="s">
        <v>87</v>
      </c>
      <c r="E354" s="18" t="s">
        <v>547</v>
      </c>
      <c r="F354" s="14" t="s">
        <v>805</v>
      </c>
      <c r="G354" s="14" t="s">
        <v>808</v>
      </c>
      <c r="H354" s="14" t="s">
        <v>807</v>
      </c>
      <c r="I354" s="14" t="s">
        <v>508</v>
      </c>
      <c r="J354" s="21">
        <v>2020</v>
      </c>
      <c r="K354" s="67" t="s">
        <v>177</v>
      </c>
      <c r="L354" s="21" t="s">
        <v>36</v>
      </c>
      <c r="M354" s="40">
        <v>1</v>
      </c>
      <c r="N354" s="36">
        <v>40000000</v>
      </c>
      <c r="O354" s="41" t="s">
        <v>37</v>
      </c>
      <c r="P354" s="30" t="s">
        <v>178</v>
      </c>
      <c r="Q354" s="14" t="s">
        <v>179</v>
      </c>
      <c r="R354" s="21"/>
      <c r="S354" s="21"/>
    </row>
    <row r="355" spans="1:19" s="25" customFormat="1" ht="20.399999999999999" x14ac:dyDescent="0.3">
      <c r="A355" s="15">
        <v>350</v>
      </c>
      <c r="B355" s="16" t="s">
        <v>47</v>
      </c>
      <c r="C355" s="57" t="s">
        <v>48</v>
      </c>
      <c r="D355" s="17" t="s">
        <v>87</v>
      </c>
      <c r="E355" s="18" t="s">
        <v>547</v>
      </c>
      <c r="F355" s="14" t="s">
        <v>805</v>
      </c>
      <c r="G355" s="14" t="s">
        <v>809</v>
      </c>
      <c r="H355" s="14" t="s">
        <v>807</v>
      </c>
      <c r="I355" s="14" t="s">
        <v>508</v>
      </c>
      <c r="J355" s="21">
        <v>2020</v>
      </c>
      <c r="K355" s="67" t="s">
        <v>177</v>
      </c>
      <c r="L355" s="21" t="s">
        <v>36</v>
      </c>
      <c r="M355" s="40">
        <v>1</v>
      </c>
      <c r="N355" s="36">
        <v>40000000</v>
      </c>
      <c r="O355" s="41" t="s">
        <v>37</v>
      </c>
      <c r="P355" s="30" t="s">
        <v>178</v>
      </c>
      <c r="Q355" s="14" t="s">
        <v>179</v>
      </c>
      <c r="R355" s="21"/>
      <c r="S355" s="21"/>
    </row>
    <row r="356" spans="1:19" s="25" customFormat="1" ht="40.799999999999997" x14ac:dyDescent="0.3">
      <c r="A356" s="50">
        <v>351</v>
      </c>
      <c r="B356" s="16" t="s">
        <v>47</v>
      </c>
      <c r="C356" s="57" t="s">
        <v>48</v>
      </c>
      <c r="D356" s="17" t="s">
        <v>87</v>
      </c>
      <c r="E356" s="18" t="s">
        <v>547</v>
      </c>
      <c r="F356" s="14" t="s">
        <v>805</v>
      </c>
      <c r="G356" s="14" t="s">
        <v>810</v>
      </c>
      <c r="H356" s="14" t="s">
        <v>807</v>
      </c>
      <c r="I356" s="14" t="s">
        <v>508</v>
      </c>
      <c r="J356" s="21">
        <v>2020</v>
      </c>
      <c r="K356" s="67" t="s">
        <v>177</v>
      </c>
      <c r="L356" s="21" t="s">
        <v>36</v>
      </c>
      <c r="M356" s="40">
        <v>1</v>
      </c>
      <c r="N356" s="36">
        <v>40000000</v>
      </c>
      <c r="O356" s="41" t="s">
        <v>37</v>
      </c>
      <c r="P356" s="30" t="s">
        <v>178</v>
      </c>
      <c r="Q356" s="14" t="s">
        <v>179</v>
      </c>
      <c r="R356" s="21"/>
      <c r="S356" s="21"/>
    </row>
    <row r="357" spans="1:19" s="25" customFormat="1" ht="40.799999999999997" x14ac:dyDescent="0.3">
      <c r="A357" s="15">
        <v>352</v>
      </c>
      <c r="B357" s="16" t="s">
        <v>47</v>
      </c>
      <c r="C357" s="57" t="s">
        <v>48</v>
      </c>
      <c r="D357" s="17" t="s">
        <v>87</v>
      </c>
      <c r="E357" s="18" t="s">
        <v>547</v>
      </c>
      <c r="F357" s="14" t="s">
        <v>805</v>
      </c>
      <c r="G357" s="14" t="s">
        <v>811</v>
      </c>
      <c r="H357" s="14" t="s">
        <v>807</v>
      </c>
      <c r="I357" s="14" t="s">
        <v>508</v>
      </c>
      <c r="J357" s="21">
        <v>2020</v>
      </c>
      <c r="K357" s="67" t="s">
        <v>177</v>
      </c>
      <c r="L357" s="21" t="s">
        <v>36</v>
      </c>
      <c r="M357" s="40">
        <v>1</v>
      </c>
      <c r="N357" s="36">
        <v>40000000</v>
      </c>
      <c r="O357" s="41" t="s">
        <v>37</v>
      </c>
      <c r="P357" s="30" t="s">
        <v>178</v>
      </c>
      <c r="Q357" s="14" t="s">
        <v>179</v>
      </c>
      <c r="R357" s="21"/>
      <c r="S357" s="21"/>
    </row>
    <row r="358" spans="1:19" s="25" customFormat="1" ht="30.6" x14ac:dyDescent="0.3">
      <c r="A358" s="50">
        <v>353</v>
      </c>
      <c r="B358" s="16" t="s">
        <v>47</v>
      </c>
      <c r="C358" s="57" t="s">
        <v>48</v>
      </c>
      <c r="D358" s="17" t="s">
        <v>87</v>
      </c>
      <c r="E358" s="18" t="s">
        <v>547</v>
      </c>
      <c r="F358" s="14" t="s">
        <v>805</v>
      </c>
      <c r="G358" s="14" t="s">
        <v>812</v>
      </c>
      <c r="H358" s="14" t="s">
        <v>807</v>
      </c>
      <c r="I358" s="14" t="s">
        <v>508</v>
      </c>
      <c r="J358" s="21">
        <v>2020</v>
      </c>
      <c r="K358" s="67" t="s">
        <v>177</v>
      </c>
      <c r="L358" s="21" t="s">
        <v>36</v>
      </c>
      <c r="M358" s="40">
        <v>1</v>
      </c>
      <c r="N358" s="36">
        <v>40000000</v>
      </c>
      <c r="O358" s="41" t="s">
        <v>37</v>
      </c>
      <c r="P358" s="30" t="s">
        <v>178</v>
      </c>
      <c r="Q358" s="14" t="s">
        <v>179</v>
      </c>
      <c r="R358" s="21"/>
      <c r="S358" s="21"/>
    </row>
    <row r="359" spans="1:19" s="25" customFormat="1" ht="40.799999999999997" x14ac:dyDescent="0.3">
      <c r="A359" s="15">
        <v>354</v>
      </c>
      <c r="B359" s="16" t="s">
        <v>47</v>
      </c>
      <c r="C359" s="57" t="s">
        <v>48</v>
      </c>
      <c r="D359" s="17" t="s">
        <v>87</v>
      </c>
      <c r="E359" s="18" t="s">
        <v>547</v>
      </c>
      <c r="F359" s="14" t="s">
        <v>805</v>
      </c>
      <c r="G359" s="14" t="s">
        <v>813</v>
      </c>
      <c r="H359" s="14" t="s">
        <v>807</v>
      </c>
      <c r="I359" s="14" t="s">
        <v>508</v>
      </c>
      <c r="J359" s="21">
        <v>2020</v>
      </c>
      <c r="K359" s="67" t="s">
        <v>177</v>
      </c>
      <c r="L359" s="21" t="s">
        <v>36</v>
      </c>
      <c r="M359" s="40">
        <v>1</v>
      </c>
      <c r="N359" s="36">
        <v>40000000</v>
      </c>
      <c r="O359" s="41" t="s">
        <v>37</v>
      </c>
      <c r="P359" s="30" t="s">
        <v>178</v>
      </c>
      <c r="Q359" s="14" t="s">
        <v>179</v>
      </c>
      <c r="R359" s="21"/>
      <c r="S359" s="21"/>
    </row>
    <row r="360" spans="1:19" s="25" customFormat="1" ht="40.799999999999997" x14ac:dyDescent="0.3">
      <c r="A360" s="50">
        <v>355</v>
      </c>
      <c r="B360" s="16" t="s">
        <v>47</v>
      </c>
      <c r="C360" s="57" t="s">
        <v>48</v>
      </c>
      <c r="D360" s="17" t="s">
        <v>87</v>
      </c>
      <c r="E360" s="18" t="s">
        <v>547</v>
      </c>
      <c r="F360" s="14" t="s">
        <v>805</v>
      </c>
      <c r="G360" s="14" t="s">
        <v>814</v>
      </c>
      <c r="H360" s="14" t="s">
        <v>807</v>
      </c>
      <c r="I360" s="14" t="s">
        <v>508</v>
      </c>
      <c r="J360" s="21">
        <v>2020</v>
      </c>
      <c r="K360" s="67" t="s">
        <v>177</v>
      </c>
      <c r="L360" s="21" t="s">
        <v>36</v>
      </c>
      <c r="M360" s="40">
        <v>1</v>
      </c>
      <c r="N360" s="36">
        <v>40000000</v>
      </c>
      <c r="O360" s="41" t="s">
        <v>37</v>
      </c>
      <c r="P360" s="30" t="s">
        <v>178</v>
      </c>
      <c r="Q360" s="14" t="s">
        <v>179</v>
      </c>
      <c r="R360" s="21"/>
      <c r="S360" s="21"/>
    </row>
    <row r="361" spans="1:19" s="25" customFormat="1" ht="40.799999999999997" x14ac:dyDescent="0.3">
      <c r="A361" s="15">
        <v>356</v>
      </c>
      <c r="B361" s="16" t="s">
        <v>47</v>
      </c>
      <c r="C361" s="57" t="s">
        <v>48</v>
      </c>
      <c r="D361" s="17" t="s">
        <v>87</v>
      </c>
      <c r="E361" s="18" t="s">
        <v>547</v>
      </c>
      <c r="F361" s="14" t="s">
        <v>805</v>
      </c>
      <c r="G361" s="14" t="s">
        <v>815</v>
      </c>
      <c r="H361" s="14" t="s">
        <v>807</v>
      </c>
      <c r="I361" s="14" t="s">
        <v>508</v>
      </c>
      <c r="J361" s="21">
        <v>2020</v>
      </c>
      <c r="K361" s="67" t="s">
        <v>177</v>
      </c>
      <c r="L361" s="21" t="s">
        <v>36</v>
      </c>
      <c r="M361" s="40">
        <v>1</v>
      </c>
      <c r="N361" s="36">
        <v>40000000</v>
      </c>
      <c r="O361" s="41" t="s">
        <v>37</v>
      </c>
      <c r="P361" s="30" t="s">
        <v>178</v>
      </c>
      <c r="Q361" s="14" t="s">
        <v>179</v>
      </c>
      <c r="R361" s="21"/>
      <c r="S361" s="21"/>
    </row>
    <row r="362" spans="1:19" s="25" customFormat="1" ht="20.399999999999999" x14ac:dyDescent="0.3">
      <c r="A362" s="50">
        <v>357</v>
      </c>
      <c r="B362" s="16" t="s">
        <v>47</v>
      </c>
      <c r="C362" s="57" t="s">
        <v>48</v>
      </c>
      <c r="D362" s="17" t="s">
        <v>87</v>
      </c>
      <c r="E362" s="18" t="s">
        <v>547</v>
      </c>
      <c r="F362" s="14" t="s">
        <v>805</v>
      </c>
      <c r="G362" s="14" t="s">
        <v>816</v>
      </c>
      <c r="H362" s="14" t="s">
        <v>807</v>
      </c>
      <c r="I362" s="14" t="s">
        <v>508</v>
      </c>
      <c r="J362" s="21">
        <v>2020</v>
      </c>
      <c r="K362" s="67" t="s">
        <v>177</v>
      </c>
      <c r="L362" s="21" t="s">
        <v>36</v>
      </c>
      <c r="M362" s="40">
        <v>1</v>
      </c>
      <c r="N362" s="36">
        <v>40000000</v>
      </c>
      <c r="O362" s="41" t="s">
        <v>37</v>
      </c>
      <c r="P362" s="30" t="s">
        <v>178</v>
      </c>
      <c r="Q362" s="14" t="s">
        <v>179</v>
      </c>
      <c r="R362" s="21"/>
      <c r="S362" s="21"/>
    </row>
    <row r="363" spans="1:19" s="25" customFormat="1" ht="20.399999999999999" x14ac:dyDescent="0.3">
      <c r="A363" s="15">
        <v>358</v>
      </c>
      <c r="B363" s="16" t="s">
        <v>241</v>
      </c>
      <c r="C363" s="16" t="s">
        <v>242</v>
      </c>
      <c r="D363" s="17" t="s">
        <v>817</v>
      </c>
      <c r="E363" s="18" t="s">
        <v>547</v>
      </c>
      <c r="F363" s="14" t="s">
        <v>818</v>
      </c>
      <c r="G363" s="14" t="s">
        <v>819</v>
      </c>
      <c r="H363" s="14" t="s">
        <v>820</v>
      </c>
      <c r="I363" s="14" t="s">
        <v>508</v>
      </c>
      <c r="J363" s="21">
        <v>2020</v>
      </c>
      <c r="K363" s="67" t="s">
        <v>177</v>
      </c>
      <c r="L363" s="21" t="s">
        <v>192</v>
      </c>
      <c r="M363" s="40">
        <v>1</v>
      </c>
      <c r="N363" s="36">
        <v>900000000</v>
      </c>
      <c r="O363" s="41" t="s">
        <v>37</v>
      </c>
      <c r="P363" s="30" t="s">
        <v>178</v>
      </c>
      <c r="Q363" s="14" t="s">
        <v>179</v>
      </c>
      <c r="R363" s="21"/>
      <c r="S363" s="21"/>
    </row>
    <row r="364" spans="1:19" s="25" customFormat="1" ht="40.799999999999997" x14ac:dyDescent="0.3">
      <c r="A364" s="50">
        <v>359</v>
      </c>
      <c r="B364" s="16" t="s">
        <v>76</v>
      </c>
      <c r="C364" s="16" t="s">
        <v>77</v>
      </c>
      <c r="D364" s="17" t="s">
        <v>510</v>
      </c>
      <c r="E364" s="18" t="s">
        <v>547</v>
      </c>
      <c r="F364" s="21" t="s">
        <v>511</v>
      </c>
      <c r="G364" s="14" t="s">
        <v>57</v>
      </c>
      <c r="H364" s="14" t="s">
        <v>512</v>
      </c>
      <c r="I364" s="14" t="s">
        <v>508</v>
      </c>
      <c r="J364" s="14">
        <v>2021</v>
      </c>
      <c r="K364" s="67" t="s">
        <v>177</v>
      </c>
      <c r="L364" s="14" t="s">
        <v>36</v>
      </c>
      <c r="M364" s="35">
        <v>10</v>
      </c>
      <c r="N364" s="89">
        <v>15000000</v>
      </c>
      <c r="O364" s="41" t="s">
        <v>37</v>
      </c>
      <c r="P364" s="30" t="s">
        <v>178</v>
      </c>
      <c r="Q364" s="14" t="s">
        <v>179</v>
      </c>
      <c r="R364" s="14" t="s">
        <v>513</v>
      </c>
      <c r="S364" s="21"/>
    </row>
    <row r="365" spans="1:19" s="25" customFormat="1" ht="20.399999999999999" x14ac:dyDescent="0.3">
      <c r="A365" s="15">
        <v>360</v>
      </c>
      <c r="B365" s="17" t="s">
        <v>504</v>
      </c>
      <c r="C365" s="16" t="s">
        <v>821</v>
      </c>
      <c r="D365" s="17" t="s">
        <v>504</v>
      </c>
      <c r="E365" s="18" t="s">
        <v>547</v>
      </c>
      <c r="F365" s="14" t="s">
        <v>505</v>
      </c>
      <c r="G365" s="14" t="s">
        <v>822</v>
      </c>
      <c r="H365" s="14" t="s">
        <v>507</v>
      </c>
      <c r="I365" s="14" t="s">
        <v>508</v>
      </c>
      <c r="J365" s="14">
        <v>2021</v>
      </c>
      <c r="K365" s="67" t="s">
        <v>177</v>
      </c>
      <c r="L365" s="14" t="s">
        <v>36</v>
      </c>
      <c r="M365" s="35">
        <v>1</v>
      </c>
      <c r="N365" s="20">
        <v>10000000</v>
      </c>
      <c r="O365" s="41" t="s">
        <v>37</v>
      </c>
      <c r="P365" s="30" t="s">
        <v>178</v>
      </c>
      <c r="Q365" s="14" t="s">
        <v>179</v>
      </c>
      <c r="R365" s="42"/>
      <c r="S365" s="42"/>
    </row>
    <row r="366" spans="1:19" s="25" customFormat="1" ht="20.399999999999999" x14ac:dyDescent="0.3">
      <c r="A366" s="50">
        <v>361</v>
      </c>
      <c r="B366" s="17" t="s">
        <v>823</v>
      </c>
      <c r="C366" s="16" t="s">
        <v>821</v>
      </c>
      <c r="D366" s="17" t="s">
        <v>504</v>
      </c>
      <c r="E366" s="18" t="s">
        <v>547</v>
      </c>
      <c r="F366" s="14" t="s">
        <v>505</v>
      </c>
      <c r="G366" s="14" t="s">
        <v>824</v>
      </c>
      <c r="H366" s="14" t="s">
        <v>507</v>
      </c>
      <c r="I366" s="14" t="s">
        <v>508</v>
      </c>
      <c r="J366" s="14">
        <v>2021</v>
      </c>
      <c r="K366" s="67" t="s">
        <v>177</v>
      </c>
      <c r="L366" s="14" t="s">
        <v>36</v>
      </c>
      <c r="M366" s="35">
        <v>1</v>
      </c>
      <c r="N366" s="20">
        <v>10000000</v>
      </c>
      <c r="O366" s="41" t="s">
        <v>37</v>
      </c>
      <c r="P366" s="30" t="s">
        <v>178</v>
      </c>
      <c r="Q366" s="14" t="s">
        <v>179</v>
      </c>
      <c r="R366" s="14"/>
      <c r="S366" s="21"/>
    </row>
    <row r="367" spans="1:19" s="25" customFormat="1" ht="20.399999999999999" x14ac:dyDescent="0.3">
      <c r="A367" s="15">
        <v>362</v>
      </c>
      <c r="B367" s="17" t="s">
        <v>823</v>
      </c>
      <c r="C367" s="16" t="s">
        <v>821</v>
      </c>
      <c r="D367" s="17" t="s">
        <v>504</v>
      </c>
      <c r="E367" s="18" t="s">
        <v>547</v>
      </c>
      <c r="F367" s="14" t="s">
        <v>505</v>
      </c>
      <c r="G367" s="14" t="s">
        <v>825</v>
      </c>
      <c r="H367" s="14" t="s">
        <v>507</v>
      </c>
      <c r="I367" s="14" t="s">
        <v>508</v>
      </c>
      <c r="J367" s="14">
        <v>2021</v>
      </c>
      <c r="K367" s="67" t="s">
        <v>177</v>
      </c>
      <c r="L367" s="14" t="s">
        <v>36</v>
      </c>
      <c r="M367" s="35">
        <v>1</v>
      </c>
      <c r="N367" s="20">
        <v>10000000</v>
      </c>
      <c r="O367" s="41" t="s">
        <v>37</v>
      </c>
      <c r="P367" s="30" t="s">
        <v>178</v>
      </c>
      <c r="Q367" s="14" t="s">
        <v>179</v>
      </c>
      <c r="R367" s="14"/>
      <c r="S367" s="21"/>
    </row>
    <row r="368" spans="1:19" s="25" customFormat="1" ht="30.6" x14ac:dyDescent="0.3">
      <c r="A368" s="50">
        <v>363</v>
      </c>
      <c r="B368" s="16" t="s">
        <v>41</v>
      </c>
      <c r="C368" s="16" t="s">
        <v>42</v>
      </c>
      <c r="D368" s="17" t="s">
        <v>826</v>
      </c>
      <c r="E368" s="18" t="s">
        <v>547</v>
      </c>
      <c r="F368" s="14" t="s">
        <v>827</v>
      </c>
      <c r="G368" s="14" t="s">
        <v>828</v>
      </c>
      <c r="H368" s="14" t="s">
        <v>829</v>
      </c>
      <c r="I368" s="14" t="s">
        <v>830</v>
      </c>
      <c r="J368" s="14">
        <v>2020</v>
      </c>
      <c r="K368" s="67" t="s">
        <v>745</v>
      </c>
      <c r="L368" s="14" t="s">
        <v>192</v>
      </c>
      <c r="M368" s="35">
        <v>1</v>
      </c>
      <c r="N368" s="20">
        <v>30000000</v>
      </c>
      <c r="O368" s="41" t="s">
        <v>37</v>
      </c>
      <c r="P368" s="14" t="s">
        <v>831</v>
      </c>
      <c r="Q368" s="14" t="s">
        <v>39</v>
      </c>
      <c r="R368" s="21"/>
      <c r="S368" s="21"/>
    </row>
    <row r="369" spans="1:19" s="25" customFormat="1" ht="30.6" x14ac:dyDescent="0.3">
      <c r="A369" s="15">
        <v>364</v>
      </c>
      <c r="B369" s="16" t="s">
        <v>107</v>
      </c>
      <c r="C369" s="16" t="s">
        <v>55</v>
      </c>
      <c r="D369" s="17" t="s">
        <v>187</v>
      </c>
      <c r="E369" s="18" t="s">
        <v>547</v>
      </c>
      <c r="F369" s="14" t="s">
        <v>832</v>
      </c>
      <c r="G369" s="14" t="s">
        <v>833</v>
      </c>
      <c r="H369" s="14" t="s">
        <v>834</v>
      </c>
      <c r="I369" s="14" t="s">
        <v>257</v>
      </c>
      <c r="J369" s="14">
        <v>2020</v>
      </c>
      <c r="K369" s="67" t="s">
        <v>745</v>
      </c>
      <c r="L369" s="14" t="s">
        <v>192</v>
      </c>
      <c r="M369" s="35">
        <v>1</v>
      </c>
      <c r="N369" s="20">
        <v>30000000</v>
      </c>
      <c r="O369" s="41" t="s">
        <v>37</v>
      </c>
      <c r="P369" s="14" t="s">
        <v>835</v>
      </c>
      <c r="Q369" s="14" t="s">
        <v>39</v>
      </c>
      <c r="R369" s="21"/>
      <c r="S369" s="21"/>
    </row>
    <row r="370" spans="1:19" s="25" customFormat="1" ht="30.6" x14ac:dyDescent="0.3">
      <c r="A370" s="50">
        <v>365</v>
      </c>
      <c r="B370" s="16" t="s">
        <v>107</v>
      </c>
      <c r="C370" s="16" t="s">
        <v>55</v>
      </c>
      <c r="D370" s="17" t="s">
        <v>187</v>
      </c>
      <c r="E370" s="18" t="s">
        <v>547</v>
      </c>
      <c r="F370" s="14" t="s">
        <v>836</v>
      </c>
      <c r="G370" s="14" t="s">
        <v>837</v>
      </c>
      <c r="H370" s="14" t="s">
        <v>834</v>
      </c>
      <c r="I370" s="14" t="s">
        <v>257</v>
      </c>
      <c r="J370" s="14">
        <v>2020</v>
      </c>
      <c r="K370" s="67" t="s">
        <v>745</v>
      </c>
      <c r="L370" s="14" t="s">
        <v>192</v>
      </c>
      <c r="M370" s="35">
        <v>1</v>
      </c>
      <c r="N370" s="20">
        <v>30000000</v>
      </c>
      <c r="O370" s="41" t="s">
        <v>37</v>
      </c>
      <c r="P370" s="14" t="s">
        <v>835</v>
      </c>
      <c r="Q370" s="14" t="s">
        <v>39</v>
      </c>
      <c r="R370" s="21"/>
      <c r="S370" s="21"/>
    </row>
    <row r="371" spans="1:19" s="25" customFormat="1" ht="30.6" x14ac:dyDescent="0.3">
      <c r="A371" s="15">
        <v>366</v>
      </c>
      <c r="B371" s="16" t="s">
        <v>107</v>
      </c>
      <c r="C371" s="16" t="s">
        <v>55</v>
      </c>
      <c r="D371" s="17" t="s">
        <v>187</v>
      </c>
      <c r="E371" s="18" t="s">
        <v>547</v>
      </c>
      <c r="F371" s="14" t="s">
        <v>836</v>
      </c>
      <c r="G371" s="14" t="s">
        <v>838</v>
      </c>
      <c r="H371" s="14" t="s">
        <v>834</v>
      </c>
      <c r="I371" s="14" t="s">
        <v>257</v>
      </c>
      <c r="J371" s="14">
        <v>2020</v>
      </c>
      <c r="K371" s="67" t="s">
        <v>745</v>
      </c>
      <c r="L371" s="14" t="s">
        <v>192</v>
      </c>
      <c r="M371" s="35">
        <v>1</v>
      </c>
      <c r="N371" s="20">
        <v>30000000</v>
      </c>
      <c r="O371" s="41" t="s">
        <v>37</v>
      </c>
      <c r="P371" s="14" t="s">
        <v>835</v>
      </c>
      <c r="Q371" s="14" t="s">
        <v>39</v>
      </c>
      <c r="R371" s="21"/>
      <c r="S371" s="21"/>
    </row>
    <row r="372" spans="1:19" s="25" customFormat="1" ht="30.6" x14ac:dyDescent="0.3">
      <c r="A372" s="50">
        <v>367</v>
      </c>
      <c r="B372" s="16" t="s">
        <v>107</v>
      </c>
      <c r="C372" s="16" t="s">
        <v>55</v>
      </c>
      <c r="D372" s="17" t="s">
        <v>187</v>
      </c>
      <c r="E372" s="18" t="s">
        <v>547</v>
      </c>
      <c r="F372" s="14" t="s">
        <v>836</v>
      </c>
      <c r="G372" s="14" t="s">
        <v>839</v>
      </c>
      <c r="H372" s="14" t="s">
        <v>834</v>
      </c>
      <c r="I372" s="14" t="s">
        <v>257</v>
      </c>
      <c r="J372" s="14">
        <v>2020</v>
      </c>
      <c r="K372" s="67" t="s">
        <v>745</v>
      </c>
      <c r="L372" s="14" t="s">
        <v>192</v>
      </c>
      <c r="M372" s="35">
        <v>1</v>
      </c>
      <c r="N372" s="20">
        <v>30000000</v>
      </c>
      <c r="O372" s="41" t="s">
        <v>37</v>
      </c>
      <c r="P372" s="14" t="s">
        <v>835</v>
      </c>
      <c r="Q372" s="14" t="s">
        <v>39</v>
      </c>
      <c r="R372" s="21"/>
      <c r="S372" s="21"/>
    </row>
    <row r="373" spans="1:19" s="25" customFormat="1" ht="51" x14ac:dyDescent="0.3">
      <c r="A373" s="15">
        <v>368</v>
      </c>
      <c r="B373" s="16" t="s">
        <v>107</v>
      </c>
      <c r="C373" s="16" t="s">
        <v>55</v>
      </c>
      <c r="D373" s="17" t="s">
        <v>520</v>
      </c>
      <c r="E373" s="18" t="s">
        <v>547</v>
      </c>
      <c r="F373" s="14" t="s">
        <v>840</v>
      </c>
      <c r="G373" s="14" t="s">
        <v>841</v>
      </c>
      <c r="H373" s="14" t="s">
        <v>842</v>
      </c>
      <c r="I373" s="14" t="s">
        <v>257</v>
      </c>
      <c r="J373" s="14">
        <v>2021</v>
      </c>
      <c r="K373" s="67" t="s">
        <v>745</v>
      </c>
      <c r="L373" s="14" t="s">
        <v>192</v>
      </c>
      <c r="M373" s="35">
        <v>1</v>
      </c>
      <c r="N373" s="20">
        <v>30000000</v>
      </c>
      <c r="O373" s="41" t="s">
        <v>37</v>
      </c>
      <c r="P373" s="14" t="s">
        <v>539</v>
      </c>
      <c r="Q373" s="14" t="s">
        <v>39</v>
      </c>
      <c r="R373" s="21"/>
      <c r="S373" s="21"/>
    </row>
    <row r="374" spans="1:19" s="25" customFormat="1" ht="30.6" x14ac:dyDescent="0.3">
      <c r="A374" s="50">
        <v>369</v>
      </c>
      <c r="B374" s="16" t="s">
        <v>107</v>
      </c>
      <c r="C374" s="16" t="s">
        <v>55</v>
      </c>
      <c r="D374" s="17" t="s">
        <v>843</v>
      </c>
      <c r="E374" s="18" t="s">
        <v>547</v>
      </c>
      <c r="F374" s="14" t="s">
        <v>844</v>
      </c>
      <c r="G374" s="14" t="s">
        <v>845</v>
      </c>
      <c r="H374" s="14" t="s">
        <v>846</v>
      </c>
      <c r="I374" s="14" t="s">
        <v>35</v>
      </c>
      <c r="J374" s="14">
        <v>2020</v>
      </c>
      <c r="K374" s="67" t="s">
        <v>745</v>
      </c>
      <c r="L374" s="14" t="s">
        <v>192</v>
      </c>
      <c r="M374" s="35">
        <v>1</v>
      </c>
      <c r="N374" s="20">
        <v>50000000</v>
      </c>
      <c r="O374" s="41" t="s">
        <v>37</v>
      </c>
      <c r="P374" s="14" t="s">
        <v>835</v>
      </c>
      <c r="Q374" s="14" t="s">
        <v>39</v>
      </c>
      <c r="R374" s="21"/>
      <c r="S374" s="21"/>
    </row>
    <row r="375" spans="1:19" s="25" customFormat="1" ht="30.6" x14ac:dyDescent="0.3">
      <c r="A375" s="15">
        <v>370</v>
      </c>
      <c r="B375" s="16" t="s">
        <v>107</v>
      </c>
      <c r="C375" s="16" t="s">
        <v>55</v>
      </c>
      <c r="D375" s="17" t="s">
        <v>843</v>
      </c>
      <c r="E375" s="18" t="s">
        <v>547</v>
      </c>
      <c r="F375" s="14" t="s">
        <v>844</v>
      </c>
      <c r="G375" s="14" t="s">
        <v>847</v>
      </c>
      <c r="H375" s="14" t="s">
        <v>848</v>
      </c>
      <c r="I375" s="14" t="s">
        <v>35</v>
      </c>
      <c r="J375" s="14">
        <v>2020</v>
      </c>
      <c r="K375" s="67" t="s">
        <v>745</v>
      </c>
      <c r="L375" s="14" t="s">
        <v>192</v>
      </c>
      <c r="M375" s="35">
        <v>1</v>
      </c>
      <c r="N375" s="20">
        <v>50000000</v>
      </c>
      <c r="O375" s="41" t="s">
        <v>37</v>
      </c>
      <c r="P375" s="14" t="s">
        <v>835</v>
      </c>
      <c r="Q375" s="14" t="s">
        <v>39</v>
      </c>
      <c r="R375" s="21"/>
      <c r="S375" s="21"/>
    </row>
    <row r="376" spans="1:19" s="25" customFormat="1" ht="40.799999999999997" x14ac:dyDescent="0.3">
      <c r="A376" s="50">
        <v>371</v>
      </c>
      <c r="B376" s="16" t="s">
        <v>107</v>
      </c>
      <c r="C376" s="16" t="s">
        <v>55</v>
      </c>
      <c r="D376" s="17" t="s">
        <v>849</v>
      </c>
      <c r="E376" s="18" t="s">
        <v>547</v>
      </c>
      <c r="F376" s="14" t="s">
        <v>850</v>
      </c>
      <c r="G376" s="15">
        <v>8809268915512</v>
      </c>
      <c r="H376" s="14" t="s">
        <v>851</v>
      </c>
      <c r="I376" s="14" t="s">
        <v>224</v>
      </c>
      <c r="J376" s="14">
        <v>2020</v>
      </c>
      <c r="K376" s="67" t="s">
        <v>745</v>
      </c>
      <c r="L376" s="14" t="s">
        <v>192</v>
      </c>
      <c r="M376" s="35">
        <v>1</v>
      </c>
      <c r="N376" s="20">
        <v>770000000</v>
      </c>
      <c r="O376" s="41" t="s">
        <v>37</v>
      </c>
      <c r="P376" s="14" t="s">
        <v>835</v>
      </c>
      <c r="Q376" s="14" t="s">
        <v>39</v>
      </c>
      <c r="R376" s="21"/>
      <c r="S376" s="21"/>
    </row>
    <row r="377" spans="1:19" s="25" customFormat="1" ht="40.799999999999997" x14ac:dyDescent="0.3">
      <c r="A377" s="15">
        <v>372</v>
      </c>
      <c r="B377" s="16" t="s">
        <v>107</v>
      </c>
      <c r="C377" s="16" t="s">
        <v>55</v>
      </c>
      <c r="D377" s="17" t="s">
        <v>852</v>
      </c>
      <c r="E377" s="18" t="s">
        <v>547</v>
      </c>
      <c r="F377" s="14" t="s">
        <v>853</v>
      </c>
      <c r="G377" s="14" t="s">
        <v>854</v>
      </c>
      <c r="H377" s="14" t="s">
        <v>855</v>
      </c>
      <c r="I377" s="14" t="s">
        <v>59</v>
      </c>
      <c r="J377" s="14">
        <v>2020</v>
      </c>
      <c r="K377" s="67" t="s">
        <v>745</v>
      </c>
      <c r="L377" s="14" t="s">
        <v>192</v>
      </c>
      <c r="M377" s="35">
        <v>1</v>
      </c>
      <c r="N377" s="20">
        <v>50000000</v>
      </c>
      <c r="O377" s="41" t="s">
        <v>37</v>
      </c>
      <c r="P377" s="14" t="s">
        <v>856</v>
      </c>
      <c r="Q377" s="14" t="s">
        <v>39</v>
      </c>
      <c r="R377" s="21"/>
      <c r="S377" s="21"/>
    </row>
    <row r="378" spans="1:19" s="25" customFormat="1" ht="40.799999999999997" x14ac:dyDescent="0.3">
      <c r="A378" s="50">
        <v>373</v>
      </c>
      <c r="B378" s="16" t="s">
        <v>107</v>
      </c>
      <c r="C378" s="16" t="s">
        <v>55</v>
      </c>
      <c r="D378" s="17" t="s">
        <v>849</v>
      </c>
      <c r="E378" s="18" t="s">
        <v>547</v>
      </c>
      <c r="F378" s="14" t="s">
        <v>857</v>
      </c>
      <c r="G378" s="14" t="s">
        <v>858</v>
      </c>
      <c r="H378" s="14" t="s">
        <v>859</v>
      </c>
      <c r="I378" s="14" t="s">
        <v>362</v>
      </c>
      <c r="J378" s="14">
        <v>2021</v>
      </c>
      <c r="K378" s="67" t="s">
        <v>745</v>
      </c>
      <c r="L378" s="14" t="s">
        <v>27</v>
      </c>
      <c r="M378" s="35">
        <v>1</v>
      </c>
      <c r="N378" s="20">
        <v>680000000</v>
      </c>
      <c r="O378" s="41" t="s">
        <v>37</v>
      </c>
      <c r="P378" s="14" t="s">
        <v>860</v>
      </c>
      <c r="Q378" s="14" t="s">
        <v>39</v>
      </c>
      <c r="R378" s="21"/>
      <c r="S378" s="21"/>
    </row>
    <row r="379" spans="1:19" s="25" customFormat="1" ht="40.799999999999997" x14ac:dyDescent="0.3">
      <c r="A379" s="15">
        <v>374</v>
      </c>
      <c r="B379" s="16" t="s">
        <v>107</v>
      </c>
      <c r="C379" s="16" t="s">
        <v>55</v>
      </c>
      <c r="D379" s="17" t="s">
        <v>861</v>
      </c>
      <c r="E379" s="18" t="s">
        <v>547</v>
      </c>
      <c r="F379" s="14" t="s">
        <v>862</v>
      </c>
      <c r="G379" s="14">
        <v>22004011</v>
      </c>
      <c r="H379" s="14" t="s">
        <v>863</v>
      </c>
      <c r="I379" s="14" t="s">
        <v>257</v>
      </c>
      <c r="J379" s="14">
        <v>2020</v>
      </c>
      <c r="K379" s="67" t="s">
        <v>745</v>
      </c>
      <c r="L379" s="14" t="s">
        <v>192</v>
      </c>
      <c r="M379" s="35">
        <v>1</v>
      </c>
      <c r="N379" s="20">
        <v>60000000</v>
      </c>
      <c r="O379" s="41" t="s">
        <v>37</v>
      </c>
      <c r="P379" s="14" t="s">
        <v>864</v>
      </c>
      <c r="Q379" s="14" t="s">
        <v>39</v>
      </c>
      <c r="R379" s="21"/>
      <c r="S379" s="21"/>
    </row>
    <row r="380" spans="1:19" s="25" customFormat="1" ht="40.799999999999997" x14ac:dyDescent="0.3">
      <c r="A380" s="50">
        <v>375</v>
      </c>
      <c r="B380" s="16" t="s">
        <v>107</v>
      </c>
      <c r="C380" s="16" t="s">
        <v>55</v>
      </c>
      <c r="D380" s="17" t="s">
        <v>865</v>
      </c>
      <c r="E380" s="18" t="s">
        <v>547</v>
      </c>
      <c r="F380" s="14" t="s">
        <v>866</v>
      </c>
      <c r="G380" s="14" t="s">
        <v>867</v>
      </c>
      <c r="H380" s="14" t="s">
        <v>868</v>
      </c>
      <c r="I380" s="14" t="s">
        <v>362</v>
      </c>
      <c r="J380" s="14">
        <v>2017</v>
      </c>
      <c r="K380" s="67" t="s">
        <v>745</v>
      </c>
      <c r="L380" s="14" t="s">
        <v>192</v>
      </c>
      <c r="M380" s="35">
        <v>1</v>
      </c>
      <c r="N380" s="20">
        <v>400000000</v>
      </c>
      <c r="O380" s="41" t="s">
        <v>37</v>
      </c>
      <c r="P380" s="14" t="s">
        <v>869</v>
      </c>
      <c r="Q380" s="14" t="s">
        <v>39</v>
      </c>
      <c r="R380" s="21"/>
      <c r="S380" s="21"/>
    </row>
    <row r="381" spans="1:19" s="25" customFormat="1" ht="40.799999999999997" x14ac:dyDescent="0.3">
      <c r="A381" s="15">
        <v>376</v>
      </c>
      <c r="B381" s="16" t="s">
        <v>107</v>
      </c>
      <c r="C381" s="16" t="s">
        <v>55</v>
      </c>
      <c r="D381" s="17" t="s">
        <v>865</v>
      </c>
      <c r="E381" s="18" t="s">
        <v>547</v>
      </c>
      <c r="F381" s="14" t="s">
        <v>870</v>
      </c>
      <c r="G381" s="14" t="s">
        <v>871</v>
      </c>
      <c r="H381" s="14" t="s">
        <v>868</v>
      </c>
      <c r="I381" s="14" t="s">
        <v>362</v>
      </c>
      <c r="J381" s="14">
        <v>2017</v>
      </c>
      <c r="K381" s="67" t="s">
        <v>745</v>
      </c>
      <c r="L381" s="14" t="s">
        <v>192</v>
      </c>
      <c r="M381" s="35">
        <v>1</v>
      </c>
      <c r="N381" s="20">
        <v>400000000</v>
      </c>
      <c r="O381" s="41" t="s">
        <v>37</v>
      </c>
      <c r="P381" s="14" t="s">
        <v>869</v>
      </c>
      <c r="Q381" s="14" t="s">
        <v>39</v>
      </c>
      <c r="R381" s="21"/>
      <c r="S381" s="21"/>
    </row>
    <row r="382" spans="1:19" s="25" customFormat="1" ht="40.799999999999997" x14ac:dyDescent="0.3">
      <c r="A382" s="50">
        <v>377</v>
      </c>
      <c r="B382" s="16" t="s">
        <v>107</v>
      </c>
      <c r="C382" s="16" t="s">
        <v>55</v>
      </c>
      <c r="D382" s="17" t="s">
        <v>865</v>
      </c>
      <c r="E382" s="18" t="s">
        <v>547</v>
      </c>
      <c r="F382" s="14" t="s">
        <v>870</v>
      </c>
      <c r="G382" s="14" t="s">
        <v>872</v>
      </c>
      <c r="H382" s="14" t="s">
        <v>868</v>
      </c>
      <c r="I382" s="14" t="s">
        <v>362</v>
      </c>
      <c r="J382" s="14">
        <v>2017</v>
      </c>
      <c r="K382" s="67" t="s">
        <v>745</v>
      </c>
      <c r="L382" s="14" t="s">
        <v>192</v>
      </c>
      <c r="M382" s="35">
        <v>1</v>
      </c>
      <c r="N382" s="20">
        <v>400000000</v>
      </c>
      <c r="O382" s="41" t="s">
        <v>37</v>
      </c>
      <c r="P382" s="14" t="s">
        <v>869</v>
      </c>
      <c r="Q382" s="14" t="s">
        <v>39</v>
      </c>
      <c r="R382" s="21"/>
      <c r="S382" s="21"/>
    </row>
    <row r="383" spans="1:19" s="25" customFormat="1" ht="20.399999999999999" x14ac:dyDescent="0.3">
      <c r="A383" s="15">
        <v>378</v>
      </c>
      <c r="B383" s="16" t="s">
        <v>107</v>
      </c>
      <c r="C383" s="16" t="s">
        <v>55</v>
      </c>
      <c r="D383" s="39" t="s">
        <v>594</v>
      </c>
      <c r="E383" s="18" t="s">
        <v>547</v>
      </c>
      <c r="F383" s="14" t="s">
        <v>202</v>
      </c>
      <c r="G383" s="29" t="s">
        <v>873</v>
      </c>
      <c r="H383" s="14" t="s">
        <v>204</v>
      </c>
      <c r="I383" s="14" t="s">
        <v>205</v>
      </c>
      <c r="J383" s="21">
        <v>2021</v>
      </c>
      <c r="K383" s="67" t="s">
        <v>874</v>
      </c>
      <c r="L383" s="21" t="s">
        <v>192</v>
      </c>
      <c r="M383" s="14">
        <v>1</v>
      </c>
      <c r="N383" s="38">
        <v>680000000</v>
      </c>
      <c r="O383" s="41" t="s">
        <v>37</v>
      </c>
      <c r="P383" s="14" t="s">
        <v>60</v>
      </c>
      <c r="Q383" s="14" t="s">
        <v>39</v>
      </c>
      <c r="R383" s="21"/>
      <c r="S383" s="21"/>
    </row>
    <row r="384" spans="1:19" s="25" customFormat="1" ht="20.399999999999999" x14ac:dyDescent="0.3">
      <c r="A384" s="50">
        <v>379</v>
      </c>
      <c r="B384" s="16" t="s">
        <v>107</v>
      </c>
      <c r="C384" s="16" t="s">
        <v>55</v>
      </c>
      <c r="D384" s="39" t="s">
        <v>594</v>
      </c>
      <c r="E384" s="18" t="s">
        <v>547</v>
      </c>
      <c r="F384" s="14" t="s">
        <v>202</v>
      </c>
      <c r="G384" s="29" t="s">
        <v>875</v>
      </c>
      <c r="H384" s="14" t="s">
        <v>204</v>
      </c>
      <c r="I384" s="14" t="s">
        <v>205</v>
      </c>
      <c r="J384" s="21">
        <v>2021</v>
      </c>
      <c r="K384" s="67" t="s">
        <v>874</v>
      </c>
      <c r="L384" s="21" t="s">
        <v>192</v>
      </c>
      <c r="M384" s="14">
        <v>1</v>
      </c>
      <c r="N384" s="38">
        <v>680000000</v>
      </c>
      <c r="O384" s="41" t="s">
        <v>37</v>
      </c>
      <c r="P384" s="14" t="s">
        <v>60</v>
      </c>
      <c r="Q384" s="14" t="s">
        <v>39</v>
      </c>
      <c r="R384" s="21"/>
      <c r="S384" s="21"/>
    </row>
    <row r="385" spans="1:19" s="25" customFormat="1" ht="20.399999999999999" x14ac:dyDescent="0.3">
      <c r="A385" s="15">
        <v>380</v>
      </c>
      <c r="B385" s="16" t="s">
        <v>107</v>
      </c>
      <c r="C385" s="16" t="s">
        <v>55</v>
      </c>
      <c r="D385" s="39" t="s">
        <v>594</v>
      </c>
      <c r="E385" s="18" t="s">
        <v>547</v>
      </c>
      <c r="F385" s="14" t="s">
        <v>202</v>
      </c>
      <c r="G385" s="29" t="s">
        <v>876</v>
      </c>
      <c r="H385" s="14" t="s">
        <v>204</v>
      </c>
      <c r="I385" s="14" t="s">
        <v>205</v>
      </c>
      <c r="J385" s="21">
        <v>2020</v>
      </c>
      <c r="K385" s="67" t="s">
        <v>874</v>
      </c>
      <c r="L385" s="21" t="s">
        <v>192</v>
      </c>
      <c r="M385" s="21">
        <v>1</v>
      </c>
      <c r="N385" s="38">
        <v>680000000</v>
      </c>
      <c r="O385" s="41" t="s">
        <v>37</v>
      </c>
      <c r="P385" s="14" t="s">
        <v>60</v>
      </c>
      <c r="Q385" s="14" t="s">
        <v>39</v>
      </c>
      <c r="R385" s="21"/>
      <c r="S385" s="21"/>
    </row>
    <row r="386" spans="1:19" s="25" customFormat="1" ht="20.399999999999999" x14ac:dyDescent="0.3">
      <c r="A386" s="50">
        <v>381</v>
      </c>
      <c r="B386" s="16" t="s">
        <v>107</v>
      </c>
      <c r="C386" s="16" t="s">
        <v>55</v>
      </c>
      <c r="D386" s="39" t="s">
        <v>594</v>
      </c>
      <c r="E386" s="18" t="s">
        <v>547</v>
      </c>
      <c r="F386" s="14" t="s">
        <v>202</v>
      </c>
      <c r="G386" s="29" t="s">
        <v>877</v>
      </c>
      <c r="H386" s="14" t="s">
        <v>204</v>
      </c>
      <c r="I386" s="14" t="s">
        <v>205</v>
      </c>
      <c r="J386" s="21">
        <v>2020</v>
      </c>
      <c r="K386" s="67" t="s">
        <v>874</v>
      </c>
      <c r="L386" s="21" t="s">
        <v>192</v>
      </c>
      <c r="M386" s="21">
        <v>1</v>
      </c>
      <c r="N386" s="38">
        <v>680000000</v>
      </c>
      <c r="O386" s="41" t="s">
        <v>37</v>
      </c>
      <c r="P386" s="14" t="s">
        <v>60</v>
      </c>
      <c r="Q386" s="14" t="s">
        <v>39</v>
      </c>
      <c r="R386" s="21"/>
      <c r="S386" s="21"/>
    </row>
    <row r="387" spans="1:19" s="25" customFormat="1" ht="20.399999999999999" x14ac:dyDescent="0.3">
      <c r="A387" s="15">
        <v>382</v>
      </c>
      <c r="B387" s="16" t="s">
        <v>107</v>
      </c>
      <c r="C387" s="16" t="s">
        <v>55</v>
      </c>
      <c r="D387" s="39" t="s">
        <v>594</v>
      </c>
      <c r="E387" s="18" t="s">
        <v>547</v>
      </c>
      <c r="F387" s="14" t="s">
        <v>202</v>
      </c>
      <c r="G387" s="29" t="s">
        <v>878</v>
      </c>
      <c r="H387" s="14" t="s">
        <v>204</v>
      </c>
      <c r="I387" s="14" t="s">
        <v>205</v>
      </c>
      <c r="J387" s="21">
        <v>2020</v>
      </c>
      <c r="K387" s="67" t="s">
        <v>874</v>
      </c>
      <c r="L387" s="21" t="s">
        <v>192</v>
      </c>
      <c r="M387" s="21">
        <v>1</v>
      </c>
      <c r="N387" s="38">
        <v>680000000</v>
      </c>
      <c r="O387" s="41" t="s">
        <v>37</v>
      </c>
      <c r="P387" s="14" t="s">
        <v>60</v>
      </c>
      <c r="Q387" s="14" t="s">
        <v>39</v>
      </c>
      <c r="R387" s="14"/>
      <c r="S387" s="21"/>
    </row>
    <row r="388" spans="1:19" s="25" customFormat="1" ht="20.399999999999999" x14ac:dyDescent="0.3">
      <c r="A388" s="50">
        <v>383</v>
      </c>
      <c r="B388" s="16" t="s">
        <v>107</v>
      </c>
      <c r="C388" s="16" t="s">
        <v>55</v>
      </c>
      <c r="D388" s="17" t="s">
        <v>201</v>
      </c>
      <c r="E388" s="18" t="s">
        <v>547</v>
      </c>
      <c r="F388" s="14" t="s">
        <v>202</v>
      </c>
      <c r="G388" s="29" t="s">
        <v>879</v>
      </c>
      <c r="H388" s="14" t="s">
        <v>204</v>
      </c>
      <c r="I388" s="14" t="s">
        <v>205</v>
      </c>
      <c r="J388" s="21">
        <v>2020</v>
      </c>
      <c r="K388" s="67" t="s">
        <v>874</v>
      </c>
      <c r="L388" s="21" t="s">
        <v>192</v>
      </c>
      <c r="M388" s="21">
        <v>1</v>
      </c>
      <c r="N388" s="36">
        <v>760000000</v>
      </c>
      <c r="O388" s="41" t="s">
        <v>37</v>
      </c>
      <c r="P388" s="14" t="s">
        <v>60</v>
      </c>
      <c r="Q388" s="14" t="s">
        <v>39</v>
      </c>
      <c r="R388" s="21"/>
      <c r="S388" s="21"/>
    </row>
    <row r="389" spans="1:19" s="25" customFormat="1" ht="20.399999999999999" x14ac:dyDescent="0.3">
      <c r="A389" s="15">
        <v>384</v>
      </c>
      <c r="B389" s="16" t="s">
        <v>107</v>
      </c>
      <c r="C389" s="16" t="s">
        <v>55</v>
      </c>
      <c r="D389" s="17" t="s">
        <v>201</v>
      </c>
      <c r="E389" s="18" t="s">
        <v>547</v>
      </c>
      <c r="F389" s="14" t="s">
        <v>202</v>
      </c>
      <c r="G389" s="29" t="s">
        <v>880</v>
      </c>
      <c r="H389" s="14" t="s">
        <v>204</v>
      </c>
      <c r="I389" s="14" t="s">
        <v>205</v>
      </c>
      <c r="J389" s="21">
        <v>2020</v>
      </c>
      <c r="K389" s="67" t="s">
        <v>874</v>
      </c>
      <c r="L389" s="21" t="s">
        <v>192</v>
      </c>
      <c r="M389" s="21">
        <v>1</v>
      </c>
      <c r="N389" s="36">
        <v>760000000</v>
      </c>
      <c r="O389" s="41" t="s">
        <v>37</v>
      </c>
      <c r="P389" s="14" t="s">
        <v>60</v>
      </c>
      <c r="Q389" s="14" t="s">
        <v>39</v>
      </c>
      <c r="R389" s="14"/>
      <c r="S389" s="21"/>
    </row>
    <row r="390" spans="1:19" s="25" customFormat="1" ht="20.399999999999999" x14ac:dyDescent="0.3">
      <c r="A390" s="50">
        <v>385</v>
      </c>
      <c r="B390" s="16" t="s">
        <v>107</v>
      </c>
      <c r="C390" s="16" t="s">
        <v>55</v>
      </c>
      <c r="D390" s="17" t="s">
        <v>201</v>
      </c>
      <c r="E390" s="18" t="s">
        <v>547</v>
      </c>
      <c r="F390" s="14" t="s">
        <v>202</v>
      </c>
      <c r="G390" s="29" t="s">
        <v>881</v>
      </c>
      <c r="H390" s="14" t="s">
        <v>204</v>
      </c>
      <c r="I390" s="14" t="s">
        <v>205</v>
      </c>
      <c r="J390" s="21">
        <v>2020</v>
      </c>
      <c r="K390" s="67" t="s">
        <v>874</v>
      </c>
      <c r="L390" s="21" t="s">
        <v>192</v>
      </c>
      <c r="M390" s="21">
        <v>1</v>
      </c>
      <c r="N390" s="36">
        <v>760000000</v>
      </c>
      <c r="O390" s="41" t="s">
        <v>37</v>
      </c>
      <c r="P390" s="14" t="s">
        <v>60</v>
      </c>
      <c r="Q390" s="14" t="s">
        <v>39</v>
      </c>
      <c r="R390" s="14"/>
      <c r="S390" s="21"/>
    </row>
    <row r="391" spans="1:19" s="25" customFormat="1" ht="20.399999999999999" x14ac:dyDescent="0.3">
      <c r="A391" s="15">
        <v>386</v>
      </c>
      <c r="B391" s="16" t="s">
        <v>107</v>
      </c>
      <c r="C391" s="16" t="s">
        <v>55</v>
      </c>
      <c r="D391" s="17" t="s">
        <v>201</v>
      </c>
      <c r="E391" s="18" t="s">
        <v>547</v>
      </c>
      <c r="F391" s="14" t="s">
        <v>202</v>
      </c>
      <c r="G391" s="29" t="s">
        <v>882</v>
      </c>
      <c r="H391" s="14" t="s">
        <v>204</v>
      </c>
      <c r="I391" s="14" t="s">
        <v>205</v>
      </c>
      <c r="J391" s="21">
        <v>2020</v>
      </c>
      <c r="K391" s="67" t="s">
        <v>874</v>
      </c>
      <c r="L391" s="21" t="s">
        <v>192</v>
      </c>
      <c r="M391" s="21">
        <v>1</v>
      </c>
      <c r="N391" s="36">
        <v>760000000</v>
      </c>
      <c r="O391" s="41" t="s">
        <v>37</v>
      </c>
      <c r="P391" s="14" t="s">
        <v>60</v>
      </c>
      <c r="Q391" s="14" t="s">
        <v>39</v>
      </c>
      <c r="R391" s="14"/>
      <c r="S391" s="21"/>
    </row>
    <row r="392" spans="1:19" s="25" customFormat="1" ht="20.399999999999999" x14ac:dyDescent="0.3">
      <c r="A392" s="50">
        <v>387</v>
      </c>
      <c r="B392" s="16" t="s">
        <v>107</v>
      </c>
      <c r="C392" s="16" t="s">
        <v>55</v>
      </c>
      <c r="D392" s="17" t="s">
        <v>201</v>
      </c>
      <c r="E392" s="18" t="s">
        <v>547</v>
      </c>
      <c r="F392" s="14" t="s">
        <v>202</v>
      </c>
      <c r="G392" s="29" t="s">
        <v>883</v>
      </c>
      <c r="H392" s="14" t="s">
        <v>204</v>
      </c>
      <c r="I392" s="14" t="s">
        <v>205</v>
      </c>
      <c r="J392" s="21">
        <v>2020</v>
      </c>
      <c r="K392" s="67" t="s">
        <v>874</v>
      </c>
      <c r="L392" s="21" t="s">
        <v>192</v>
      </c>
      <c r="M392" s="21">
        <v>1</v>
      </c>
      <c r="N392" s="36">
        <v>760000000</v>
      </c>
      <c r="O392" s="41" t="s">
        <v>37</v>
      </c>
      <c r="P392" s="14" t="s">
        <v>60</v>
      </c>
      <c r="Q392" s="14" t="s">
        <v>39</v>
      </c>
      <c r="R392" s="14"/>
      <c r="S392" s="21"/>
    </row>
    <row r="393" spans="1:19" s="25" customFormat="1" ht="20.399999999999999" x14ac:dyDescent="0.3">
      <c r="A393" s="15">
        <v>388</v>
      </c>
      <c r="B393" s="16" t="s">
        <v>107</v>
      </c>
      <c r="C393" s="16" t="s">
        <v>55</v>
      </c>
      <c r="D393" s="17" t="s">
        <v>201</v>
      </c>
      <c r="E393" s="18" t="s">
        <v>547</v>
      </c>
      <c r="F393" s="14" t="s">
        <v>202</v>
      </c>
      <c r="G393" s="29" t="s">
        <v>884</v>
      </c>
      <c r="H393" s="14" t="s">
        <v>204</v>
      </c>
      <c r="I393" s="14" t="s">
        <v>205</v>
      </c>
      <c r="J393" s="21">
        <v>2020</v>
      </c>
      <c r="K393" s="67" t="s">
        <v>874</v>
      </c>
      <c r="L393" s="21" t="s">
        <v>192</v>
      </c>
      <c r="M393" s="21">
        <v>1</v>
      </c>
      <c r="N393" s="36">
        <v>760000000</v>
      </c>
      <c r="O393" s="41" t="s">
        <v>37</v>
      </c>
      <c r="P393" s="14" t="s">
        <v>60</v>
      </c>
      <c r="Q393" s="14" t="s">
        <v>39</v>
      </c>
      <c r="R393" s="14"/>
      <c r="S393" s="21"/>
    </row>
    <row r="394" spans="1:19" s="25" customFormat="1" ht="20.399999999999999" x14ac:dyDescent="0.3">
      <c r="A394" s="50">
        <v>389</v>
      </c>
      <c r="B394" s="16" t="s">
        <v>107</v>
      </c>
      <c r="C394" s="16" t="s">
        <v>55</v>
      </c>
      <c r="D394" s="17" t="s">
        <v>201</v>
      </c>
      <c r="E394" s="18" t="s">
        <v>547</v>
      </c>
      <c r="F394" s="14" t="s">
        <v>202</v>
      </c>
      <c r="G394" s="29" t="s">
        <v>885</v>
      </c>
      <c r="H394" s="14" t="s">
        <v>204</v>
      </c>
      <c r="I394" s="14" t="s">
        <v>205</v>
      </c>
      <c r="J394" s="21">
        <v>2020</v>
      </c>
      <c r="K394" s="67" t="s">
        <v>874</v>
      </c>
      <c r="L394" s="21" t="s">
        <v>192</v>
      </c>
      <c r="M394" s="21">
        <v>1</v>
      </c>
      <c r="N394" s="36">
        <v>760000000</v>
      </c>
      <c r="O394" s="41" t="s">
        <v>37</v>
      </c>
      <c r="P394" s="14" t="s">
        <v>60</v>
      </c>
      <c r="Q394" s="14" t="s">
        <v>39</v>
      </c>
      <c r="R394" s="14"/>
      <c r="S394" s="21"/>
    </row>
    <row r="395" spans="1:19" s="25" customFormat="1" ht="20.399999999999999" x14ac:dyDescent="0.3">
      <c r="A395" s="15">
        <v>390</v>
      </c>
      <c r="B395" s="31" t="s">
        <v>107</v>
      </c>
      <c r="C395" s="16" t="s">
        <v>55</v>
      </c>
      <c r="D395" s="17" t="s">
        <v>886</v>
      </c>
      <c r="E395" s="18" t="s">
        <v>547</v>
      </c>
      <c r="F395" s="21" t="s">
        <v>887</v>
      </c>
      <c r="G395" s="29" t="s">
        <v>888</v>
      </c>
      <c r="H395" s="14" t="s">
        <v>889</v>
      </c>
      <c r="I395" s="14" t="s">
        <v>104</v>
      </c>
      <c r="J395" s="21">
        <v>2020</v>
      </c>
      <c r="K395" s="67" t="s">
        <v>874</v>
      </c>
      <c r="L395" s="21" t="s">
        <v>192</v>
      </c>
      <c r="M395" s="21">
        <v>1</v>
      </c>
      <c r="N395" s="38">
        <v>95000000</v>
      </c>
      <c r="O395" s="41" t="s">
        <v>37</v>
      </c>
      <c r="P395" s="14" t="s">
        <v>60</v>
      </c>
      <c r="Q395" s="14" t="s">
        <v>39</v>
      </c>
      <c r="R395" s="21"/>
      <c r="S395" s="21"/>
    </row>
    <row r="396" spans="1:19" s="25" customFormat="1" ht="20.399999999999999" x14ac:dyDescent="0.3">
      <c r="A396" s="50">
        <v>391</v>
      </c>
      <c r="B396" s="31" t="s">
        <v>107</v>
      </c>
      <c r="C396" s="16" t="s">
        <v>55</v>
      </c>
      <c r="D396" s="17" t="s">
        <v>886</v>
      </c>
      <c r="E396" s="18" t="s">
        <v>547</v>
      </c>
      <c r="F396" s="21" t="s">
        <v>887</v>
      </c>
      <c r="G396" s="29" t="s">
        <v>890</v>
      </c>
      <c r="H396" s="14" t="s">
        <v>889</v>
      </c>
      <c r="I396" s="14" t="s">
        <v>104</v>
      </c>
      <c r="J396" s="21">
        <v>2020</v>
      </c>
      <c r="K396" s="67" t="s">
        <v>874</v>
      </c>
      <c r="L396" s="21" t="s">
        <v>192</v>
      </c>
      <c r="M396" s="21">
        <v>1</v>
      </c>
      <c r="N396" s="38">
        <v>95000000</v>
      </c>
      <c r="O396" s="41" t="s">
        <v>37</v>
      </c>
      <c r="P396" s="14" t="s">
        <v>60</v>
      </c>
      <c r="Q396" s="14" t="s">
        <v>39</v>
      </c>
      <c r="R396" s="21"/>
      <c r="S396" s="21"/>
    </row>
    <row r="397" spans="1:19" s="25" customFormat="1" ht="20.399999999999999" x14ac:dyDescent="0.3">
      <c r="A397" s="15">
        <v>392</v>
      </c>
      <c r="B397" s="31" t="s">
        <v>107</v>
      </c>
      <c r="C397" s="16" t="s">
        <v>55</v>
      </c>
      <c r="D397" s="17" t="s">
        <v>886</v>
      </c>
      <c r="E397" s="18" t="s">
        <v>547</v>
      </c>
      <c r="F397" s="21" t="s">
        <v>887</v>
      </c>
      <c r="G397" s="29" t="s">
        <v>891</v>
      </c>
      <c r="H397" s="14" t="s">
        <v>889</v>
      </c>
      <c r="I397" s="14" t="s">
        <v>104</v>
      </c>
      <c r="J397" s="21">
        <v>2020</v>
      </c>
      <c r="K397" s="67" t="s">
        <v>874</v>
      </c>
      <c r="L397" s="21" t="s">
        <v>192</v>
      </c>
      <c r="M397" s="21">
        <v>1</v>
      </c>
      <c r="N397" s="38">
        <v>95000000</v>
      </c>
      <c r="O397" s="41" t="s">
        <v>37</v>
      </c>
      <c r="P397" s="14" t="s">
        <v>60</v>
      </c>
      <c r="Q397" s="14" t="s">
        <v>39</v>
      </c>
      <c r="R397" s="21"/>
      <c r="S397" s="21"/>
    </row>
    <row r="398" spans="1:19" s="25" customFormat="1" ht="20.399999999999999" x14ac:dyDescent="0.3">
      <c r="A398" s="50">
        <v>393</v>
      </c>
      <c r="B398" s="31" t="s">
        <v>107</v>
      </c>
      <c r="C398" s="16" t="s">
        <v>55</v>
      </c>
      <c r="D398" s="17" t="s">
        <v>886</v>
      </c>
      <c r="E398" s="18" t="s">
        <v>547</v>
      </c>
      <c r="F398" s="21" t="s">
        <v>887</v>
      </c>
      <c r="G398" s="29" t="s">
        <v>892</v>
      </c>
      <c r="H398" s="14" t="s">
        <v>889</v>
      </c>
      <c r="I398" s="14" t="s">
        <v>104</v>
      </c>
      <c r="J398" s="21">
        <v>2020</v>
      </c>
      <c r="K398" s="67" t="s">
        <v>874</v>
      </c>
      <c r="L398" s="21" t="s">
        <v>192</v>
      </c>
      <c r="M398" s="21">
        <v>1</v>
      </c>
      <c r="N398" s="38">
        <v>95000000</v>
      </c>
      <c r="O398" s="41" t="s">
        <v>37</v>
      </c>
      <c r="P398" s="14" t="s">
        <v>60</v>
      </c>
      <c r="Q398" s="14" t="s">
        <v>39</v>
      </c>
      <c r="R398" s="21"/>
      <c r="S398" s="21"/>
    </row>
    <row r="399" spans="1:19" s="25" customFormat="1" ht="20.399999999999999" x14ac:dyDescent="0.3">
      <c r="A399" s="15">
        <v>394</v>
      </c>
      <c r="B399" s="31" t="s">
        <v>107</v>
      </c>
      <c r="C399" s="16" t="s">
        <v>55</v>
      </c>
      <c r="D399" s="17" t="s">
        <v>886</v>
      </c>
      <c r="E399" s="18" t="s">
        <v>547</v>
      </c>
      <c r="F399" s="21" t="s">
        <v>887</v>
      </c>
      <c r="G399" s="29" t="s">
        <v>893</v>
      </c>
      <c r="H399" s="14" t="s">
        <v>889</v>
      </c>
      <c r="I399" s="14" t="s">
        <v>104</v>
      </c>
      <c r="J399" s="21">
        <v>2020</v>
      </c>
      <c r="K399" s="67" t="s">
        <v>874</v>
      </c>
      <c r="L399" s="21" t="s">
        <v>192</v>
      </c>
      <c r="M399" s="21">
        <v>1</v>
      </c>
      <c r="N399" s="38">
        <v>95000000</v>
      </c>
      <c r="O399" s="41" t="s">
        <v>37</v>
      </c>
      <c r="P399" s="14" t="s">
        <v>60</v>
      </c>
      <c r="Q399" s="14" t="s">
        <v>39</v>
      </c>
      <c r="R399" s="21"/>
      <c r="S399" s="21"/>
    </row>
    <row r="400" spans="1:19" s="25" customFormat="1" ht="20.399999999999999" x14ac:dyDescent="0.3">
      <c r="A400" s="50">
        <v>395</v>
      </c>
      <c r="B400" s="31" t="s">
        <v>107</v>
      </c>
      <c r="C400" s="16" t="s">
        <v>55</v>
      </c>
      <c r="D400" s="17" t="s">
        <v>886</v>
      </c>
      <c r="E400" s="18" t="s">
        <v>547</v>
      </c>
      <c r="F400" s="21" t="s">
        <v>887</v>
      </c>
      <c r="G400" s="29" t="s">
        <v>894</v>
      </c>
      <c r="H400" s="14" t="s">
        <v>889</v>
      </c>
      <c r="I400" s="14" t="s">
        <v>104</v>
      </c>
      <c r="J400" s="21">
        <v>2020</v>
      </c>
      <c r="K400" s="67" t="s">
        <v>874</v>
      </c>
      <c r="L400" s="21" t="s">
        <v>192</v>
      </c>
      <c r="M400" s="21">
        <v>1</v>
      </c>
      <c r="N400" s="38">
        <v>95000000</v>
      </c>
      <c r="O400" s="41" t="s">
        <v>37</v>
      </c>
      <c r="P400" s="14" t="s">
        <v>60</v>
      </c>
      <c r="Q400" s="14" t="s">
        <v>39</v>
      </c>
      <c r="R400" s="21"/>
      <c r="S400" s="21"/>
    </row>
    <row r="401" spans="1:19" s="25" customFormat="1" ht="20.399999999999999" x14ac:dyDescent="0.3">
      <c r="A401" s="15">
        <v>396</v>
      </c>
      <c r="B401" s="31" t="s">
        <v>107</v>
      </c>
      <c r="C401" s="16" t="s">
        <v>55</v>
      </c>
      <c r="D401" s="17" t="s">
        <v>886</v>
      </c>
      <c r="E401" s="18" t="s">
        <v>547</v>
      </c>
      <c r="F401" s="21" t="s">
        <v>887</v>
      </c>
      <c r="G401" s="29" t="s">
        <v>895</v>
      </c>
      <c r="H401" s="14" t="s">
        <v>889</v>
      </c>
      <c r="I401" s="14" t="s">
        <v>104</v>
      </c>
      <c r="J401" s="21">
        <v>2020</v>
      </c>
      <c r="K401" s="67" t="s">
        <v>874</v>
      </c>
      <c r="L401" s="21" t="s">
        <v>192</v>
      </c>
      <c r="M401" s="21">
        <v>1</v>
      </c>
      <c r="N401" s="38">
        <v>95000000</v>
      </c>
      <c r="O401" s="41" t="s">
        <v>37</v>
      </c>
      <c r="P401" s="14" t="s">
        <v>60</v>
      </c>
      <c r="Q401" s="14" t="s">
        <v>39</v>
      </c>
      <c r="R401" s="21"/>
      <c r="S401" s="21"/>
    </row>
    <row r="402" spans="1:19" s="25" customFormat="1" ht="20.399999999999999" x14ac:dyDescent="0.3">
      <c r="A402" s="50">
        <v>397</v>
      </c>
      <c r="B402" s="31" t="s">
        <v>107</v>
      </c>
      <c r="C402" s="16" t="s">
        <v>55</v>
      </c>
      <c r="D402" s="17" t="s">
        <v>886</v>
      </c>
      <c r="E402" s="18" t="s">
        <v>547</v>
      </c>
      <c r="F402" s="21" t="s">
        <v>887</v>
      </c>
      <c r="G402" s="29" t="s">
        <v>896</v>
      </c>
      <c r="H402" s="14" t="s">
        <v>889</v>
      </c>
      <c r="I402" s="14" t="s">
        <v>104</v>
      </c>
      <c r="J402" s="21">
        <v>2020</v>
      </c>
      <c r="K402" s="67" t="s">
        <v>874</v>
      </c>
      <c r="L402" s="21" t="s">
        <v>192</v>
      </c>
      <c r="M402" s="21">
        <v>1</v>
      </c>
      <c r="N402" s="38">
        <v>95000000</v>
      </c>
      <c r="O402" s="41" t="s">
        <v>37</v>
      </c>
      <c r="P402" s="14" t="s">
        <v>60</v>
      </c>
      <c r="Q402" s="14" t="s">
        <v>39</v>
      </c>
      <c r="R402" s="21"/>
      <c r="S402" s="21"/>
    </row>
    <row r="403" spans="1:19" s="25" customFormat="1" ht="20.399999999999999" x14ac:dyDescent="0.3">
      <c r="A403" s="15">
        <v>398</v>
      </c>
      <c r="B403" s="31" t="s">
        <v>107</v>
      </c>
      <c r="C403" s="16" t="s">
        <v>55</v>
      </c>
      <c r="D403" s="17" t="s">
        <v>886</v>
      </c>
      <c r="E403" s="18" t="s">
        <v>547</v>
      </c>
      <c r="F403" s="21" t="s">
        <v>887</v>
      </c>
      <c r="G403" s="29" t="s">
        <v>897</v>
      </c>
      <c r="H403" s="14" t="s">
        <v>889</v>
      </c>
      <c r="I403" s="14" t="s">
        <v>104</v>
      </c>
      <c r="J403" s="21">
        <v>2020</v>
      </c>
      <c r="K403" s="67" t="s">
        <v>874</v>
      </c>
      <c r="L403" s="21" t="s">
        <v>192</v>
      </c>
      <c r="M403" s="21">
        <v>1</v>
      </c>
      <c r="N403" s="38">
        <v>95000000</v>
      </c>
      <c r="O403" s="41" t="s">
        <v>37</v>
      </c>
      <c r="P403" s="14" t="s">
        <v>60</v>
      </c>
      <c r="Q403" s="14" t="s">
        <v>39</v>
      </c>
      <c r="R403" s="21"/>
      <c r="S403" s="21"/>
    </row>
    <row r="404" spans="1:19" s="25" customFormat="1" ht="20.399999999999999" x14ac:dyDescent="0.3">
      <c r="A404" s="50">
        <v>399</v>
      </c>
      <c r="B404" s="31" t="s">
        <v>107</v>
      </c>
      <c r="C404" s="16" t="s">
        <v>55</v>
      </c>
      <c r="D404" s="17" t="s">
        <v>886</v>
      </c>
      <c r="E404" s="18" t="s">
        <v>547</v>
      </c>
      <c r="F404" s="21" t="s">
        <v>887</v>
      </c>
      <c r="G404" s="29" t="s">
        <v>898</v>
      </c>
      <c r="H404" s="14" t="s">
        <v>889</v>
      </c>
      <c r="I404" s="14" t="s">
        <v>104</v>
      </c>
      <c r="J404" s="21">
        <v>2020</v>
      </c>
      <c r="K404" s="67" t="s">
        <v>874</v>
      </c>
      <c r="L404" s="21" t="s">
        <v>192</v>
      </c>
      <c r="M404" s="21">
        <v>1</v>
      </c>
      <c r="N404" s="38">
        <v>95000000</v>
      </c>
      <c r="O404" s="41" t="s">
        <v>37</v>
      </c>
      <c r="P404" s="14" t="s">
        <v>60</v>
      </c>
      <c r="Q404" s="14" t="s">
        <v>39</v>
      </c>
      <c r="R404" s="21"/>
      <c r="S404" s="21"/>
    </row>
    <row r="405" spans="1:19" s="25" customFormat="1" ht="20.399999999999999" x14ac:dyDescent="0.3">
      <c r="A405" s="15">
        <v>400</v>
      </c>
      <c r="B405" s="31" t="s">
        <v>107</v>
      </c>
      <c r="C405" s="16" t="s">
        <v>55</v>
      </c>
      <c r="D405" s="17" t="s">
        <v>886</v>
      </c>
      <c r="E405" s="18" t="s">
        <v>547</v>
      </c>
      <c r="F405" s="21" t="s">
        <v>887</v>
      </c>
      <c r="G405" s="29" t="s">
        <v>899</v>
      </c>
      <c r="H405" s="14" t="s">
        <v>889</v>
      </c>
      <c r="I405" s="14" t="s">
        <v>104</v>
      </c>
      <c r="J405" s="21">
        <v>2020</v>
      </c>
      <c r="K405" s="67" t="s">
        <v>874</v>
      </c>
      <c r="L405" s="21" t="s">
        <v>192</v>
      </c>
      <c r="M405" s="21">
        <v>1</v>
      </c>
      <c r="N405" s="38">
        <v>95000000</v>
      </c>
      <c r="O405" s="41" t="s">
        <v>37</v>
      </c>
      <c r="P405" s="14" t="s">
        <v>60</v>
      </c>
      <c r="Q405" s="14" t="s">
        <v>39</v>
      </c>
      <c r="R405" s="21"/>
      <c r="S405" s="21"/>
    </row>
    <row r="406" spans="1:19" s="25" customFormat="1" ht="20.399999999999999" x14ac:dyDescent="0.3">
      <c r="A406" s="50">
        <v>401</v>
      </c>
      <c r="B406" s="31" t="s">
        <v>107</v>
      </c>
      <c r="C406" s="16" t="s">
        <v>55</v>
      </c>
      <c r="D406" s="17" t="s">
        <v>886</v>
      </c>
      <c r="E406" s="18" t="s">
        <v>547</v>
      </c>
      <c r="F406" s="21" t="s">
        <v>887</v>
      </c>
      <c r="G406" s="29" t="s">
        <v>900</v>
      </c>
      <c r="H406" s="14" t="s">
        <v>889</v>
      </c>
      <c r="I406" s="14" t="s">
        <v>104</v>
      </c>
      <c r="J406" s="21">
        <v>2020</v>
      </c>
      <c r="K406" s="67" t="s">
        <v>874</v>
      </c>
      <c r="L406" s="21" t="s">
        <v>192</v>
      </c>
      <c r="M406" s="21">
        <v>1</v>
      </c>
      <c r="N406" s="38">
        <v>95000000</v>
      </c>
      <c r="O406" s="41" t="s">
        <v>37</v>
      </c>
      <c r="P406" s="14" t="s">
        <v>60</v>
      </c>
      <c r="Q406" s="14" t="s">
        <v>39</v>
      </c>
      <c r="R406" s="21"/>
      <c r="S406" s="21"/>
    </row>
    <row r="407" spans="1:19" s="25" customFormat="1" ht="20.399999999999999" x14ac:dyDescent="0.3">
      <c r="A407" s="15">
        <v>402</v>
      </c>
      <c r="B407" s="31" t="s">
        <v>107</v>
      </c>
      <c r="C407" s="16" t="s">
        <v>55</v>
      </c>
      <c r="D407" s="17" t="s">
        <v>886</v>
      </c>
      <c r="E407" s="18" t="s">
        <v>547</v>
      </c>
      <c r="F407" s="21" t="s">
        <v>887</v>
      </c>
      <c r="G407" s="29" t="s">
        <v>901</v>
      </c>
      <c r="H407" s="14" t="s">
        <v>889</v>
      </c>
      <c r="I407" s="14" t="s">
        <v>104</v>
      </c>
      <c r="J407" s="21">
        <v>2020</v>
      </c>
      <c r="K407" s="67" t="s">
        <v>874</v>
      </c>
      <c r="L407" s="21" t="s">
        <v>192</v>
      </c>
      <c r="M407" s="21">
        <v>1</v>
      </c>
      <c r="N407" s="38">
        <v>95000000</v>
      </c>
      <c r="O407" s="41" t="s">
        <v>37</v>
      </c>
      <c r="P407" s="14" t="s">
        <v>60</v>
      </c>
      <c r="Q407" s="14" t="s">
        <v>39</v>
      </c>
      <c r="R407" s="21"/>
      <c r="S407" s="21"/>
    </row>
    <row r="408" spans="1:19" s="25" customFormat="1" ht="20.399999999999999" x14ac:dyDescent="0.3">
      <c r="A408" s="50">
        <v>403</v>
      </c>
      <c r="B408" s="16" t="s">
        <v>107</v>
      </c>
      <c r="C408" s="16" t="s">
        <v>55</v>
      </c>
      <c r="D408" s="17" t="s">
        <v>849</v>
      </c>
      <c r="E408" s="18" t="s">
        <v>547</v>
      </c>
      <c r="F408" s="14" t="s">
        <v>902</v>
      </c>
      <c r="G408" s="14">
        <v>3512192127</v>
      </c>
      <c r="H408" s="14" t="s">
        <v>903</v>
      </c>
      <c r="I408" s="14" t="s">
        <v>205</v>
      </c>
      <c r="J408" s="14">
        <v>2019</v>
      </c>
      <c r="K408" s="67" t="s">
        <v>191</v>
      </c>
      <c r="L408" s="14" t="s">
        <v>27</v>
      </c>
      <c r="M408" s="14">
        <v>1</v>
      </c>
      <c r="N408" s="20">
        <v>680000000</v>
      </c>
      <c r="O408" s="41" t="s">
        <v>37</v>
      </c>
      <c r="P408" s="14" t="s">
        <v>904</v>
      </c>
      <c r="Q408" s="14" t="s">
        <v>39</v>
      </c>
      <c r="R408" s="21"/>
      <c r="S408" s="21"/>
    </row>
    <row r="409" spans="1:19" s="25" customFormat="1" ht="20.399999999999999" x14ac:dyDescent="0.3">
      <c r="A409" s="15">
        <v>404</v>
      </c>
      <c r="B409" s="16" t="s">
        <v>29</v>
      </c>
      <c r="C409" s="16" t="s">
        <v>30</v>
      </c>
      <c r="D409" s="17" t="s">
        <v>29</v>
      </c>
      <c r="E409" s="18" t="s">
        <v>547</v>
      </c>
      <c r="F409" s="14" t="s">
        <v>905</v>
      </c>
      <c r="G409" s="14">
        <v>30160400307</v>
      </c>
      <c r="H409" s="14" t="s">
        <v>906</v>
      </c>
      <c r="I409" s="14" t="s">
        <v>257</v>
      </c>
      <c r="J409" s="14">
        <v>2016</v>
      </c>
      <c r="K409" s="67" t="s">
        <v>191</v>
      </c>
      <c r="L409" s="14" t="s">
        <v>36</v>
      </c>
      <c r="M409" s="14">
        <v>1</v>
      </c>
      <c r="N409" s="20">
        <v>15000000</v>
      </c>
      <c r="O409" s="41" t="s">
        <v>37</v>
      </c>
      <c r="P409" s="14" t="s">
        <v>831</v>
      </c>
      <c r="Q409" s="14" t="s">
        <v>39</v>
      </c>
      <c r="R409" s="21"/>
      <c r="S409" s="21"/>
    </row>
    <row r="410" spans="1:19" s="25" customFormat="1" ht="20.399999999999999" x14ac:dyDescent="0.3">
      <c r="A410" s="50">
        <v>405</v>
      </c>
      <c r="B410" s="31" t="s">
        <v>107</v>
      </c>
      <c r="C410" s="16" t="s">
        <v>55</v>
      </c>
      <c r="D410" s="17" t="s">
        <v>849</v>
      </c>
      <c r="E410" s="18" t="s">
        <v>547</v>
      </c>
      <c r="F410" s="14" t="s">
        <v>907</v>
      </c>
      <c r="G410" s="14" t="s">
        <v>908</v>
      </c>
      <c r="H410" s="14" t="s">
        <v>868</v>
      </c>
      <c r="I410" s="14" t="s">
        <v>362</v>
      </c>
      <c r="J410" s="14">
        <v>2021</v>
      </c>
      <c r="K410" s="67" t="s">
        <v>909</v>
      </c>
      <c r="L410" s="14" t="s">
        <v>36</v>
      </c>
      <c r="M410" s="14">
        <v>1</v>
      </c>
      <c r="N410" s="20"/>
      <c r="O410" s="41"/>
      <c r="P410" s="14"/>
      <c r="Q410" s="14"/>
      <c r="R410" s="21"/>
      <c r="S410" s="21"/>
    </row>
    <row r="411" spans="1:19" s="25" customFormat="1" ht="20.399999999999999" x14ac:dyDescent="0.3">
      <c r="A411" s="15">
        <v>406</v>
      </c>
      <c r="B411" s="31" t="s">
        <v>107</v>
      </c>
      <c r="C411" s="16" t="s">
        <v>55</v>
      </c>
      <c r="D411" s="17" t="s">
        <v>849</v>
      </c>
      <c r="E411" s="18" t="s">
        <v>547</v>
      </c>
      <c r="F411" s="14" t="s">
        <v>907</v>
      </c>
      <c r="G411" s="14" t="s">
        <v>910</v>
      </c>
      <c r="H411" s="14" t="s">
        <v>868</v>
      </c>
      <c r="I411" s="14" t="s">
        <v>362</v>
      </c>
      <c r="J411" s="14">
        <v>2021</v>
      </c>
      <c r="K411" s="67" t="s">
        <v>909</v>
      </c>
      <c r="L411" s="14" t="s">
        <v>36</v>
      </c>
      <c r="M411" s="14">
        <v>1</v>
      </c>
      <c r="N411" s="20"/>
      <c r="O411" s="41"/>
      <c r="P411" s="14"/>
      <c r="Q411" s="14"/>
      <c r="R411" s="21"/>
      <c r="S411" s="21"/>
    </row>
    <row r="412" spans="1:19" s="25" customFormat="1" ht="20.399999999999999" x14ac:dyDescent="0.3">
      <c r="A412" s="50">
        <v>407</v>
      </c>
      <c r="B412" s="31" t="s">
        <v>107</v>
      </c>
      <c r="C412" s="16" t="s">
        <v>55</v>
      </c>
      <c r="D412" s="17" t="s">
        <v>849</v>
      </c>
      <c r="E412" s="18" t="s">
        <v>547</v>
      </c>
      <c r="F412" s="14" t="s">
        <v>907</v>
      </c>
      <c r="G412" s="14" t="s">
        <v>911</v>
      </c>
      <c r="H412" s="14" t="s">
        <v>868</v>
      </c>
      <c r="I412" s="14" t="s">
        <v>362</v>
      </c>
      <c r="J412" s="14">
        <v>2021</v>
      </c>
      <c r="K412" s="67" t="s">
        <v>909</v>
      </c>
      <c r="L412" s="14" t="s">
        <v>36</v>
      </c>
      <c r="M412" s="14">
        <v>1</v>
      </c>
      <c r="N412" s="20"/>
      <c r="O412" s="41"/>
      <c r="P412" s="14"/>
      <c r="Q412" s="14"/>
      <c r="R412" s="21"/>
      <c r="S412" s="21"/>
    </row>
    <row r="413" spans="1:19" s="25" customFormat="1" ht="20.399999999999999" x14ac:dyDescent="0.3">
      <c r="A413" s="15">
        <v>408</v>
      </c>
      <c r="B413" s="16" t="s">
        <v>107</v>
      </c>
      <c r="C413" s="16" t="s">
        <v>55</v>
      </c>
      <c r="D413" s="17" t="s">
        <v>849</v>
      </c>
      <c r="E413" s="18" t="s">
        <v>547</v>
      </c>
      <c r="F413" s="14" t="s">
        <v>912</v>
      </c>
      <c r="G413" s="14" t="s">
        <v>913</v>
      </c>
      <c r="H413" s="14" t="s">
        <v>868</v>
      </c>
      <c r="I413" s="14" t="s">
        <v>362</v>
      </c>
      <c r="J413" s="14">
        <v>2021</v>
      </c>
      <c r="K413" s="67" t="s">
        <v>909</v>
      </c>
      <c r="L413" s="14" t="s">
        <v>36</v>
      </c>
      <c r="M413" s="14">
        <v>1</v>
      </c>
      <c r="N413" s="20"/>
      <c r="O413" s="41"/>
      <c r="P413" s="14"/>
      <c r="Q413" s="14"/>
      <c r="R413" s="21"/>
      <c r="S413" s="21"/>
    </row>
    <row r="414" spans="1:19" s="25" customFormat="1" ht="20.399999999999999" x14ac:dyDescent="0.3">
      <c r="A414" s="50">
        <v>409</v>
      </c>
      <c r="B414" s="16" t="s">
        <v>415</v>
      </c>
      <c r="C414" s="16"/>
      <c r="D414" s="63" t="s">
        <v>914</v>
      </c>
      <c r="E414" s="18" t="s">
        <v>547</v>
      </c>
      <c r="F414" s="14" t="s">
        <v>915</v>
      </c>
      <c r="G414" s="63" t="s">
        <v>916</v>
      </c>
      <c r="H414" s="14" t="s">
        <v>917</v>
      </c>
      <c r="I414" s="14" t="s">
        <v>362</v>
      </c>
      <c r="J414" s="14">
        <v>2023</v>
      </c>
      <c r="K414" s="67">
        <v>45295</v>
      </c>
      <c r="L414" s="14" t="s">
        <v>36</v>
      </c>
      <c r="M414" s="14">
        <v>1</v>
      </c>
      <c r="N414" s="97">
        <v>1355000000</v>
      </c>
      <c r="O414" s="41" t="s">
        <v>37</v>
      </c>
      <c r="P414" s="14" t="s">
        <v>38</v>
      </c>
      <c r="Q414" s="41" t="s">
        <v>39</v>
      </c>
      <c r="R414" s="21"/>
      <c r="S414" s="21"/>
    </row>
    <row r="415" spans="1:19" s="25" customFormat="1" ht="20.399999999999999" x14ac:dyDescent="0.3">
      <c r="A415" s="15">
        <v>410</v>
      </c>
      <c r="B415" s="31" t="s">
        <v>918</v>
      </c>
      <c r="C415" s="31" t="s">
        <v>919</v>
      </c>
      <c r="D415" s="17" t="s">
        <v>920</v>
      </c>
      <c r="E415" s="18" t="s">
        <v>921</v>
      </c>
      <c r="F415" s="14" t="s">
        <v>922</v>
      </c>
      <c r="G415" s="19" t="s">
        <v>923</v>
      </c>
      <c r="H415" s="14" t="s">
        <v>924</v>
      </c>
      <c r="I415" s="14" t="s">
        <v>362</v>
      </c>
      <c r="J415" s="14">
        <v>2002</v>
      </c>
      <c r="K415" s="59">
        <v>37268</v>
      </c>
      <c r="L415" s="14" t="s">
        <v>36</v>
      </c>
      <c r="M415" s="14">
        <v>1</v>
      </c>
      <c r="N415" s="20">
        <v>35000000</v>
      </c>
      <c r="O415" s="41" t="s">
        <v>37</v>
      </c>
      <c r="P415" s="14" t="s">
        <v>60</v>
      </c>
      <c r="Q415" s="14" t="s">
        <v>39</v>
      </c>
      <c r="R415" s="14"/>
      <c r="S415" s="21"/>
    </row>
    <row r="416" spans="1:19" s="25" customFormat="1" ht="20.399999999999999" x14ac:dyDescent="0.3">
      <c r="A416" s="50">
        <v>411</v>
      </c>
      <c r="B416" s="16" t="s">
        <v>385</v>
      </c>
      <c r="C416" s="16" t="s">
        <v>391</v>
      </c>
      <c r="D416" s="17" t="s">
        <v>925</v>
      </c>
      <c r="E416" s="18" t="s">
        <v>921</v>
      </c>
      <c r="F416" s="14" t="s">
        <v>926</v>
      </c>
      <c r="G416" s="29" t="s">
        <v>927</v>
      </c>
      <c r="H416" s="14" t="s">
        <v>362</v>
      </c>
      <c r="I416" s="14" t="s">
        <v>362</v>
      </c>
      <c r="J416" s="14">
        <v>2005</v>
      </c>
      <c r="K416" s="59">
        <v>38364</v>
      </c>
      <c r="L416" s="14" t="s">
        <v>36</v>
      </c>
      <c r="M416" s="14">
        <v>1</v>
      </c>
      <c r="N416" s="20">
        <v>46700000</v>
      </c>
      <c r="O416" s="41" t="s">
        <v>37</v>
      </c>
      <c r="P416" s="14" t="s">
        <v>60</v>
      </c>
      <c r="Q416" s="14" t="s">
        <v>39</v>
      </c>
      <c r="R416" s="14"/>
      <c r="S416" s="21"/>
    </row>
    <row r="417" spans="1:19" s="25" customFormat="1" ht="20.399999999999999" x14ac:dyDescent="0.3">
      <c r="A417" s="15">
        <v>412</v>
      </c>
      <c r="B417" s="57" t="s">
        <v>928</v>
      </c>
      <c r="C417" s="57" t="s">
        <v>929</v>
      </c>
      <c r="D417" s="23" t="s">
        <v>930</v>
      </c>
      <c r="E417" s="18" t="s">
        <v>921</v>
      </c>
      <c r="F417" s="41" t="s">
        <v>931</v>
      </c>
      <c r="G417" s="62">
        <v>9910078</v>
      </c>
      <c r="H417" s="41" t="s">
        <v>34</v>
      </c>
      <c r="I417" s="41" t="s">
        <v>35</v>
      </c>
      <c r="J417" s="41">
        <v>2005</v>
      </c>
      <c r="K417" s="59">
        <v>38364</v>
      </c>
      <c r="L417" s="41" t="s">
        <v>36</v>
      </c>
      <c r="M417" s="41">
        <v>1</v>
      </c>
      <c r="N417" s="61">
        <v>40500000</v>
      </c>
      <c r="O417" s="41" t="s">
        <v>37</v>
      </c>
      <c r="P417" s="41" t="s">
        <v>60</v>
      </c>
      <c r="Q417" s="41" t="s">
        <v>39</v>
      </c>
      <c r="R417" s="41"/>
      <c r="S417" s="42"/>
    </row>
    <row r="418" spans="1:19" s="25" customFormat="1" ht="20.399999999999999" x14ac:dyDescent="0.3">
      <c r="A418" s="50">
        <v>413</v>
      </c>
      <c r="B418" s="77" t="s">
        <v>342</v>
      </c>
      <c r="C418" s="77" t="s">
        <v>343</v>
      </c>
      <c r="D418" s="23" t="s">
        <v>932</v>
      </c>
      <c r="E418" s="18" t="s">
        <v>921</v>
      </c>
      <c r="F418" s="41" t="s">
        <v>933</v>
      </c>
      <c r="G418" s="62">
        <v>618876</v>
      </c>
      <c r="H418" s="41" t="s">
        <v>934</v>
      </c>
      <c r="I418" s="41" t="s">
        <v>35</v>
      </c>
      <c r="J418" s="41">
        <v>2007</v>
      </c>
      <c r="K418" s="59">
        <v>39094</v>
      </c>
      <c r="L418" s="41" t="s">
        <v>36</v>
      </c>
      <c r="M418" s="41">
        <v>1</v>
      </c>
      <c r="N418" s="61">
        <v>17675000</v>
      </c>
      <c r="O418" s="41" t="s">
        <v>37</v>
      </c>
      <c r="P418" s="41" t="s">
        <v>60</v>
      </c>
      <c r="Q418" s="41" t="s">
        <v>39</v>
      </c>
      <c r="R418" s="41"/>
      <c r="S418" s="42"/>
    </row>
    <row r="419" spans="1:19" s="25" customFormat="1" ht="20.399999999999999" x14ac:dyDescent="0.3">
      <c r="A419" s="15">
        <v>414</v>
      </c>
      <c r="B419" s="57" t="s">
        <v>385</v>
      </c>
      <c r="C419" s="57" t="s">
        <v>391</v>
      </c>
      <c r="D419" s="23" t="s">
        <v>935</v>
      </c>
      <c r="E419" s="18" t="s">
        <v>921</v>
      </c>
      <c r="F419" s="41">
        <v>2420</v>
      </c>
      <c r="G419" s="62" t="s">
        <v>936</v>
      </c>
      <c r="H419" s="41" t="s">
        <v>370</v>
      </c>
      <c r="I419" s="41" t="s">
        <v>35</v>
      </c>
      <c r="J419" s="41">
        <v>2007</v>
      </c>
      <c r="K419" s="59">
        <v>39094</v>
      </c>
      <c r="L419" s="41" t="s">
        <v>36</v>
      </c>
      <c r="M419" s="41">
        <v>1</v>
      </c>
      <c r="N419" s="61">
        <v>48948000</v>
      </c>
      <c r="O419" s="41" t="s">
        <v>37</v>
      </c>
      <c r="P419" s="41" t="s">
        <v>60</v>
      </c>
      <c r="Q419" s="41" t="s">
        <v>39</v>
      </c>
      <c r="R419" s="41"/>
      <c r="S419" s="42"/>
    </row>
    <row r="420" spans="1:19" s="25" customFormat="1" ht="20.399999999999999" x14ac:dyDescent="0.3">
      <c r="A420" s="50">
        <v>415</v>
      </c>
      <c r="B420" s="16" t="s">
        <v>937</v>
      </c>
      <c r="C420" s="16" t="s">
        <v>938</v>
      </c>
      <c r="D420" s="17" t="s">
        <v>939</v>
      </c>
      <c r="E420" s="18" t="s">
        <v>921</v>
      </c>
      <c r="F420" s="14" t="s">
        <v>940</v>
      </c>
      <c r="G420" s="19" t="s">
        <v>941</v>
      </c>
      <c r="H420" s="14" t="s">
        <v>942</v>
      </c>
      <c r="I420" s="14" t="s">
        <v>35</v>
      </c>
      <c r="J420" s="14">
        <v>2009</v>
      </c>
      <c r="K420" s="59">
        <v>40190</v>
      </c>
      <c r="L420" s="14" t="s">
        <v>36</v>
      </c>
      <c r="M420" s="14">
        <v>1</v>
      </c>
      <c r="N420" s="20">
        <v>190000000</v>
      </c>
      <c r="O420" s="41" t="s">
        <v>37</v>
      </c>
      <c r="P420" s="14" t="s">
        <v>60</v>
      </c>
      <c r="Q420" s="14" t="s">
        <v>39</v>
      </c>
      <c r="R420" s="14"/>
      <c r="S420" s="21"/>
    </row>
    <row r="421" spans="1:19" s="25" customFormat="1" ht="20.399999999999999" x14ac:dyDescent="0.3">
      <c r="A421" s="15">
        <v>416</v>
      </c>
      <c r="B421" s="57" t="s">
        <v>943</v>
      </c>
      <c r="C421" s="57" t="s">
        <v>944</v>
      </c>
      <c r="D421" s="23" t="s">
        <v>945</v>
      </c>
      <c r="E421" s="18" t="s">
        <v>921</v>
      </c>
      <c r="F421" s="41" t="s">
        <v>946</v>
      </c>
      <c r="G421" s="58" t="s">
        <v>947</v>
      </c>
      <c r="H421" s="41" t="s">
        <v>942</v>
      </c>
      <c r="I421" s="41" t="s">
        <v>35</v>
      </c>
      <c r="J421" s="41">
        <v>2009</v>
      </c>
      <c r="K421" s="59">
        <v>40190</v>
      </c>
      <c r="L421" s="41" t="s">
        <v>36</v>
      </c>
      <c r="M421" s="41">
        <v>1</v>
      </c>
      <c r="N421" s="61">
        <v>129880000</v>
      </c>
      <c r="O421" s="41" t="s">
        <v>37</v>
      </c>
      <c r="P421" s="41" t="s">
        <v>60</v>
      </c>
      <c r="Q421" s="41" t="s">
        <v>39</v>
      </c>
      <c r="R421" s="41"/>
      <c r="S421" s="42"/>
    </row>
    <row r="422" spans="1:19" s="25" customFormat="1" ht="40.799999999999997" x14ac:dyDescent="0.3">
      <c r="A422" s="50">
        <v>417</v>
      </c>
      <c r="B422" s="77" t="s">
        <v>342</v>
      </c>
      <c r="C422" s="77" t="s">
        <v>343</v>
      </c>
      <c r="D422" s="23" t="s">
        <v>948</v>
      </c>
      <c r="E422" s="18" t="s">
        <v>921</v>
      </c>
      <c r="F422" s="41" t="s">
        <v>949</v>
      </c>
      <c r="G422" s="62" t="s">
        <v>950</v>
      </c>
      <c r="H422" s="41" t="s">
        <v>357</v>
      </c>
      <c r="I422" s="41" t="s">
        <v>951</v>
      </c>
      <c r="J422" s="41">
        <v>2013</v>
      </c>
      <c r="K422" s="59">
        <v>41275</v>
      </c>
      <c r="L422" s="41" t="s">
        <v>36</v>
      </c>
      <c r="M422" s="41">
        <v>1</v>
      </c>
      <c r="N422" s="61">
        <v>31000000</v>
      </c>
      <c r="O422" s="41" t="s">
        <v>37</v>
      </c>
      <c r="P422" s="14" t="s">
        <v>38</v>
      </c>
      <c r="Q422" s="41" t="s">
        <v>39</v>
      </c>
      <c r="R422" s="41"/>
      <c r="S422" s="42"/>
    </row>
    <row r="423" spans="1:19" s="25" customFormat="1" ht="26.4" x14ac:dyDescent="0.3">
      <c r="A423" s="15">
        <v>418</v>
      </c>
      <c r="B423" s="57" t="s">
        <v>415</v>
      </c>
      <c r="C423" s="57" t="s">
        <v>919</v>
      </c>
      <c r="D423" s="23" t="s">
        <v>952</v>
      </c>
      <c r="E423" s="18" t="s">
        <v>921</v>
      </c>
      <c r="F423" s="41" t="s">
        <v>953</v>
      </c>
      <c r="G423" s="58" t="s">
        <v>954</v>
      </c>
      <c r="H423" s="41" t="s">
        <v>955</v>
      </c>
      <c r="I423" s="41" t="s">
        <v>142</v>
      </c>
      <c r="J423" s="41">
        <v>2013</v>
      </c>
      <c r="K423" s="60" t="s">
        <v>956</v>
      </c>
      <c r="L423" s="41" t="s">
        <v>36</v>
      </c>
      <c r="M423" s="41">
        <v>1</v>
      </c>
      <c r="N423" s="61">
        <v>88500000</v>
      </c>
      <c r="O423" s="41" t="s">
        <v>37</v>
      </c>
      <c r="P423" s="14" t="s">
        <v>38</v>
      </c>
      <c r="Q423" s="41" t="s">
        <v>39</v>
      </c>
      <c r="R423" s="41"/>
      <c r="S423" s="42"/>
    </row>
    <row r="424" spans="1:19" s="25" customFormat="1" ht="112.2" x14ac:dyDescent="0.3">
      <c r="A424" s="50">
        <v>419</v>
      </c>
      <c r="B424" s="31" t="s">
        <v>918</v>
      </c>
      <c r="C424" s="31" t="s">
        <v>919</v>
      </c>
      <c r="D424" s="17" t="s">
        <v>957</v>
      </c>
      <c r="E424" s="18" t="s">
        <v>921</v>
      </c>
      <c r="F424" s="14" t="s">
        <v>958</v>
      </c>
      <c r="G424" s="29">
        <v>13074574</v>
      </c>
      <c r="H424" s="14" t="s">
        <v>959</v>
      </c>
      <c r="I424" s="14" t="s">
        <v>142</v>
      </c>
      <c r="J424" s="14">
        <v>2013</v>
      </c>
      <c r="K424" s="60" t="s">
        <v>960</v>
      </c>
      <c r="L424" s="14" t="s">
        <v>36</v>
      </c>
      <c r="M424" s="14">
        <v>1</v>
      </c>
      <c r="N424" s="20">
        <v>798600000</v>
      </c>
      <c r="O424" s="41" t="s">
        <v>37</v>
      </c>
      <c r="P424" s="14" t="s">
        <v>38</v>
      </c>
      <c r="Q424" s="14" t="s">
        <v>39</v>
      </c>
      <c r="R424" s="14" t="s">
        <v>961</v>
      </c>
      <c r="S424" s="21"/>
    </row>
    <row r="425" spans="1:19" s="25" customFormat="1" ht="30.6" x14ac:dyDescent="0.3">
      <c r="A425" s="15">
        <v>420</v>
      </c>
      <c r="B425" s="31" t="s">
        <v>918</v>
      </c>
      <c r="C425" s="31" t="s">
        <v>919</v>
      </c>
      <c r="D425" s="17" t="s">
        <v>962</v>
      </c>
      <c r="E425" s="18" t="s">
        <v>921</v>
      </c>
      <c r="F425" s="14" t="s">
        <v>963</v>
      </c>
      <c r="G425" s="29" t="s">
        <v>964</v>
      </c>
      <c r="H425" s="14" t="s">
        <v>965</v>
      </c>
      <c r="I425" s="14" t="s">
        <v>966</v>
      </c>
      <c r="J425" s="14">
        <v>2014</v>
      </c>
      <c r="K425" s="60" t="s">
        <v>967</v>
      </c>
      <c r="L425" s="14" t="s">
        <v>36</v>
      </c>
      <c r="M425" s="14">
        <v>1</v>
      </c>
      <c r="N425" s="20">
        <v>1410000000</v>
      </c>
      <c r="O425" s="41" t="s">
        <v>37</v>
      </c>
      <c r="P425" s="14" t="s">
        <v>968</v>
      </c>
      <c r="Q425" s="14" t="s">
        <v>39</v>
      </c>
      <c r="R425" s="14"/>
      <c r="S425" s="21"/>
    </row>
    <row r="426" spans="1:19" s="25" customFormat="1" ht="30.6" x14ac:dyDescent="0.3">
      <c r="A426" s="50">
        <v>421</v>
      </c>
      <c r="B426" s="16" t="s">
        <v>969</v>
      </c>
      <c r="C426" s="16" t="s">
        <v>970</v>
      </c>
      <c r="D426" s="17" t="s">
        <v>971</v>
      </c>
      <c r="E426" s="18" t="s">
        <v>921</v>
      </c>
      <c r="F426" s="14">
        <v>1386</v>
      </c>
      <c r="G426" s="29">
        <v>300010643</v>
      </c>
      <c r="H426" s="14" t="s">
        <v>972</v>
      </c>
      <c r="I426" s="14" t="s">
        <v>104</v>
      </c>
      <c r="J426" s="14">
        <v>2015</v>
      </c>
      <c r="K426" s="60" t="s">
        <v>973</v>
      </c>
      <c r="L426" s="14" t="s">
        <v>36</v>
      </c>
      <c r="M426" s="14">
        <v>1</v>
      </c>
      <c r="N426" s="20">
        <v>300080000</v>
      </c>
      <c r="O426" s="41" t="s">
        <v>37</v>
      </c>
      <c r="P426" s="14" t="s">
        <v>968</v>
      </c>
      <c r="Q426" s="14" t="s">
        <v>39</v>
      </c>
      <c r="R426" s="14"/>
      <c r="S426" s="21"/>
    </row>
    <row r="427" spans="1:19" s="25" customFormat="1" ht="30.6" x14ac:dyDescent="0.3">
      <c r="A427" s="15">
        <v>422</v>
      </c>
      <c r="B427" s="16" t="s">
        <v>974</v>
      </c>
      <c r="C427" s="16" t="s">
        <v>919</v>
      </c>
      <c r="D427" s="17" t="s">
        <v>975</v>
      </c>
      <c r="E427" s="18" t="s">
        <v>921</v>
      </c>
      <c r="F427" s="14" t="s">
        <v>976</v>
      </c>
      <c r="G427" s="29">
        <v>1603407</v>
      </c>
      <c r="H427" s="14" t="s">
        <v>977</v>
      </c>
      <c r="I427" s="14" t="s">
        <v>257</v>
      </c>
      <c r="J427" s="14">
        <v>2016</v>
      </c>
      <c r="K427" s="59">
        <v>42714</v>
      </c>
      <c r="L427" s="14" t="s">
        <v>192</v>
      </c>
      <c r="M427" s="14">
        <v>1</v>
      </c>
      <c r="N427" s="20">
        <v>600000000</v>
      </c>
      <c r="O427" s="41" t="s">
        <v>37</v>
      </c>
      <c r="P427" s="14" t="s">
        <v>978</v>
      </c>
      <c r="Q427" s="14" t="s">
        <v>39</v>
      </c>
      <c r="R427" s="14"/>
      <c r="S427" s="21"/>
    </row>
    <row r="428" spans="1:19" s="25" customFormat="1" ht="40.799999999999997" x14ac:dyDescent="0.3">
      <c r="A428" s="50">
        <v>423</v>
      </c>
      <c r="B428" s="31" t="s">
        <v>918</v>
      </c>
      <c r="C428" s="31" t="s">
        <v>919</v>
      </c>
      <c r="D428" s="17" t="s">
        <v>979</v>
      </c>
      <c r="E428" s="18" t="s">
        <v>921</v>
      </c>
      <c r="F428" s="14" t="s">
        <v>980</v>
      </c>
      <c r="G428" s="29">
        <v>17060572</v>
      </c>
      <c r="H428" s="98" t="s">
        <v>959</v>
      </c>
      <c r="I428" s="14" t="s">
        <v>104</v>
      </c>
      <c r="J428" s="14">
        <v>2017</v>
      </c>
      <c r="K428" s="59">
        <v>42867</v>
      </c>
      <c r="L428" s="14" t="s">
        <v>36</v>
      </c>
      <c r="M428" s="14">
        <v>1</v>
      </c>
      <c r="N428" s="20">
        <v>2461000000</v>
      </c>
      <c r="O428" s="41" t="s">
        <v>37</v>
      </c>
      <c r="P428" s="14" t="s">
        <v>981</v>
      </c>
      <c r="Q428" s="14" t="s">
        <v>39</v>
      </c>
      <c r="R428" s="14" t="s">
        <v>982</v>
      </c>
      <c r="S428" s="21"/>
    </row>
    <row r="429" spans="1:19" s="25" customFormat="1" ht="26.4" x14ac:dyDescent="0.3">
      <c r="A429" s="15">
        <v>424</v>
      </c>
      <c r="B429" s="57" t="s">
        <v>983</v>
      </c>
      <c r="C429" s="57" t="s">
        <v>919</v>
      </c>
      <c r="D429" s="23" t="s">
        <v>983</v>
      </c>
      <c r="E429" s="18" t="s">
        <v>921</v>
      </c>
      <c r="F429" s="41" t="s">
        <v>984</v>
      </c>
      <c r="G429" s="62">
        <v>56612129</v>
      </c>
      <c r="H429" s="41" t="s">
        <v>985</v>
      </c>
      <c r="I429" s="41" t="s">
        <v>142</v>
      </c>
      <c r="J429" s="41">
        <v>2016</v>
      </c>
      <c r="K429" s="60" t="s">
        <v>986</v>
      </c>
      <c r="L429" s="41" t="s">
        <v>36</v>
      </c>
      <c r="M429" s="41">
        <v>1</v>
      </c>
      <c r="N429" s="65">
        <v>546383000</v>
      </c>
      <c r="O429" s="41" t="s">
        <v>37</v>
      </c>
      <c r="P429" s="41" t="s">
        <v>105</v>
      </c>
      <c r="Q429" s="41" t="s">
        <v>39</v>
      </c>
      <c r="R429" s="41"/>
      <c r="S429" s="42"/>
    </row>
    <row r="430" spans="1:19" s="25" customFormat="1" ht="30.6" x14ac:dyDescent="0.3">
      <c r="A430" s="50">
        <v>425</v>
      </c>
      <c r="B430" s="77" t="s">
        <v>987</v>
      </c>
      <c r="C430" s="77" t="s">
        <v>919</v>
      </c>
      <c r="D430" s="23" t="s">
        <v>988</v>
      </c>
      <c r="E430" s="18" t="s">
        <v>921</v>
      </c>
      <c r="F430" s="41" t="s">
        <v>989</v>
      </c>
      <c r="G430" s="62">
        <v>61001414</v>
      </c>
      <c r="H430" s="41" t="s">
        <v>990</v>
      </c>
      <c r="I430" s="41" t="s">
        <v>104</v>
      </c>
      <c r="J430" s="41">
        <v>2016</v>
      </c>
      <c r="K430" s="60" t="s">
        <v>991</v>
      </c>
      <c r="L430" s="41" t="s">
        <v>36</v>
      </c>
      <c r="M430" s="41">
        <v>1</v>
      </c>
      <c r="N430" s="65">
        <v>652592000</v>
      </c>
      <c r="O430" s="41" t="s">
        <v>37</v>
      </c>
      <c r="P430" s="41" t="s">
        <v>105</v>
      </c>
      <c r="Q430" s="41" t="s">
        <v>39</v>
      </c>
      <c r="R430" s="41"/>
      <c r="S430" s="42"/>
    </row>
    <row r="431" spans="1:19" s="25" customFormat="1" ht="20.399999999999999" x14ac:dyDescent="0.3">
      <c r="A431" s="15">
        <v>426</v>
      </c>
      <c r="B431" s="57" t="s">
        <v>943</v>
      </c>
      <c r="C431" s="57" t="s">
        <v>944</v>
      </c>
      <c r="D431" s="23" t="s">
        <v>992</v>
      </c>
      <c r="E431" s="18" t="s">
        <v>921</v>
      </c>
      <c r="F431" s="41" t="s">
        <v>993</v>
      </c>
      <c r="G431" s="62">
        <v>104031</v>
      </c>
      <c r="H431" s="41" t="s">
        <v>994</v>
      </c>
      <c r="I431" s="41" t="s">
        <v>142</v>
      </c>
      <c r="J431" s="41">
        <v>2016</v>
      </c>
      <c r="K431" s="59">
        <v>42796</v>
      </c>
      <c r="L431" s="41" t="s">
        <v>36</v>
      </c>
      <c r="M431" s="41">
        <v>1</v>
      </c>
      <c r="N431" s="65">
        <v>211129000</v>
      </c>
      <c r="O431" s="41" t="s">
        <v>37</v>
      </c>
      <c r="P431" s="41" t="s">
        <v>105</v>
      </c>
      <c r="Q431" s="41" t="s">
        <v>39</v>
      </c>
      <c r="R431" s="41"/>
      <c r="S431" s="42"/>
    </row>
    <row r="432" spans="1:19" s="25" customFormat="1" ht="26.4" x14ac:dyDescent="0.3">
      <c r="A432" s="50">
        <v>427</v>
      </c>
      <c r="B432" s="57" t="s">
        <v>943</v>
      </c>
      <c r="C432" s="57" t="s">
        <v>944</v>
      </c>
      <c r="D432" s="23" t="s">
        <v>995</v>
      </c>
      <c r="E432" s="18" t="s">
        <v>921</v>
      </c>
      <c r="F432" s="41" t="s">
        <v>996</v>
      </c>
      <c r="G432" s="62">
        <v>100827</v>
      </c>
      <c r="H432" s="41" t="s">
        <v>994</v>
      </c>
      <c r="I432" s="41" t="s">
        <v>142</v>
      </c>
      <c r="J432" s="41">
        <v>2016</v>
      </c>
      <c r="K432" s="60" t="s">
        <v>376</v>
      </c>
      <c r="L432" s="41" t="s">
        <v>36</v>
      </c>
      <c r="M432" s="41">
        <v>1</v>
      </c>
      <c r="N432" s="65">
        <v>271331816</v>
      </c>
      <c r="O432" s="41" t="s">
        <v>37</v>
      </c>
      <c r="P432" s="41" t="s">
        <v>105</v>
      </c>
      <c r="Q432" s="41" t="s">
        <v>39</v>
      </c>
      <c r="R432" s="41"/>
      <c r="S432" s="42"/>
    </row>
    <row r="433" spans="1:19" s="25" customFormat="1" ht="26.4" x14ac:dyDescent="0.3">
      <c r="A433" s="15">
        <v>428</v>
      </c>
      <c r="B433" s="31" t="s">
        <v>918</v>
      </c>
      <c r="C433" s="31" t="s">
        <v>919</v>
      </c>
      <c r="D433" s="17" t="s">
        <v>997</v>
      </c>
      <c r="E433" s="18" t="s">
        <v>921</v>
      </c>
      <c r="F433" s="14" t="s">
        <v>998</v>
      </c>
      <c r="G433" s="29" t="s">
        <v>999</v>
      </c>
      <c r="H433" s="14" t="s">
        <v>965</v>
      </c>
      <c r="I433" s="14" t="s">
        <v>966</v>
      </c>
      <c r="J433" s="14">
        <v>2017</v>
      </c>
      <c r="K433" s="60" t="s">
        <v>1000</v>
      </c>
      <c r="L433" s="14" t="s">
        <v>36</v>
      </c>
      <c r="M433" s="14">
        <v>1</v>
      </c>
      <c r="N433" s="20">
        <v>1478000000</v>
      </c>
      <c r="O433" s="41" t="s">
        <v>37</v>
      </c>
      <c r="P433" s="14" t="s">
        <v>38</v>
      </c>
      <c r="Q433" s="76" t="s">
        <v>39</v>
      </c>
      <c r="R433" s="76"/>
      <c r="S433" s="21"/>
    </row>
    <row r="434" spans="1:19" s="25" customFormat="1" ht="26.4" x14ac:dyDescent="0.3">
      <c r="A434" s="50">
        <v>429</v>
      </c>
      <c r="B434" s="31" t="s">
        <v>918</v>
      </c>
      <c r="C434" s="31" t="s">
        <v>919</v>
      </c>
      <c r="D434" s="17" t="s">
        <v>1001</v>
      </c>
      <c r="E434" s="18" t="s">
        <v>921</v>
      </c>
      <c r="F434" s="14" t="s">
        <v>1002</v>
      </c>
      <c r="G434" s="29" t="s">
        <v>1003</v>
      </c>
      <c r="H434" s="14" t="s">
        <v>965</v>
      </c>
      <c r="I434" s="14" t="s">
        <v>966</v>
      </c>
      <c r="J434" s="14">
        <v>2018</v>
      </c>
      <c r="K434" s="60" t="s">
        <v>1004</v>
      </c>
      <c r="L434" s="14" t="s">
        <v>36</v>
      </c>
      <c r="M434" s="14">
        <v>1</v>
      </c>
      <c r="N434" s="20">
        <v>2280000000</v>
      </c>
      <c r="O434" s="41" t="s">
        <v>37</v>
      </c>
      <c r="P434" s="14" t="s">
        <v>60</v>
      </c>
      <c r="Q434" s="14" t="s">
        <v>39</v>
      </c>
      <c r="R434" s="14"/>
      <c r="S434" s="21"/>
    </row>
    <row r="435" spans="1:19" s="25" customFormat="1" ht="39.6" x14ac:dyDescent="0.3">
      <c r="A435" s="15">
        <v>430</v>
      </c>
      <c r="B435" s="57" t="s">
        <v>918</v>
      </c>
      <c r="C435" s="57" t="s">
        <v>919</v>
      </c>
      <c r="D435" s="23" t="s">
        <v>1005</v>
      </c>
      <c r="E435" s="18" t="s">
        <v>921</v>
      </c>
      <c r="F435" s="41" t="s">
        <v>1006</v>
      </c>
      <c r="G435" s="62" t="s">
        <v>1007</v>
      </c>
      <c r="H435" s="41" t="s">
        <v>1008</v>
      </c>
      <c r="I435" s="42" t="s">
        <v>571</v>
      </c>
      <c r="J435" s="41">
        <v>2022</v>
      </c>
      <c r="K435" s="70" t="s">
        <v>1009</v>
      </c>
      <c r="L435" s="41" t="s">
        <v>36</v>
      </c>
      <c r="M435" s="41">
        <v>1</v>
      </c>
      <c r="N435" s="65">
        <v>2198800000</v>
      </c>
      <c r="O435" s="41" t="s">
        <v>37</v>
      </c>
      <c r="P435" s="14" t="s">
        <v>38</v>
      </c>
      <c r="Q435" s="41" t="s">
        <v>39</v>
      </c>
      <c r="R435" s="41"/>
      <c r="S435" s="42"/>
    </row>
    <row r="436" spans="1:19" s="25" customFormat="1" ht="39.6" x14ac:dyDescent="0.3">
      <c r="A436" s="50">
        <v>431</v>
      </c>
      <c r="B436" s="16" t="s">
        <v>385</v>
      </c>
      <c r="C436" s="16" t="s">
        <v>391</v>
      </c>
      <c r="D436" s="17" t="s">
        <v>1010</v>
      </c>
      <c r="E436" s="18" t="s">
        <v>921</v>
      </c>
      <c r="F436" s="14" t="s">
        <v>1011</v>
      </c>
      <c r="G436" s="29" t="s">
        <v>1012</v>
      </c>
      <c r="H436" s="14" t="s">
        <v>1013</v>
      </c>
      <c r="I436" s="14" t="s">
        <v>362</v>
      </c>
      <c r="J436" s="14">
        <v>2022</v>
      </c>
      <c r="K436" s="99" t="s">
        <v>250</v>
      </c>
      <c r="L436" s="14" t="s">
        <v>36</v>
      </c>
      <c r="M436" s="14">
        <v>1</v>
      </c>
      <c r="N436" s="20">
        <v>86750000</v>
      </c>
      <c r="O436" s="41" t="s">
        <v>37</v>
      </c>
      <c r="P436" s="14" t="s">
        <v>968</v>
      </c>
      <c r="Q436" s="14" t="s">
        <v>39</v>
      </c>
      <c r="R436" s="14"/>
      <c r="S436" s="21"/>
    </row>
    <row r="437" spans="1:19" s="25" customFormat="1" ht="23.4" x14ac:dyDescent="0.3">
      <c r="A437" s="15">
        <v>432</v>
      </c>
      <c r="B437" s="16" t="s">
        <v>1014</v>
      </c>
      <c r="C437" s="16" t="s">
        <v>1015</v>
      </c>
      <c r="D437" s="17" t="s">
        <v>1014</v>
      </c>
      <c r="E437" s="18" t="s">
        <v>1016</v>
      </c>
      <c r="F437" s="14">
        <v>20131520</v>
      </c>
      <c r="G437" s="29" t="s">
        <v>1017</v>
      </c>
      <c r="H437" s="14" t="s">
        <v>1018</v>
      </c>
      <c r="I437" s="14" t="s">
        <v>362</v>
      </c>
      <c r="J437" s="14">
        <v>2008</v>
      </c>
      <c r="K437" s="59">
        <v>39459</v>
      </c>
      <c r="L437" s="14" t="s">
        <v>36</v>
      </c>
      <c r="M437" s="14">
        <v>1</v>
      </c>
      <c r="N437" s="20">
        <v>414589000</v>
      </c>
      <c r="O437" s="41" t="s">
        <v>37</v>
      </c>
      <c r="P437" s="14" t="s">
        <v>60</v>
      </c>
      <c r="Q437" s="14" t="s">
        <v>39</v>
      </c>
      <c r="R437" s="14"/>
      <c r="S437" s="21"/>
    </row>
    <row r="438" spans="1:19" s="25" customFormat="1" ht="30.6" x14ac:dyDescent="0.3">
      <c r="A438" s="50">
        <v>433</v>
      </c>
      <c r="B438" s="16" t="s">
        <v>1019</v>
      </c>
      <c r="C438" s="16" t="s">
        <v>1020</v>
      </c>
      <c r="D438" s="17" t="s">
        <v>1021</v>
      </c>
      <c r="E438" s="18" t="s">
        <v>1016</v>
      </c>
      <c r="F438" s="14"/>
      <c r="G438" s="19" t="s">
        <v>57</v>
      </c>
      <c r="H438" s="14"/>
      <c r="I438" s="14"/>
      <c r="J438" s="14">
        <v>2010</v>
      </c>
      <c r="K438" s="59">
        <v>40190</v>
      </c>
      <c r="L438" s="14" t="s">
        <v>36</v>
      </c>
      <c r="M438" s="14">
        <v>1</v>
      </c>
      <c r="N438" s="20">
        <v>56000000</v>
      </c>
      <c r="O438" s="41" t="s">
        <v>37</v>
      </c>
      <c r="P438" s="14" t="s">
        <v>60</v>
      </c>
      <c r="Q438" s="14" t="s">
        <v>39</v>
      </c>
      <c r="R438" s="14"/>
      <c r="S438" s="21"/>
    </row>
    <row r="439" spans="1:19" s="25" customFormat="1" ht="30.6" x14ac:dyDescent="0.3">
      <c r="A439" s="15">
        <v>434</v>
      </c>
      <c r="B439" s="16" t="s">
        <v>47</v>
      </c>
      <c r="C439" s="57" t="s">
        <v>48</v>
      </c>
      <c r="D439" s="17" t="s">
        <v>1022</v>
      </c>
      <c r="E439" s="18" t="s">
        <v>1016</v>
      </c>
      <c r="F439" s="14" t="s">
        <v>101</v>
      </c>
      <c r="G439" s="29" t="s">
        <v>1023</v>
      </c>
      <c r="H439" s="14" t="s">
        <v>741</v>
      </c>
      <c r="I439" s="14" t="s">
        <v>104</v>
      </c>
      <c r="J439" s="14">
        <v>2009</v>
      </c>
      <c r="K439" s="59">
        <v>40190</v>
      </c>
      <c r="L439" s="14" t="s">
        <v>36</v>
      </c>
      <c r="M439" s="14">
        <v>1</v>
      </c>
      <c r="N439" s="20">
        <v>170000000</v>
      </c>
      <c r="O439" s="41" t="s">
        <v>37</v>
      </c>
      <c r="P439" s="14" t="s">
        <v>60</v>
      </c>
      <c r="Q439" s="14" t="s">
        <v>39</v>
      </c>
      <c r="R439" s="14"/>
      <c r="S439" s="21"/>
    </row>
    <row r="440" spans="1:19" s="25" customFormat="1" ht="40.799999999999997" x14ac:dyDescent="0.3">
      <c r="A440" s="50">
        <v>435</v>
      </c>
      <c r="B440" s="16" t="s">
        <v>76</v>
      </c>
      <c r="C440" s="16" t="s">
        <v>77</v>
      </c>
      <c r="D440" s="100" t="s">
        <v>609</v>
      </c>
      <c r="E440" s="18" t="s">
        <v>1016</v>
      </c>
      <c r="F440" s="101" t="s">
        <v>1024</v>
      </c>
      <c r="G440" s="19" t="s">
        <v>57</v>
      </c>
      <c r="H440" s="101" t="s">
        <v>59</v>
      </c>
      <c r="I440" s="14" t="s">
        <v>59</v>
      </c>
      <c r="J440" s="14">
        <v>2016</v>
      </c>
      <c r="K440" s="60" t="s">
        <v>90</v>
      </c>
      <c r="L440" s="14" t="s">
        <v>36</v>
      </c>
      <c r="M440" s="14">
        <v>16</v>
      </c>
      <c r="N440" s="102">
        <v>17000000</v>
      </c>
      <c r="O440" s="41" t="s">
        <v>37</v>
      </c>
      <c r="P440" s="14" t="s">
        <v>164</v>
      </c>
      <c r="Q440" s="14" t="s">
        <v>39</v>
      </c>
      <c r="R440" s="14"/>
      <c r="S440" s="21"/>
    </row>
    <row r="441" spans="1:19" s="25" customFormat="1" ht="40.799999999999997" x14ac:dyDescent="0.3">
      <c r="A441" s="15">
        <v>436</v>
      </c>
      <c r="B441" s="16" t="s">
        <v>47</v>
      </c>
      <c r="C441" s="57" t="s">
        <v>48</v>
      </c>
      <c r="D441" s="17" t="s">
        <v>87</v>
      </c>
      <c r="E441" s="18" t="s">
        <v>1016</v>
      </c>
      <c r="F441" s="14" t="s">
        <v>1025</v>
      </c>
      <c r="G441" s="19" t="s">
        <v>1026</v>
      </c>
      <c r="H441" s="14" t="s">
        <v>52</v>
      </c>
      <c r="I441" s="14" t="s">
        <v>35</v>
      </c>
      <c r="J441" s="14">
        <v>2016</v>
      </c>
      <c r="K441" s="60" t="s">
        <v>90</v>
      </c>
      <c r="L441" s="14" t="s">
        <v>36</v>
      </c>
      <c r="M441" s="14">
        <v>1</v>
      </c>
      <c r="N441" s="20">
        <v>125000000</v>
      </c>
      <c r="O441" s="41" t="s">
        <v>37</v>
      </c>
      <c r="P441" s="14" t="s">
        <v>164</v>
      </c>
      <c r="Q441" s="14" t="s">
        <v>39</v>
      </c>
      <c r="R441" s="14"/>
      <c r="S441" s="21"/>
    </row>
    <row r="442" spans="1:19" s="25" customFormat="1" ht="40.799999999999997" x14ac:dyDescent="0.3">
      <c r="A442" s="50">
        <v>437</v>
      </c>
      <c r="B442" s="16" t="s">
        <v>54</v>
      </c>
      <c r="C442" s="16" t="s">
        <v>413</v>
      </c>
      <c r="D442" s="17" t="s">
        <v>1027</v>
      </c>
      <c r="E442" s="18" t="s">
        <v>1016</v>
      </c>
      <c r="F442" s="14"/>
      <c r="G442" s="19" t="s">
        <v>57</v>
      </c>
      <c r="H442" s="14" t="s">
        <v>59</v>
      </c>
      <c r="I442" s="14" t="s">
        <v>59</v>
      </c>
      <c r="J442" s="14">
        <v>2016</v>
      </c>
      <c r="K442" s="60" t="s">
        <v>1028</v>
      </c>
      <c r="L442" s="14" t="s">
        <v>36</v>
      </c>
      <c r="M442" s="14">
        <v>1</v>
      </c>
      <c r="N442" s="20">
        <v>15550000</v>
      </c>
      <c r="O442" s="41" t="s">
        <v>37</v>
      </c>
      <c r="P442" s="14" t="s">
        <v>164</v>
      </c>
      <c r="Q442" s="14" t="s">
        <v>39</v>
      </c>
      <c r="R442" s="14"/>
      <c r="S442" s="21"/>
    </row>
    <row r="443" spans="1:19" s="25" customFormat="1" ht="40.799999999999997" x14ac:dyDescent="0.3">
      <c r="A443" s="15">
        <v>438</v>
      </c>
      <c r="B443" s="31" t="s">
        <v>83</v>
      </c>
      <c r="C443" s="31" t="s">
        <v>84</v>
      </c>
      <c r="D443" s="17" t="s">
        <v>1029</v>
      </c>
      <c r="E443" s="18" t="s">
        <v>1016</v>
      </c>
      <c r="F443" s="14"/>
      <c r="G443" s="19" t="s">
        <v>57</v>
      </c>
      <c r="H443" s="14" t="s">
        <v>162</v>
      </c>
      <c r="I443" s="14" t="s">
        <v>59</v>
      </c>
      <c r="J443" s="14">
        <v>2016</v>
      </c>
      <c r="K443" s="60" t="s">
        <v>1030</v>
      </c>
      <c r="L443" s="14" t="s">
        <v>36</v>
      </c>
      <c r="M443" s="14">
        <v>2</v>
      </c>
      <c r="N443" s="20">
        <v>16100000</v>
      </c>
      <c r="O443" s="41" t="s">
        <v>37</v>
      </c>
      <c r="P443" s="14" t="s">
        <v>164</v>
      </c>
      <c r="Q443" s="14" t="s">
        <v>39</v>
      </c>
      <c r="R443" s="14"/>
      <c r="S443" s="21"/>
    </row>
    <row r="444" spans="1:19" s="25" customFormat="1" ht="40.799999999999997" x14ac:dyDescent="0.3">
      <c r="A444" s="50">
        <v>439</v>
      </c>
      <c r="B444" s="31" t="s">
        <v>94</v>
      </c>
      <c r="C444" s="31" t="s">
        <v>95</v>
      </c>
      <c r="D444" s="17" t="s">
        <v>96</v>
      </c>
      <c r="E444" s="18" t="s">
        <v>1016</v>
      </c>
      <c r="F444" s="14" t="s">
        <v>97</v>
      </c>
      <c r="G444" s="29" t="s">
        <v>1031</v>
      </c>
      <c r="H444" s="14" t="s">
        <v>64</v>
      </c>
      <c r="I444" s="14" t="s">
        <v>35</v>
      </c>
      <c r="J444" s="14">
        <v>2015</v>
      </c>
      <c r="K444" s="59">
        <v>42379</v>
      </c>
      <c r="L444" s="14" t="s">
        <v>36</v>
      </c>
      <c r="M444" s="14">
        <v>1</v>
      </c>
      <c r="N444" s="20">
        <v>44600000</v>
      </c>
      <c r="O444" s="41" t="s">
        <v>37</v>
      </c>
      <c r="P444" s="14" t="s">
        <v>164</v>
      </c>
      <c r="Q444" s="14" t="s">
        <v>39</v>
      </c>
      <c r="R444" s="14"/>
      <c r="S444" s="21"/>
    </row>
    <row r="445" spans="1:19" s="25" customFormat="1" ht="26.4" x14ac:dyDescent="0.3">
      <c r="A445" s="15">
        <v>440</v>
      </c>
      <c r="B445" s="57" t="s">
        <v>1032</v>
      </c>
      <c r="C445" s="57" t="s">
        <v>1033</v>
      </c>
      <c r="D445" s="23" t="s">
        <v>1034</v>
      </c>
      <c r="E445" s="18" t="s">
        <v>1016</v>
      </c>
      <c r="F445" s="41" t="s">
        <v>1035</v>
      </c>
      <c r="G445" s="62">
        <v>35533</v>
      </c>
      <c r="H445" s="41" t="s">
        <v>64</v>
      </c>
      <c r="I445" s="41" t="s">
        <v>35</v>
      </c>
      <c r="J445" s="41">
        <v>2016</v>
      </c>
      <c r="K445" s="60" t="s">
        <v>1036</v>
      </c>
      <c r="L445" s="41" t="s">
        <v>36</v>
      </c>
      <c r="M445" s="41">
        <v>1</v>
      </c>
      <c r="N445" s="61">
        <v>36000000</v>
      </c>
      <c r="O445" s="41" t="s">
        <v>37</v>
      </c>
      <c r="P445" s="14" t="s">
        <v>38</v>
      </c>
      <c r="Q445" s="41" t="s">
        <v>39</v>
      </c>
      <c r="R445" s="41"/>
      <c r="S445" s="42"/>
    </row>
    <row r="446" spans="1:19" s="25" customFormat="1" ht="30.6" x14ac:dyDescent="0.3">
      <c r="A446" s="50">
        <v>441</v>
      </c>
      <c r="B446" s="16" t="s">
        <v>76</v>
      </c>
      <c r="C446" s="16" t="s">
        <v>77</v>
      </c>
      <c r="D446" s="17" t="s">
        <v>609</v>
      </c>
      <c r="E446" s="18" t="s">
        <v>1016</v>
      </c>
      <c r="F446" s="14" t="s">
        <v>92</v>
      </c>
      <c r="G446" s="19" t="s">
        <v>57</v>
      </c>
      <c r="H446" s="14" t="s">
        <v>80</v>
      </c>
      <c r="I446" s="14" t="s">
        <v>59</v>
      </c>
      <c r="J446" s="14">
        <v>2016</v>
      </c>
      <c r="K446" s="60" t="s">
        <v>1036</v>
      </c>
      <c r="L446" s="14" t="s">
        <v>36</v>
      </c>
      <c r="M446" s="14">
        <v>5</v>
      </c>
      <c r="N446" s="20">
        <v>17000000</v>
      </c>
      <c r="O446" s="41" t="s">
        <v>37</v>
      </c>
      <c r="P446" s="14" t="s">
        <v>611</v>
      </c>
      <c r="Q446" s="14" t="s">
        <v>39</v>
      </c>
      <c r="R446" s="14"/>
      <c r="S446" s="21"/>
    </row>
    <row r="447" spans="1:19" s="25" customFormat="1" ht="30.6" x14ac:dyDescent="0.3">
      <c r="A447" s="15">
        <v>442</v>
      </c>
      <c r="B447" s="16" t="s">
        <v>514</v>
      </c>
      <c r="C447" s="16" t="s">
        <v>515</v>
      </c>
      <c r="D447" s="17" t="s">
        <v>1037</v>
      </c>
      <c r="E447" s="18" t="s">
        <v>1016</v>
      </c>
      <c r="F447" s="14"/>
      <c r="G447" s="19" t="s">
        <v>57</v>
      </c>
      <c r="H447" s="14" t="s">
        <v>59</v>
      </c>
      <c r="I447" s="14" t="s">
        <v>59</v>
      </c>
      <c r="J447" s="14">
        <v>2017</v>
      </c>
      <c r="K447" s="60" t="s">
        <v>1038</v>
      </c>
      <c r="L447" s="14" t="s">
        <v>36</v>
      </c>
      <c r="M447" s="14">
        <v>1</v>
      </c>
      <c r="N447" s="20">
        <v>38000000</v>
      </c>
      <c r="O447" s="41" t="s">
        <v>37</v>
      </c>
      <c r="P447" s="14" t="s">
        <v>968</v>
      </c>
      <c r="Q447" s="14" t="s">
        <v>39</v>
      </c>
      <c r="R447" s="14"/>
      <c r="S447" s="21"/>
    </row>
    <row r="448" spans="1:19" s="25" customFormat="1" ht="26.4" x14ac:dyDescent="0.3">
      <c r="A448" s="50">
        <v>443</v>
      </c>
      <c r="B448" s="16" t="s">
        <v>398</v>
      </c>
      <c r="C448" s="16" t="s">
        <v>399</v>
      </c>
      <c r="D448" s="17" t="s">
        <v>1039</v>
      </c>
      <c r="E448" s="18" t="s">
        <v>1016</v>
      </c>
      <c r="F448" s="14"/>
      <c r="G448" s="29">
        <v>616015</v>
      </c>
      <c r="H448" s="14" t="s">
        <v>1040</v>
      </c>
      <c r="I448" s="14" t="s">
        <v>112</v>
      </c>
      <c r="J448" s="14">
        <v>2017</v>
      </c>
      <c r="K448" s="60" t="s">
        <v>1041</v>
      </c>
      <c r="L448" s="14" t="s">
        <v>36</v>
      </c>
      <c r="M448" s="14">
        <v>1</v>
      </c>
      <c r="N448" s="20">
        <v>15500000</v>
      </c>
      <c r="O448" s="41" t="s">
        <v>37</v>
      </c>
      <c r="P448" s="14" t="s">
        <v>38</v>
      </c>
      <c r="Q448" s="14" t="s">
        <v>39</v>
      </c>
      <c r="R448" s="14"/>
      <c r="S448" s="21"/>
    </row>
    <row r="449" spans="1:19" s="25" customFormat="1" ht="23.4" x14ac:dyDescent="0.3">
      <c r="A449" s="15">
        <v>444</v>
      </c>
      <c r="B449" s="16" t="s">
        <v>41</v>
      </c>
      <c r="C449" s="16" t="s">
        <v>42</v>
      </c>
      <c r="D449" s="17" t="s">
        <v>41</v>
      </c>
      <c r="E449" s="18" t="s">
        <v>1016</v>
      </c>
      <c r="F449" s="14">
        <v>1242</v>
      </c>
      <c r="G449" s="29" t="s">
        <v>1042</v>
      </c>
      <c r="H449" s="14" t="s">
        <v>1043</v>
      </c>
      <c r="I449" s="14" t="s">
        <v>104</v>
      </c>
      <c r="J449" s="14">
        <v>2017</v>
      </c>
      <c r="K449" s="60" t="s">
        <v>1044</v>
      </c>
      <c r="L449" s="14" t="s">
        <v>36</v>
      </c>
      <c r="M449" s="14">
        <v>1</v>
      </c>
      <c r="N449" s="20">
        <v>31300000</v>
      </c>
      <c r="O449" s="41" t="s">
        <v>37</v>
      </c>
      <c r="P449" s="14" t="s">
        <v>38</v>
      </c>
      <c r="Q449" s="14" t="s">
        <v>39</v>
      </c>
      <c r="R449" s="14"/>
      <c r="S449" s="21"/>
    </row>
    <row r="450" spans="1:19" s="25" customFormat="1" ht="23.4" x14ac:dyDescent="0.3">
      <c r="A450" s="50">
        <v>445</v>
      </c>
      <c r="B450" s="16" t="s">
        <v>41</v>
      </c>
      <c r="C450" s="16" t="s">
        <v>42</v>
      </c>
      <c r="D450" s="17" t="s">
        <v>41</v>
      </c>
      <c r="E450" s="18" t="s">
        <v>1016</v>
      </c>
      <c r="F450" s="14">
        <v>1242</v>
      </c>
      <c r="G450" s="29" t="s">
        <v>1045</v>
      </c>
      <c r="H450" s="14" t="s">
        <v>1043</v>
      </c>
      <c r="I450" s="14" t="s">
        <v>104</v>
      </c>
      <c r="J450" s="14">
        <v>2017</v>
      </c>
      <c r="K450" s="60" t="s">
        <v>1046</v>
      </c>
      <c r="L450" s="14" t="s">
        <v>36</v>
      </c>
      <c r="M450" s="14">
        <v>1</v>
      </c>
      <c r="N450" s="20">
        <v>31300000</v>
      </c>
      <c r="O450" s="41" t="s">
        <v>37</v>
      </c>
      <c r="P450" s="14" t="s">
        <v>38</v>
      </c>
      <c r="Q450" s="14" t="s">
        <v>39</v>
      </c>
      <c r="R450" s="14"/>
      <c r="S450" s="21"/>
    </row>
    <row r="451" spans="1:19" s="25" customFormat="1" ht="26.4" x14ac:dyDescent="0.3">
      <c r="A451" s="15">
        <v>446</v>
      </c>
      <c r="B451" s="31" t="s">
        <v>83</v>
      </c>
      <c r="C451" s="31" t="s">
        <v>84</v>
      </c>
      <c r="D451" s="17" t="s">
        <v>1047</v>
      </c>
      <c r="E451" s="18" t="s">
        <v>1016</v>
      </c>
      <c r="F451" s="14"/>
      <c r="G451" s="19" t="s">
        <v>57</v>
      </c>
      <c r="H451" s="14" t="s">
        <v>1048</v>
      </c>
      <c r="I451" s="14" t="s">
        <v>59</v>
      </c>
      <c r="J451" s="14">
        <v>2017</v>
      </c>
      <c r="K451" s="60" t="s">
        <v>1049</v>
      </c>
      <c r="L451" s="14" t="s">
        <v>36</v>
      </c>
      <c r="M451" s="14">
        <v>2</v>
      </c>
      <c r="N451" s="20">
        <v>15950000</v>
      </c>
      <c r="O451" s="41" t="s">
        <v>37</v>
      </c>
      <c r="P451" s="14" t="s">
        <v>38</v>
      </c>
      <c r="Q451" s="14" t="s">
        <v>39</v>
      </c>
      <c r="R451" s="14"/>
      <c r="S451" s="21"/>
    </row>
    <row r="452" spans="1:19" s="25" customFormat="1" ht="26.4" x14ac:dyDescent="0.3">
      <c r="A452" s="50">
        <v>447</v>
      </c>
      <c r="B452" s="16" t="s">
        <v>47</v>
      </c>
      <c r="C452" s="57" t="s">
        <v>48</v>
      </c>
      <c r="D452" s="17" t="s">
        <v>87</v>
      </c>
      <c r="E452" s="18" t="s">
        <v>1016</v>
      </c>
      <c r="F452" s="14" t="s">
        <v>149</v>
      </c>
      <c r="G452" s="29">
        <v>21980</v>
      </c>
      <c r="H452" s="14" t="s">
        <v>64</v>
      </c>
      <c r="I452" s="14" t="s">
        <v>35</v>
      </c>
      <c r="J452" s="14">
        <v>2018</v>
      </c>
      <c r="K452" s="60" t="s">
        <v>128</v>
      </c>
      <c r="L452" s="14" t="s">
        <v>36</v>
      </c>
      <c r="M452" s="14">
        <v>1</v>
      </c>
      <c r="N452" s="20">
        <v>174600000</v>
      </c>
      <c r="O452" s="41" t="s">
        <v>37</v>
      </c>
      <c r="P452" s="14" t="s">
        <v>60</v>
      </c>
      <c r="Q452" s="14" t="s">
        <v>39</v>
      </c>
      <c r="R452" s="14"/>
      <c r="S452" s="21"/>
    </row>
    <row r="453" spans="1:19" s="25" customFormat="1" ht="40.799999999999997" x14ac:dyDescent="0.3">
      <c r="A453" s="15">
        <v>448</v>
      </c>
      <c r="B453" s="16" t="s">
        <v>1050</v>
      </c>
      <c r="C453" s="16" t="s">
        <v>1051</v>
      </c>
      <c r="D453" s="17" t="s">
        <v>1052</v>
      </c>
      <c r="E453" s="18" t="s">
        <v>1016</v>
      </c>
      <c r="F453" s="14"/>
      <c r="G453" s="19" t="s">
        <v>57</v>
      </c>
      <c r="H453" s="14" t="s">
        <v>362</v>
      </c>
      <c r="I453" s="14" t="s">
        <v>362</v>
      </c>
      <c r="J453" s="30">
        <v>2018</v>
      </c>
      <c r="K453" s="60" t="s">
        <v>1053</v>
      </c>
      <c r="L453" s="14" t="s">
        <v>215</v>
      </c>
      <c r="M453" s="14">
        <v>1</v>
      </c>
      <c r="N453" s="20">
        <v>24010000</v>
      </c>
      <c r="O453" s="41" t="s">
        <v>37</v>
      </c>
      <c r="P453" s="14" t="s">
        <v>164</v>
      </c>
      <c r="Q453" s="14" t="s">
        <v>39</v>
      </c>
      <c r="R453" s="14"/>
      <c r="S453" s="21"/>
    </row>
    <row r="454" spans="1:19" s="25" customFormat="1" ht="26.4" x14ac:dyDescent="0.3">
      <c r="A454" s="50">
        <v>449</v>
      </c>
      <c r="B454" s="16" t="s">
        <v>29</v>
      </c>
      <c r="C454" s="16" t="s">
        <v>30</v>
      </c>
      <c r="D454" s="17" t="s">
        <v>29</v>
      </c>
      <c r="E454" s="18" t="s">
        <v>1016</v>
      </c>
      <c r="F454" s="14" t="s">
        <v>73</v>
      </c>
      <c r="G454" s="29" t="s">
        <v>1054</v>
      </c>
      <c r="H454" s="14" t="s">
        <v>34</v>
      </c>
      <c r="I454" s="14" t="s">
        <v>35</v>
      </c>
      <c r="J454" s="14">
        <v>2018</v>
      </c>
      <c r="K454" s="60" t="s">
        <v>121</v>
      </c>
      <c r="L454" s="14" t="s">
        <v>36</v>
      </c>
      <c r="M454" s="14">
        <v>1</v>
      </c>
      <c r="N454" s="20">
        <v>30300000</v>
      </c>
      <c r="O454" s="41" t="s">
        <v>37</v>
      </c>
      <c r="P454" s="14" t="s">
        <v>60</v>
      </c>
      <c r="Q454" s="14" t="s">
        <v>39</v>
      </c>
      <c r="R454" s="14"/>
      <c r="S454" s="21"/>
    </row>
    <row r="455" spans="1:19" s="25" customFormat="1" ht="26.4" x14ac:dyDescent="0.3">
      <c r="A455" s="15">
        <v>450</v>
      </c>
      <c r="B455" s="16" t="s">
        <v>29</v>
      </c>
      <c r="C455" s="16" t="s">
        <v>30</v>
      </c>
      <c r="D455" s="17" t="s">
        <v>29</v>
      </c>
      <c r="E455" s="18" t="s">
        <v>1016</v>
      </c>
      <c r="F455" s="14" t="s">
        <v>73</v>
      </c>
      <c r="G455" s="29" t="s">
        <v>1055</v>
      </c>
      <c r="H455" s="14" t="s">
        <v>34</v>
      </c>
      <c r="I455" s="14" t="s">
        <v>35</v>
      </c>
      <c r="J455" s="14">
        <v>2018</v>
      </c>
      <c r="K455" s="60" t="s">
        <v>121</v>
      </c>
      <c r="L455" s="14" t="s">
        <v>36</v>
      </c>
      <c r="M455" s="14">
        <v>1</v>
      </c>
      <c r="N455" s="20">
        <v>30300000</v>
      </c>
      <c r="O455" s="41" t="s">
        <v>37</v>
      </c>
      <c r="P455" s="14" t="s">
        <v>60</v>
      </c>
      <c r="Q455" s="14" t="s">
        <v>39</v>
      </c>
      <c r="R455" s="14"/>
      <c r="S455" s="21"/>
    </row>
    <row r="456" spans="1:19" s="25" customFormat="1" ht="30.6" x14ac:dyDescent="0.3">
      <c r="A456" s="50">
        <v>451</v>
      </c>
      <c r="B456" s="16" t="s">
        <v>41</v>
      </c>
      <c r="C456" s="16" t="s">
        <v>42</v>
      </c>
      <c r="D456" s="17" t="s">
        <v>41</v>
      </c>
      <c r="E456" s="18" t="s">
        <v>1016</v>
      </c>
      <c r="F456" s="14" t="s">
        <v>1056</v>
      </c>
      <c r="G456" s="14" t="s">
        <v>1057</v>
      </c>
      <c r="H456" s="14" t="s">
        <v>1058</v>
      </c>
      <c r="I456" s="14" t="s">
        <v>508</v>
      </c>
      <c r="J456" s="21">
        <v>2020</v>
      </c>
      <c r="K456" s="67" t="s">
        <v>177</v>
      </c>
      <c r="L456" s="21" t="s">
        <v>36</v>
      </c>
      <c r="M456" s="40">
        <v>1</v>
      </c>
      <c r="N456" s="36">
        <v>30000000</v>
      </c>
      <c r="O456" s="41" t="s">
        <v>37</v>
      </c>
      <c r="P456" s="30" t="s">
        <v>178</v>
      </c>
      <c r="Q456" s="14" t="s">
        <v>179</v>
      </c>
      <c r="R456" s="21"/>
      <c r="S456" s="21"/>
    </row>
    <row r="457" spans="1:19" s="25" customFormat="1" ht="30.6" x14ac:dyDescent="0.3">
      <c r="A457" s="15">
        <v>452</v>
      </c>
      <c r="B457" s="16" t="s">
        <v>41</v>
      </c>
      <c r="C457" s="16" t="s">
        <v>42</v>
      </c>
      <c r="D457" s="17" t="s">
        <v>41</v>
      </c>
      <c r="E457" s="18" t="s">
        <v>1016</v>
      </c>
      <c r="F457" s="14" t="s">
        <v>1056</v>
      </c>
      <c r="G457" s="14" t="s">
        <v>1059</v>
      </c>
      <c r="H457" s="14" t="s">
        <v>1058</v>
      </c>
      <c r="I457" s="14" t="s">
        <v>508</v>
      </c>
      <c r="J457" s="21">
        <v>2020</v>
      </c>
      <c r="K457" s="67" t="s">
        <v>177</v>
      </c>
      <c r="L457" s="21" t="s">
        <v>36</v>
      </c>
      <c r="M457" s="40">
        <v>1</v>
      </c>
      <c r="N457" s="36">
        <v>30000000</v>
      </c>
      <c r="O457" s="41" t="s">
        <v>37</v>
      </c>
      <c r="P457" s="30" t="s">
        <v>178</v>
      </c>
      <c r="Q457" s="14" t="s">
        <v>179</v>
      </c>
      <c r="R457" s="21"/>
      <c r="S457" s="21"/>
    </row>
    <row r="458" spans="1:19" s="25" customFormat="1" ht="40.799999999999997" x14ac:dyDescent="0.3">
      <c r="A458" s="50">
        <v>453</v>
      </c>
      <c r="B458" s="16" t="s">
        <v>76</v>
      </c>
      <c r="C458" s="16" t="s">
        <v>77</v>
      </c>
      <c r="D458" s="17" t="s">
        <v>510</v>
      </c>
      <c r="E458" s="18" t="s">
        <v>1016</v>
      </c>
      <c r="F458" s="21" t="s">
        <v>511</v>
      </c>
      <c r="G458" s="14" t="s">
        <v>57</v>
      </c>
      <c r="H458" s="14" t="s">
        <v>512</v>
      </c>
      <c r="I458" s="14" t="s">
        <v>508</v>
      </c>
      <c r="J458" s="14">
        <v>2021</v>
      </c>
      <c r="K458" s="67" t="s">
        <v>177</v>
      </c>
      <c r="L458" s="14" t="s">
        <v>36</v>
      </c>
      <c r="M458" s="35">
        <v>20</v>
      </c>
      <c r="N458" s="89">
        <v>15000000</v>
      </c>
      <c r="O458" s="41" t="s">
        <v>37</v>
      </c>
      <c r="P458" s="30" t="s">
        <v>178</v>
      </c>
      <c r="Q458" s="14" t="s">
        <v>179</v>
      </c>
      <c r="R458" s="14" t="s">
        <v>513</v>
      </c>
      <c r="S458" s="21"/>
    </row>
    <row r="459" spans="1:19" s="25" customFormat="1" ht="23.4" x14ac:dyDescent="0.3">
      <c r="A459" s="15">
        <v>454</v>
      </c>
      <c r="B459" s="16" t="s">
        <v>47</v>
      </c>
      <c r="C459" s="57" t="s">
        <v>48</v>
      </c>
      <c r="D459" s="17" t="s">
        <v>793</v>
      </c>
      <c r="E459" s="18" t="s">
        <v>1016</v>
      </c>
      <c r="F459" s="14" t="s">
        <v>794</v>
      </c>
      <c r="G459" s="14">
        <v>30647</v>
      </c>
      <c r="H459" s="14" t="s">
        <v>64</v>
      </c>
      <c r="I459" s="14" t="s">
        <v>35</v>
      </c>
      <c r="J459" s="21">
        <v>2020</v>
      </c>
      <c r="K459" s="67" t="s">
        <v>177</v>
      </c>
      <c r="L459" s="21" t="s">
        <v>36</v>
      </c>
      <c r="M459" s="40">
        <v>1</v>
      </c>
      <c r="N459" s="36">
        <v>135000000</v>
      </c>
      <c r="O459" s="41" t="s">
        <v>37</v>
      </c>
      <c r="P459" s="30" t="s">
        <v>178</v>
      </c>
      <c r="Q459" s="14" t="s">
        <v>179</v>
      </c>
      <c r="R459" s="21"/>
      <c r="S459" s="21"/>
    </row>
    <row r="460" spans="1:19" s="25" customFormat="1" ht="23.4" x14ac:dyDescent="0.3">
      <c r="A460" s="50">
        <v>455</v>
      </c>
      <c r="B460" s="16" t="s">
        <v>65</v>
      </c>
      <c r="C460" s="16" t="s">
        <v>66</v>
      </c>
      <c r="D460" s="17" t="s">
        <v>487</v>
      </c>
      <c r="E460" s="18" t="s">
        <v>1016</v>
      </c>
      <c r="F460" s="14" t="s">
        <v>488</v>
      </c>
      <c r="G460" s="14">
        <v>2005010151</v>
      </c>
      <c r="H460" s="14" t="s">
        <v>34</v>
      </c>
      <c r="I460" s="14" t="s">
        <v>35</v>
      </c>
      <c r="J460" s="21">
        <v>2020</v>
      </c>
      <c r="K460" s="67" t="s">
        <v>177</v>
      </c>
      <c r="L460" s="21" t="s">
        <v>36</v>
      </c>
      <c r="M460" s="40">
        <v>1</v>
      </c>
      <c r="N460" s="36">
        <v>29000000</v>
      </c>
      <c r="O460" s="41" t="s">
        <v>37</v>
      </c>
      <c r="P460" s="30" t="s">
        <v>178</v>
      </c>
      <c r="Q460" s="14" t="s">
        <v>179</v>
      </c>
      <c r="R460" s="21"/>
      <c r="S460" s="21"/>
    </row>
    <row r="461" spans="1:19" s="25" customFormat="1" ht="23.4" x14ac:dyDescent="0.3">
      <c r="A461" s="15">
        <v>456</v>
      </c>
      <c r="B461" s="16" t="s">
        <v>65</v>
      </c>
      <c r="C461" s="16" t="s">
        <v>66</v>
      </c>
      <c r="D461" s="17" t="s">
        <v>487</v>
      </c>
      <c r="E461" s="18" t="s">
        <v>1016</v>
      </c>
      <c r="F461" s="14" t="s">
        <v>488</v>
      </c>
      <c r="G461" s="14">
        <v>2005010242</v>
      </c>
      <c r="H461" s="14" t="s">
        <v>34</v>
      </c>
      <c r="I461" s="14" t="s">
        <v>35</v>
      </c>
      <c r="J461" s="21">
        <v>2020</v>
      </c>
      <c r="K461" s="67" t="s">
        <v>177</v>
      </c>
      <c r="L461" s="21" t="s">
        <v>36</v>
      </c>
      <c r="M461" s="40">
        <v>1</v>
      </c>
      <c r="N461" s="36">
        <v>29000000</v>
      </c>
      <c r="O461" s="41" t="s">
        <v>37</v>
      </c>
      <c r="P461" s="30" t="s">
        <v>178</v>
      </c>
      <c r="Q461" s="14" t="s">
        <v>179</v>
      </c>
      <c r="R461" s="21"/>
      <c r="S461" s="21"/>
    </row>
    <row r="462" spans="1:19" s="25" customFormat="1" ht="26.4" x14ac:dyDescent="0.3">
      <c r="A462" s="50">
        <v>457</v>
      </c>
      <c r="B462" s="16" t="s">
        <v>544</v>
      </c>
      <c r="C462" s="16" t="s">
        <v>545</v>
      </c>
      <c r="D462" s="17" t="s">
        <v>544</v>
      </c>
      <c r="E462" s="18" t="s">
        <v>1060</v>
      </c>
      <c r="F462" s="14" t="s">
        <v>1061</v>
      </c>
      <c r="G462" s="29" t="s">
        <v>1062</v>
      </c>
      <c r="H462" s="14" t="s">
        <v>1063</v>
      </c>
      <c r="I462" s="14" t="s">
        <v>362</v>
      </c>
      <c r="J462" s="14">
        <v>2014</v>
      </c>
      <c r="K462" s="60" t="s">
        <v>264</v>
      </c>
      <c r="L462" s="14" t="s">
        <v>36</v>
      </c>
      <c r="M462" s="14">
        <v>1</v>
      </c>
      <c r="N462" s="20">
        <v>35000000</v>
      </c>
      <c r="O462" s="41" t="s">
        <v>37</v>
      </c>
      <c r="P462" s="14" t="s">
        <v>60</v>
      </c>
      <c r="Q462" s="14" t="s">
        <v>39</v>
      </c>
      <c r="R462" s="14"/>
      <c r="S462" s="21"/>
    </row>
    <row r="463" spans="1:19" s="25" customFormat="1" ht="51" x14ac:dyDescent="0.3">
      <c r="A463" s="15">
        <v>458</v>
      </c>
      <c r="B463" s="57" t="s">
        <v>1064</v>
      </c>
      <c r="C463" s="57" t="s">
        <v>929</v>
      </c>
      <c r="D463" s="23" t="s">
        <v>1065</v>
      </c>
      <c r="E463" s="18" t="s">
        <v>1060</v>
      </c>
      <c r="F463" s="41" t="s">
        <v>1066</v>
      </c>
      <c r="G463" s="62">
        <v>101160286</v>
      </c>
      <c r="H463" s="41" t="s">
        <v>1067</v>
      </c>
      <c r="I463" s="41" t="s">
        <v>1067</v>
      </c>
      <c r="J463" s="41">
        <v>2016</v>
      </c>
      <c r="K463" s="59">
        <v>42861</v>
      </c>
      <c r="L463" s="41" t="s">
        <v>36</v>
      </c>
      <c r="M463" s="41">
        <v>1</v>
      </c>
      <c r="N463" s="65">
        <v>3253927000</v>
      </c>
      <c r="O463" s="41" t="s">
        <v>37</v>
      </c>
      <c r="P463" s="41" t="s">
        <v>105</v>
      </c>
      <c r="Q463" s="41" t="s">
        <v>39</v>
      </c>
      <c r="R463" s="41"/>
      <c r="S463" s="42"/>
    </row>
    <row r="464" spans="1:19" s="25" customFormat="1" ht="26.4" x14ac:dyDescent="0.3">
      <c r="A464" s="50">
        <v>459</v>
      </c>
      <c r="B464" s="57" t="s">
        <v>1068</v>
      </c>
      <c r="C464" s="57" t="s">
        <v>929</v>
      </c>
      <c r="D464" s="23" t="s">
        <v>1069</v>
      </c>
      <c r="E464" s="18" t="s">
        <v>1060</v>
      </c>
      <c r="F464" s="41" t="s">
        <v>1070</v>
      </c>
      <c r="G464" s="62" t="s">
        <v>1071</v>
      </c>
      <c r="H464" s="41" t="s">
        <v>1072</v>
      </c>
      <c r="I464" s="41" t="s">
        <v>35</v>
      </c>
      <c r="J464" s="41">
        <v>2017</v>
      </c>
      <c r="K464" s="60" t="s">
        <v>1073</v>
      </c>
      <c r="L464" s="41" t="s">
        <v>36</v>
      </c>
      <c r="M464" s="41">
        <v>1</v>
      </c>
      <c r="N464" s="103">
        <v>3176313000</v>
      </c>
      <c r="O464" s="41" t="s">
        <v>37</v>
      </c>
      <c r="P464" s="41" t="s">
        <v>105</v>
      </c>
      <c r="Q464" s="41" t="s">
        <v>39</v>
      </c>
      <c r="R464" s="41"/>
      <c r="S464" s="42"/>
    </row>
    <row r="465" spans="1:19" s="25" customFormat="1" ht="26.4" x14ac:dyDescent="0.3">
      <c r="A465" s="15">
        <v>460</v>
      </c>
      <c r="B465" s="57" t="s">
        <v>1068</v>
      </c>
      <c r="C465" s="57" t="s">
        <v>929</v>
      </c>
      <c r="D465" s="23" t="s">
        <v>1069</v>
      </c>
      <c r="E465" s="18" t="s">
        <v>1060</v>
      </c>
      <c r="F465" s="41" t="s">
        <v>1070</v>
      </c>
      <c r="G465" s="62" t="s">
        <v>1074</v>
      </c>
      <c r="H465" s="41" t="s">
        <v>1072</v>
      </c>
      <c r="I465" s="41" t="s">
        <v>35</v>
      </c>
      <c r="J465" s="41">
        <v>2017</v>
      </c>
      <c r="K465" s="60" t="s">
        <v>1073</v>
      </c>
      <c r="L465" s="41" t="s">
        <v>36</v>
      </c>
      <c r="M465" s="41">
        <v>1</v>
      </c>
      <c r="N465" s="103">
        <v>3176313000</v>
      </c>
      <c r="O465" s="41" t="s">
        <v>37</v>
      </c>
      <c r="P465" s="41" t="s">
        <v>105</v>
      </c>
      <c r="Q465" s="41" t="s">
        <v>39</v>
      </c>
      <c r="R465" s="41"/>
      <c r="S465" s="42"/>
    </row>
    <row r="466" spans="1:19" s="25" customFormat="1" ht="26.4" x14ac:dyDescent="0.3">
      <c r="A466" s="50">
        <v>461</v>
      </c>
      <c r="B466" s="57" t="s">
        <v>1019</v>
      </c>
      <c r="C466" s="57" t="s">
        <v>1020</v>
      </c>
      <c r="D466" s="23" t="s">
        <v>1075</v>
      </c>
      <c r="E466" s="18" t="s">
        <v>1060</v>
      </c>
      <c r="F466" s="41" t="s">
        <v>1076</v>
      </c>
      <c r="G466" s="62" t="s">
        <v>1077</v>
      </c>
      <c r="H466" s="41" t="s">
        <v>1078</v>
      </c>
      <c r="I466" s="41" t="s">
        <v>142</v>
      </c>
      <c r="J466" s="41">
        <v>2017</v>
      </c>
      <c r="K466" s="60" t="s">
        <v>1079</v>
      </c>
      <c r="L466" s="41" t="s">
        <v>36</v>
      </c>
      <c r="M466" s="41">
        <v>1</v>
      </c>
      <c r="N466" s="65">
        <v>850341000</v>
      </c>
      <c r="O466" s="41" t="s">
        <v>37</v>
      </c>
      <c r="P466" s="41" t="s">
        <v>105</v>
      </c>
      <c r="Q466" s="41" t="s">
        <v>39</v>
      </c>
      <c r="R466" s="41"/>
      <c r="S466" s="42"/>
    </row>
    <row r="467" spans="1:19" s="25" customFormat="1" ht="51" x14ac:dyDescent="0.3">
      <c r="A467" s="15">
        <v>462</v>
      </c>
      <c r="B467" s="16" t="s">
        <v>1080</v>
      </c>
      <c r="C467" s="16" t="s">
        <v>1081</v>
      </c>
      <c r="D467" s="17" t="s">
        <v>1082</v>
      </c>
      <c r="E467" s="18" t="s">
        <v>1060</v>
      </c>
      <c r="F467" s="14" t="s">
        <v>1083</v>
      </c>
      <c r="G467" s="29" t="s">
        <v>1084</v>
      </c>
      <c r="H467" s="14" t="s">
        <v>1085</v>
      </c>
      <c r="I467" s="14" t="s">
        <v>1086</v>
      </c>
      <c r="J467" s="14">
        <v>2017</v>
      </c>
      <c r="K467" s="60" t="s">
        <v>1087</v>
      </c>
      <c r="L467" s="14" t="s">
        <v>36</v>
      </c>
      <c r="M467" s="14">
        <v>1</v>
      </c>
      <c r="N467" s="104">
        <v>726000000</v>
      </c>
      <c r="O467" s="41" t="s">
        <v>37</v>
      </c>
      <c r="P467" s="14" t="s">
        <v>1088</v>
      </c>
      <c r="Q467" s="14" t="s">
        <v>39</v>
      </c>
      <c r="R467" s="14"/>
      <c r="S467" s="21"/>
    </row>
    <row r="468" spans="1:19" s="25" customFormat="1" ht="51" x14ac:dyDescent="0.3">
      <c r="A468" s="50">
        <v>463</v>
      </c>
      <c r="B468" s="16" t="s">
        <v>1080</v>
      </c>
      <c r="C468" s="16" t="s">
        <v>1081</v>
      </c>
      <c r="D468" s="17" t="s">
        <v>1082</v>
      </c>
      <c r="E468" s="18" t="s">
        <v>1060</v>
      </c>
      <c r="F468" s="14" t="s">
        <v>1083</v>
      </c>
      <c r="G468" s="29" t="s">
        <v>1089</v>
      </c>
      <c r="H468" s="14" t="s">
        <v>1085</v>
      </c>
      <c r="I468" s="14" t="s">
        <v>1086</v>
      </c>
      <c r="J468" s="14">
        <v>2017</v>
      </c>
      <c r="K468" s="60" t="s">
        <v>1087</v>
      </c>
      <c r="L468" s="14" t="s">
        <v>36</v>
      </c>
      <c r="M468" s="14">
        <v>1</v>
      </c>
      <c r="N468" s="104">
        <v>726000000</v>
      </c>
      <c r="O468" s="41" t="s">
        <v>37</v>
      </c>
      <c r="P468" s="14" t="s">
        <v>1088</v>
      </c>
      <c r="Q468" s="14" t="s">
        <v>39</v>
      </c>
      <c r="R468" s="14"/>
      <c r="S468" s="21"/>
    </row>
    <row r="469" spans="1:19" s="25" customFormat="1" ht="51" x14ac:dyDescent="0.3">
      <c r="A469" s="15">
        <v>464</v>
      </c>
      <c r="B469" s="57" t="s">
        <v>1090</v>
      </c>
      <c r="C469" s="57" t="s">
        <v>1091</v>
      </c>
      <c r="D469" s="23" t="s">
        <v>1092</v>
      </c>
      <c r="E469" s="18" t="s">
        <v>1060</v>
      </c>
      <c r="F469" s="41" t="s">
        <v>1093</v>
      </c>
      <c r="G469" s="62" t="s">
        <v>1094</v>
      </c>
      <c r="H469" s="41" t="s">
        <v>1085</v>
      </c>
      <c r="I469" s="41" t="s">
        <v>1086</v>
      </c>
      <c r="J469" s="41">
        <v>2017</v>
      </c>
      <c r="K469" s="60" t="s">
        <v>1087</v>
      </c>
      <c r="L469" s="41" t="s">
        <v>36</v>
      </c>
      <c r="M469" s="41">
        <v>1</v>
      </c>
      <c r="N469" s="65">
        <v>316800000</v>
      </c>
      <c r="O469" s="41" t="s">
        <v>37</v>
      </c>
      <c r="P469" s="41" t="s">
        <v>1088</v>
      </c>
      <c r="Q469" s="41" t="s">
        <v>39</v>
      </c>
      <c r="R469" s="41"/>
      <c r="S469" s="42"/>
    </row>
    <row r="470" spans="1:19" s="25" customFormat="1" ht="51" x14ac:dyDescent="0.3">
      <c r="A470" s="50">
        <v>465</v>
      </c>
      <c r="B470" s="57" t="s">
        <v>1090</v>
      </c>
      <c r="C470" s="57" t="s">
        <v>1091</v>
      </c>
      <c r="D470" s="23" t="s">
        <v>1092</v>
      </c>
      <c r="E470" s="18" t="s">
        <v>1060</v>
      </c>
      <c r="F470" s="41" t="s">
        <v>1093</v>
      </c>
      <c r="G470" s="62" t="s">
        <v>1095</v>
      </c>
      <c r="H470" s="41" t="s">
        <v>1085</v>
      </c>
      <c r="I470" s="41" t="s">
        <v>1086</v>
      </c>
      <c r="J470" s="41">
        <v>2017</v>
      </c>
      <c r="K470" s="60" t="s">
        <v>1087</v>
      </c>
      <c r="L470" s="41" t="s">
        <v>36</v>
      </c>
      <c r="M470" s="41">
        <v>1</v>
      </c>
      <c r="N470" s="65">
        <v>316800000</v>
      </c>
      <c r="O470" s="41" t="s">
        <v>37</v>
      </c>
      <c r="P470" s="41" t="s">
        <v>1088</v>
      </c>
      <c r="Q470" s="41" t="s">
        <v>39</v>
      </c>
      <c r="R470" s="41"/>
      <c r="S470" s="42"/>
    </row>
    <row r="471" spans="1:19" s="25" customFormat="1" ht="26.4" x14ac:dyDescent="0.3">
      <c r="A471" s="15">
        <v>466</v>
      </c>
      <c r="B471" s="31" t="s">
        <v>363</v>
      </c>
      <c r="C471" s="31" t="s">
        <v>364</v>
      </c>
      <c r="D471" s="17" t="s">
        <v>1096</v>
      </c>
      <c r="E471" s="18" t="s">
        <v>1060</v>
      </c>
      <c r="F471" s="14" t="s">
        <v>1097</v>
      </c>
      <c r="G471" s="29" t="s">
        <v>1098</v>
      </c>
      <c r="H471" s="14" t="s">
        <v>1099</v>
      </c>
      <c r="I471" s="14" t="s">
        <v>257</v>
      </c>
      <c r="J471" s="14">
        <v>2019</v>
      </c>
      <c r="K471" s="60" t="s">
        <v>1100</v>
      </c>
      <c r="L471" s="14" t="s">
        <v>36</v>
      </c>
      <c r="M471" s="14">
        <v>1</v>
      </c>
      <c r="N471" s="20">
        <v>365500000</v>
      </c>
      <c r="O471" s="41" t="s">
        <v>37</v>
      </c>
      <c r="P471" s="14" t="s">
        <v>38</v>
      </c>
      <c r="Q471" s="14" t="s">
        <v>39</v>
      </c>
      <c r="R471" s="14"/>
      <c r="S471" s="21"/>
    </row>
    <row r="472" spans="1:19" s="25" customFormat="1" ht="26.4" x14ac:dyDescent="0.3">
      <c r="A472" s="50">
        <v>467</v>
      </c>
      <c r="B472" s="16" t="s">
        <v>1068</v>
      </c>
      <c r="C472" s="16" t="s">
        <v>929</v>
      </c>
      <c r="D472" s="17" t="s">
        <v>1101</v>
      </c>
      <c r="E472" s="18" t="s">
        <v>1060</v>
      </c>
      <c r="F472" s="14" t="s">
        <v>1102</v>
      </c>
      <c r="G472" s="29">
        <v>19104093</v>
      </c>
      <c r="H472" s="14" t="s">
        <v>1103</v>
      </c>
      <c r="I472" s="14" t="s">
        <v>35</v>
      </c>
      <c r="J472" s="14">
        <v>2019</v>
      </c>
      <c r="K472" s="60" t="s">
        <v>1004</v>
      </c>
      <c r="L472" s="14" t="s">
        <v>36</v>
      </c>
      <c r="M472" s="14">
        <v>1</v>
      </c>
      <c r="N472" s="20">
        <v>2960000000</v>
      </c>
      <c r="O472" s="41" t="s">
        <v>37</v>
      </c>
      <c r="P472" s="14" t="s">
        <v>60</v>
      </c>
      <c r="Q472" s="14" t="s">
        <v>39</v>
      </c>
      <c r="R472" s="14"/>
      <c r="S472" s="21"/>
    </row>
    <row r="473" spans="1:19" s="25" customFormat="1" ht="26.4" x14ac:dyDescent="0.3">
      <c r="A473" s="15">
        <v>468</v>
      </c>
      <c r="B473" s="16" t="s">
        <v>1064</v>
      </c>
      <c r="C473" s="16" t="s">
        <v>929</v>
      </c>
      <c r="D473" s="94" t="s">
        <v>1104</v>
      </c>
      <c r="E473" s="18" t="s">
        <v>1060</v>
      </c>
      <c r="F473" s="14" t="s">
        <v>1105</v>
      </c>
      <c r="G473" s="29">
        <v>2202020008</v>
      </c>
      <c r="H473" s="14" t="s">
        <v>1106</v>
      </c>
      <c r="I473" s="14" t="s">
        <v>224</v>
      </c>
      <c r="J473" s="14">
        <v>2020</v>
      </c>
      <c r="K473" s="60" t="s">
        <v>1107</v>
      </c>
      <c r="L473" s="14" t="s">
        <v>192</v>
      </c>
      <c r="M473" s="14">
        <v>1</v>
      </c>
      <c r="N473" s="89">
        <v>755630000</v>
      </c>
      <c r="O473" s="41" t="s">
        <v>37</v>
      </c>
      <c r="P473" s="14" t="s">
        <v>60</v>
      </c>
      <c r="Q473" s="14" t="s">
        <v>39</v>
      </c>
      <c r="R473" s="14"/>
      <c r="S473" s="21"/>
    </row>
    <row r="474" spans="1:19" s="25" customFormat="1" ht="26.4" x14ac:dyDescent="0.3">
      <c r="A474" s="50">
        <v>469</v>
      </c>
      <c r="B474" s="16" t="s">
        <v>1090</v>
      </c>
      <c r="C474" s="16" t="s">
        <v>1091</v>
      </c>
      <c r="D474" s="94" t="s">
        <v>1108</v>
      </c>
      <c r="E474" s="18" t="s">
        <v>1060</v>
      </c>
      <c r="F474" s="14" t="s">
        <v>1109</v>
      </c>
      <c r="G474" s="29" t="s">
        <v>1110</v>
      </c>
      <c r="H474" s="14" t="s">
        <v>1111</v>
      </c>
      <c r="I474" s="14" t="s">
        <v>1112</v>
      </c>
      <c r="J474" s="14">
        <v>2021</v>
      </c>
      <c r="K474" s="60" t="s">
        <v>1113</v>
      </c>
      <c r="L474" s="14" t="s">
        <v>192</v>
      </c>
      <c r="M474" s="14">
        <v>1</v>
      </c>
      <c r="N474" s="89">
        <v>243900000</v>
      </c>
      <c r="O474" s="41" t="s">
        <v>37</v>
      </c>
      <c r="P474" s="14"/>
      <c r="Q474" s="14" t="s">
        <v>39</v>
      </c>
      <c r="R474" s="14"/>
      <c r="S474" s="21"/>
    </row>
    <row r="475" spans="1:19" s="25" customFormat="1" ht="51" x14ac:dyDescent="0.3">
      <c r="A475" s="15">
        <v>470</v>
      </c>
      <c r="B475" s="16" t="s">
        <v>1064</v>
      </c>
      <c r="C475" s="16" t="s">
        <v>929</v>
      </c>
      <c r="D475" s="17" t="s">
        <v>1114</v>
      </c>
      <c r="E475" s="18" t="s">
        <v>1060</v>
      </c>
      <c r="F475" s="14" t="s">
        <v>1115</v>
      </c>
      <c r="G475" s="14" t="s">
        <v>1116</v>
      </c>
      <c r="H475" s="14" t="s">
        <v>1117</v>
      </c>
      <c r="I475" s="14" t="s">
        <v>1086</v>
      </c>
      <c r="J475" s="21">
        <v>2020</v>
      </c>
      <c r="K475" s="81" t="s">
        <v>1118</v>
      </c>
      <c r="L475" s="21" t="s">
        <v>192</v>
      </c>
      <c r="M475" s="40">
        <v>1</v>
      </c>
      <c r="N475" s="69">
        <v>2978000000</v>
      </c>
      <c r="O475" s="41" t="s">
        <v>37</v>
      </c>
      <c r="P475" s="30" t="s">
        <v>1119</v>
      </c>
      <c r="Q475" s="14" t="s">
        <v>179</v>
      </c>
      <c r="R475" s="21"/>
      <c r="S475" s="21"/>
    </row>
    <row r="476" spans="1:19" s="25" customFormat="1" ht="51" x14ac:dyDescent="0.3">
      <c r="A476" s="50">
        <v>471</v>
      </c>
      <c r="B476" s="16" t="s">
        <v>1064</v>
      </c>
      <c r="C476" s="16" t="s">
        <v>929</v>
      </c>
      <c r="D476" s="17" t="s">
        <v>1120</v>
      </c>
      <c r="E476" s="18" t="s">
        <v>1060</v>
      </c>
      <c r="F476" s="14" t="s">
        <v>1121</v>
      </c>
      <c r="G476" s="14" t="s">
        <v>1122</v>
      </c>
      <c r="H476" s="14" t="s">
        <v>1117</v>
      </c>
      <c r="I476" s="14" t="s">
        <v>1086</v>
      </c>
      <c r="J476" s="21">
        <v>2020</v>
      </c>
      <c r="K476" s="81" t="s">
        <v>1118</v>
      </c>
      <c r="L476" s="21" t="s">
        <v>192</v>
      </c>
      <c r="M476" s="40">
        <v>1</v>
      </c>
      <c r="N476" s="36">
        <v>3250000000</v>
      </c>
      <c r="O476" s="41" t="s">
        <v>37</v>
      </c>
      <c r="P476" s="30" t="s">
        <v>1119</v>
      </c>
      <c r="Q476" s="14" t="s">
        <v>179</v>
      </c>
      <c r="R476" s="21"/>
      <c r="S476" s="21"/>
    </row>
    <row r="477" spans="1:19" s="25" customFormat="1" ht="91.8" x14ac:dyDescent="0.3">
      <c r="A477" s="15">
        <v>472</v>
      </c>
      <c r="B477" s="16" t="s">
        <v>1123</v>
      </c>
      <c r="C477" s="16" t="s">
        <v>1124</v>
      </c>
      <c r="D477" s="17" t="s">
        <v>1123</v>
      </c>
      <c r="E477" s="18" t="s">
        <v>1060</v>
      </c>
      <c r="F477" s="30">
        <v>1054</v>
      </c>
      <c r="G477" s="30" t="s">
        <v>1125</v>
      </c>
      <c r="H477" s="14" t="s">
        <v>59</v>
      </c>
      <c r="I477" s="14" t="s">
        <v>59</v>
      </c>
      <c r="J477" s="21">
        <v>2021</v>
      </c>
      <c r="K477" s="81" t="s">
        <v>1118</v>
      </c>
      <c r="L477" s="21" t="s">
        <v>27</v>
      </c>
      <c r="M477" s="40">
        <v>1</v>
      </c>
      <c r="N477" s="36">
        <v>40000000</v>
      </c>
      <c r="O477" s="41" t="s">
        <v>37</v>
      </c>
      <c r="P477" s="30" t="s">
        <v>1119</v>
      </c>
      <c r="Q477" s="14" t="s">
        <v>179</v>
      </c>
      <c r="R477" s="21"/>
      <c r="S477" s="21"/>
    </row>
    <row r="478" spans="1:19" s="25" customFormat="1" ht="30.6" x14ac:dyDescent="0.3">
      <c r="A478" s="50">
        <v>473</v>
      </c>
      <c r="B478" s="16" t="s">
        <v>1019</v>
      </c>
      <c r="C478" s="16" t="s">
        <v>1020</v>
      </c>
      <c r="D478" s="17" t="s">
        <v>1126</v>
      </c>
      <c r="E478" s="18" t="s">
        <v>1060</v>
      </c>
      <c r="F478" s="14" t="s">
        <v>1127</v>
      </c>
      <c r="G478" s="14" t="s">
        <v>1128</v>
      </c>
      <c r="H478" s="14" t="s">
        <v>1129</v>
      </c>
      <c r="I478" s="14" t="s">
        <v>59</v>
      </c>
      <c r="J478" s="21">
        <v>2021</v>
      </c>
      <c r="K478" s="81" t="s">
        <v>1118</v>
      </c>
      <c r="L478" s="21" t="s">
        <v>192</v>
      </c>
      <c r="M478" s="40">
        <v>1</v>
      </c>
      <c r="N478" s="36">
        <v>960000000</v>
      </c>
      <c r="O478" s="41" t="s">
        <v>37</v>
      </c>
      <c r="P478" s="30" t="s">
        <v>1119</v>
      </c>
      <c r="Q478" s="14" t="s">
        <v>179</v>
      </c>
      <c r="R478" s="21"/>
      <c r="S478" s="21"/>
    </row>
    <row r="479" spans="1:19" s="25" customFormat="1" ht="30.6" x14ac:dyDescent="0.3">
      <c r="A479" s="15">
        <v>474</v>
      </c>
      <c r="B479" s="16" t="s">
        <v>1130</v>
      </c>
      <c r="C479" s="16" t="s">
        <v>1091</v>
      </c>
      <c r="D479" s="17" t="s">
        <v>1131</v>
      </c>
      <c r="E479" s="18" t="s">
        <v>1060</v>
      </c>
      <c r="F479" s="14" t="s">
        <v>1132</v>
      </c>
      <c r="G479" s="14" t="s">
        <v>1133</v>
      </c>
      <c r="H479" s="14" t="s">
        <v>1129</v>
      </c>
      <c r="I479" s="14" t="s">
        <v>59</v>
      </c>
      <c r="J479" s="21">
        <v>2021</v>
      </c>
      <c r="K479" s="81" t="s">
        <v>1118</v>
      </c>
      <c r="L479" s="21" t="s">
        <v>192</v>
      </c>
      <c r="M479" s="40">
        <v>1</v>
      </c>
      <c r="N479" s="36">
        <v>354000000</v>
      </c>
      <c r="O479" s="41" t="s">
        <v>37</v>
      </c>
      <c r="P479" s="30" t="s">
        <v>1119</v>
      </c>
      <c r="Q479" s="14" t="s">
        <v>179</v>
      </c>
      <c r="R479" s="21"/>
      <c r="S479" s="21"/>
    </row>
    <row r="480" spans="1:19" s="25" customFormat="1" ht="23.4" x14ac:dyDescent="0.3">
      <c r="A480" s="50">
        <v>475</v>
      </c>
      <c r="B480" s="31" t="s">
        <v>1080</v>
      </c>
      <c r="C480" s="16" t="s">
        <v>1081</v>
      </c>
      <c r="D480" s="17" t="s">
        <v>1080</v>
      </c>
      <c r="E480" s="18" t="s">
        <v>1060</v>
      </c>
      <c r="F480" s="14" t="s">
        <v>1134</v>
      </c>
      <c r="G480" s="37" t="s">
        <v>1135</v>
      </c>
      <c r="H480" s="14" t="s">
        <v>1136</v>
      </c>
      <c r="I480" s="14" t="s">
        <v>1137</v>
      </c>
      <c r="J480" s="21">
        <v>2021</v>
      </c>
      <c r="K480" s="81" t="s">
        <v>1138</v>
      </c>
      <c r="L480" s="21" t="s">
        <v>192</v>
      </c>
      <c r="M480" s="21">
        <v>1</v>
      </c>
      <c r="N480" s="36">
        <v>890000000</v>
      </c>
      <c r="O480" s="41" t="s">
        <v>37</v>
      </c>
      <c r="P480" s="14" t="s">
        <v>60</v>
      </c>
      <c r="Q480" s="14" t="s">
        <v>39</v>
      </c>
      <c r="R480" s="21"/>
      <c r="S480" s="21"/>
    </row>
    <row r="481" spans="1:19" s="25" customFormat="1" ht="23.4" x14ac:dyDescent="0.3">
      <c r="A481" s="15">
        <v>476</v>
      </c>
      <c r="B481" s="77" t="s">
        <v>1090</v>
      </c>
      <c r="C481" s="77" t="s">
        <v>1091</v>
      </c>
      <c r="D481" s="105" t="s">
        <v>1090</v>
      </c>
      <c r="E481" s="18" t="s">
        <v>1060</v>
      </c>
      <c r="F481" s="106" t="s">
        <v>1139</v>
      </c>
      <c r="G481" s="58" t="s">
        <v>1140</v>
      </c>
      <c r="H481" s="41" t="s">
        <v>1136</v>
      </c>
      <c r="I481" s="41" t="s">
        <v>433</v>
      </c>
      <c r="J481" s="42">
        <v>2021</v>
      </c>
      <c r="K481" s="81" t="s">
        <v>1138</v>
      </c>
      <c r="L481" s="42" t="s">
        <v>192</v>
      </c>
      <c r="M481" s="42">
        <v>1</v>
      </c>
      <c r="N481" s="107">
        <v>540000000</v>
      </c>
      <c r="O481" s="41" t="s">
        <v>37</v>
      </c>
      <c r="P481" s="41" t="s">
        <v>60</v>
      </c>
      <c r="Q481" s="41" t="s">
        <v>39</v>
      </c>
      <c r="R481" s="42"/>
      <c r="S481" s="42"/>
    </row>
    <row r="482" spans="1:19" s="25" customFormat="1" ht="20.399999999999999" x14ac:dyDescent="0.3">
      <c r="A482" s="50">
        <v>477</v>
      </c>
      <c r="B482" s="16" t="s">
        <v>1141</v>
      </c>
      <c r="C482" s="16" t="s">
        <v>1142</v>
      </c>
      <c r="D482" s="17" t="s">
        <v>1143</v>
      </c>
      <c r="E482" s="18" t="s">
        <v>1144</v>
      </c>
      <c r="F482" s="14" t="s">
        <v>1145</v>
      </c>
      <c r="G482" s="29" t="s">
        <v>1146</v>
      </c>
      <c r="H482" s="14" t="s">
        <v>341</v>
      </c>
      <c r="I482" s="14" t="s">
        <v>257</v>
      </c>
      <c r="J482" s="14">
        <v>2000</v>
      </c>
      <c r="K482" s="59">
        <v>43842</v>
      </c>
      <c r="L482" s="14" t="s">
        <v>36</v>
      </c>
      <c r="M482" s="14">
        <v>1</v>
      </c>
      <c r="N482" s="20">
        <v>16200000</v>
      </c>
      <c r="O482" s="41" t="s">
        <v>37</v>
      </c>
      <c r="P482" s="14" t="s">
        <v>60</v>
      </c>
      <c r="Q482" s="14" t="s">
        <v>39</v>
      </c>
      <c r="R482" s="14"/>
      <c r="S482" s="21"/>
    </row>
    <row r="483" spans="1:19" s="25" customFormat="1" ht="20.399999999999999" x14ac:dyDescent="0.3">
      <c r="A483" s="15">
        <v>478</v>
      </c>
      <c r="B483" s="57" t="s">
        <v>1141</v>
      </c>
      <c r="C483" s="57" t="s">
        <v>1147</v>
      </c>
      <c r="D483" s="23" t="s">
        <v>1148</v>
      </c>
      <c r="E483" s="18" t="s">
        <v>1144</v>
      </c>
      <c r="F483" s="64" t="s">
        <v>1149</v>
      </c>
      <c r="G483" s="62" t="s">
        <v>1150</v>
      </c>
      <c r="H483" s="41" t="s">
        <v>1151</v>
      </c>
      <c r="I483" s="41" t="s">
        <v>35</v>
      </c>
      <c r="J483" s="41">
        <v>2002</v>
      </c>
      <c r="K483" s="59">
        <v>37268</v>
      </c>
      <c r="L483" s="41" t="s">
        <v>36</v>
      </c>
      <c r="M483" s="41">
        <v>1</v>
      </c>
      <c r="N483" s="61">
        <v>163400000</v>
      </c>
      <c r="O483" s="41" t="s">
        <v>37</v>
      </c>
      <c r="P483" s="41" t="s">
        <v>60</v>
      </c>
      <c r="Q483" s="41" t="s">
        <v>39</v>
      </c>
      <c r="R483" s="41"/>
      <c r="S483" s="42"/>
    </row>
    <row r="484" spans="1:19" s="25" customFormat="1" ht="20.399999999999999" x14ac:dyDescent="0.3">
      <c r="A484" s="50">
        <v>479</v>
      </c>
      <c r="B484" s="16" t="s">
        <v>544</v>
      </c>
      <c r="C484" s="16" t="s">
        <v>545</v>
      </c>
      <c r="D484" s="17" t="s">
        <v>1152</v>
      </c>
      <c r="E484" s="18" t="s">
        <v>1144</v>
      </c>
      <c r="F484" s="14" t="s">
        <v>1153</v>
      </c>
      <c r="G484" s="29" t="s">
        <v>1154</v>
      </c>
      <c r="H484" s="14" t="s">
        <v>362</v>
      </c>
      <c r="I484" s="14" t="s">
        <v>362</v>
      </c>
      <c r="J484" s="14">
        <v>2012</v>
      </c>
      <c r="K484" s="59">
        <v>40920</v>
      </c>
      <c r="L484" s="14" t="s">
        <v>36</v>
      </c>
      <c r="M484" s="14">
        <v>1</v>
      </c>
      <c r="N484" s="20">
        <v>33500000</v>
      </c>
      <c r="O484" s="41" t="s">
        <v>37</v>
      </c>
      <c r="P484" s="14" t="s">
        <v>60</v>
      </c>
      <c r="Q484" s="14" t="s">
        <v>1155</v>
      </c>
      <c r="R484" s="14"/>
      <c r="S484" s="21"/>
    </row>
    <row r="485" spans="1:19" s="25" customFormat="1" ht="26.4" x14ac:dyDescent="0.3">
      <c r="A485" s="15">
        <v>480</v>
      </c>
      <c r="B485" s="16" t="s">
        <v>1156</v>
      </c>
      <c r="C485" s="16" t="s">
        <v>1157</v>
      </c>
      <c r="D485" s="17" t="s">
        <v>1156</v>
      </c>
      <c r="E485" s="18" t="s">
        <v>1144</v>
      </c>
      <c r="F485" s="14" t="s">
        <v>1158</v>
      </c>
      <c r="G485" s="29" t="s">
        <v>1159</v>
      </c>
      <c r="H485" s="14" t="s">
        <v>1160</v>
      </c>
      <c r="I485" s="14" t="s">
        <v>104</v>
      </c>
      <c r="J485" s="30">
        <v>2015</v>
      </c>
      <c r="K485" s="60" t="s">
        <v>1161</v>
      </c>
      <c r="L485" s="14" t="s">
        <v>36</v>
      </c>
      <c r="M485" s="14">
        <v>1</v>
      </c>
      <c r="N485" s="20">
        <v>24150000</v>
      </c>
      <c r="O485" s="41" t="s">
        <v>37</v>
      </c>
      <c r="P485" s="14" t="s">
        <v>38</v>
      </c>
      <c r="Q485" s="14" t="s">
        <v>39</v>
      </c>
      <c r="R485" s="14"/>
      <c r="S485" s="21"/>
    </row>
    <row r="486" spans="1:19" s="25" customFormat="1" ht="26.4" x14ac:dyDescent="0.3">
      <c r="A486" s="50">
        <v>481</v>
      </c>
      <c r="B486" s="16" t="s">
        <v>1162</v>
      </c>
      <c r="C486" s="16" t="s">
        <v>1163</v>
      </c>
      <c r="D486" s="17" t="s">
        <v>1164</v>
      </c>
      <c r="E486" s="18" t="s">
        <v>1144</v>
      </c>
      <c r="F486" s="14" t="s">
        <v>1165</v>
      </c>
      <c r="G486" s="29" t="s">
        <v>1166</v>
      </c>
      <c r="H486" s="14" t="s">
        <v>1167</v>
      </c>
      <c r="I486" s="14" t="s">
        <v>35</v>
      </c>
      <c r="J486" s="30">
        <v>2015</v>
      </c>
      <c r="K486" s="60" t="s">
        <v>1168</v>
      </c>
      <c r="L486" s="14" t="s">
        <v>36</v>
      </c>
      <c r="M486" s="14">
        <v>1</v>
      </c>
      <c r="N486" s="20">
        <v>97000000</v>
      </c>
      <c r="O486" s="41" t="s">
        <v>37</v>
      </c>
      <c r="P486" s="14" t="s">
        <v>38</v>
      </c>
      <c r="Q486" s="14" t="s">
        <v>39</v>
      </c>
      <c r="R486" s="14"/>
      <c r="S486" s="21"/>
    </row>
    <row r="487" spans="1:19" s="25" customFormat="1" ht="20.399999999999999" x14ac:dyDescent="0.3">
      <c r="A487" s="15">
        <v>482</v>
      </c>
      <c r="B487" s="77" t="s">
        <v>94</v>
      </c>
      <c r="C487" s="77" t="s">
        <v>95</v>
      </c>
      <c r="D487" s="23" t="s">
        <v>96</v>
      </c>
      <c r="E487" s="18" t="s">
        <v>1144</v>
      </c>
      <c r="F487" s="41" t="s">
        <v>97</v>
      </c>
      <c r="G487" s="62">
        <v>17249</v>
      </c>
      <c r="H487" s="14" t="s">
        <v>52</v>
      </c>
      <c r="I487" s="41" t="s">
        <v>35</v>
      </c>
      <c r="J487" s="64">
        <v>2016</v>
      </c>
      <c r="K487" s="59">
        <v>42435</v>
      </c>
      <c r="L487" s="41" t="s">
        <v>36</v>
      </c>
      <c r="M487" s="41">
        <v>1</v>
      </c>
      <c r="N487" s="61">
        <v>44600000</v>
      </c>
      <c r="O487" s="41" t="s">
        <v>37</v>
      </c>
      <c r="P487" s="14" t="s">
        <v>38</v>
      </c>
      <c r="Q487" s="41" t="s">
        <v>39</v>
      </c>
      <c r="R487" s="41"/>
      <c r="S487" s="42"/>
    </row>
    <row r="488" spans="1:19" s="25" customFormat="1" ht="20.399999999999999" x14ac:dyDescent="0.3">
      <c r="A488" s="50">
        <v>483</v>
      </c>
      <c r="B488" s="57" t="s">
        <v>1141</v>
      </c>
      <c r="C488" s="57" t="s">
        <v>1147</v>
      </c>
      <c r="D488" s="23" t="s">
        <v>1169</v>
      </c>
      <c r="E488" s="18" t="s">
        <v>1144</v>
      </c>
      <c r="F488" s="41" t="s">
        <v>1170</v>
      </c>
      <c r="G488" s="62" t="s">
        <v>1171</v>
      </c>
      <c r="H488" s="41" t="s">
        <v>1172</v>
      </c>
      <c r="I488" s="41" t="s">
        <v>35</v>
      </c>
      <c r="J488" s="41">
        <v>2016</v>
      </c>
      <c r="K488" s="59">
        <v>42892</v>
      </c>
      <c r="L488" s="41" t="s">
        <v>36</v>
      </c>
      <c r="M488" s="41">
        <v>1</v>
      </c>
      <c r="N488" s="65">
        <v>771983000</v>
      </c>
      <c r="O488" s="41" t="s">
        <v>37</v>
      </c>
      <c r="P488" s="41" t="s">
        <v>105</v>
      </c>
      <c r="Q488" s="41" t="s">
        <v>39</v>
      </c>
      <c r="R488" s="41"/>
      <c r="S488" s="42"/>
    </row>
    <row r="489" spans="1:19" s="25" customFormat="1" ht="20.399999999999999" x14ac:dyDescent="0.3">
      <c r="A489" s="15">
        <v>484</v>
      </c>
      <c r="B489" s="57" t="s">
        <v>1173</v>
      </c>
      <c r="C489" s="57" t="s">
        <v>393</v>
      </c>
      <c r="D489" s="23" t="s">
        <v>1174</v>
      </c>
      <c r="E489" s="18" t="s">
        <v>1144</v>
      </c>
      <c r="F489" s="41" t="s">
        <v>1175</v>
      </c>
      <c r="G489" s="62">
        <v>7579292</v>
      </c>
      <c r="H489" s="41" t="s">
        <v>357</v>
      </c>
      <c r="I489" s="41" t="s">
        <v>35</v>
      </c>
      <c r="J489" s="41">
        <v>2017</v>
      </c>
      <c r="K489" s="59">
        <v>42741</v>
      </c>
      <c r="L489" s="41" t="s">
        <v>36</v>
      </c>
      <c r="M489" s="41">
        <v>1</v>
      </c>
      <c r="N489" s="65">
        <v>1880324000</v>
      </c>
      <c r="O489" s="41" t="s">
        <v>37</v>
      </c>
      <c r="P489" s="41" t="s">
        <v>105</v>
      </c>
      <c r="Q489" s="41" t="s">
        <v>39</v>
      </c>
      <c r="R489" s="41"/>
      <c r="S489" s="42"/>
    </row>
    <row r="490" spans="1:19" s="25" customFormat="1" ht="26.4" x14ac:dyDescent="0.3">
      <c r="A490" s="50">
        <v>485</v>
      </c>
      <c r="B490" s="57" t="s">
        <v>415</v>
      </c>
      <c r="C490" s="57" t="s">
        <v>416</v>
      </c>
      <c r="D490" s="23" t="s">
        <v>1176</v>
      </c>
      <c r="E490" s="18" t="s">
        <v>1144</v>
      </c>
      <c r="F490" s="41" t="s">
        <v>1177</v>
      </c>
      <c r="G490" s="62">
        <v>433487</v>
      </c>
      <c r="H490" s="41" t="s">
        <v>1178</v>
      </c>
      <c r="I490" s="41" t="s">
        <v>35</v>
      </c>
      <c r="J490" s="41">
        <v>2016</v>
      </c>
      <c r="K490" s="60" t="s">
        <v>991</v>
      </c>
      <c r="L490" s="41" t="s">
        <v>36</v>
      </c>
      <c r="M490" s="41">
        <v>1</v>
      </c>
      <c r="N490" s="65">
        <v>564526000</v>
      </c>
      <c r="O490" s="41" t="s">
        <v>37</v>
      </c>
      <c r="P490" s="41" t="s">
        <v>105</v>
      </c>
      <c r="Q490" s="41" t="s">
        <v>39</v>
      </c>
      <c r="R490" s="41"/>
      <c r="S490" s="42"/>
    </row>
    <row r="491" spans="1:19" s="25" customFormat="1" ht="40.799999999999997" x14ac:dyDescent="0.3">
      <c r="A491" s="15">
        <v>486</v>
      </c>
      <c r="B491" s="57" t="s">
        <v>415</v>
      </c>
      <c r="C491" s="57" t="s">
        <v>416</v>
      </c>
      <c r="D491" s="23" t="s">
        <v>1179</v>
      </c>
      <c r="E491" s="18" t="s">
        <v>1144</v>
      </c>
      <c r="F491" s="41" t="s">
        <v>1180</v>
      </c>
      <c r="G491" s="62" t="s">
        <v>1181</v>
      </c>
      <c r="H491" s="41" t="s">
        <v>1182</v>
      </c>
      <c r="I491" s="41" t="s">
        <v>35</v>
      </c>
      <c r="J491" s="41">
        <v>2018</v>
      </c>
      <c r="K491" s="59" t="s">
        <v>1183</v>
      </c>
      <c r="L491" s="41" t="s">
        <v>36</v>
      </c>
      <c r="M491" s="41">
        <v>1</v>
      </c>
      <c r="N491" s="61">
        <v>49500000</v>
      </c>
      <c r="O491" s="41" t="s">
        <v>37</v>
      </c>
      <c r="P491" s="14" t="s">
        <v>164</v>
      </c>
      <c r="Q491" s="41" t="s">
        <v>39</v>
      </c>
      <c r="R491" s="41"/>
      <c r="S491" s="42"/>
    </row>
    <row r="492" spans="1:19" s="25" customFormat="1" ht="40.799999999999997" x14ac:dyDescent="0.3">
      <c r="A492" s="50">
        <v>487</v>
      </c>
      <c r="B492" s="57" t="s">
        <v>415</v>
      </c>
      <c r="C492" s="57" t="s">
        <v>416</v>
      </c>
      <c r="D492" s="23" t="s">
        <v>1179</v>
      </c>
      <c r="E492" s="18" t="s">
        <v>1144</v>
      </c>
      <c r="F492" s="41" t="s">
        <v>1180</v>
      </c>
      <c r="G492" s="62" t="s">
        <v>1184</v>
      </c>
      <c r="H492" s="41" t="s">
        <v>1182</v>
      </c>
      <c r="I492" s="41" t="s">
        <v>35</v>
      </c>
      <c r="J492" s="41">
        <v>2018</v>
      </c>
      <c r="K492" s="59" t="s">
        <v>1183</v>
      </c>
      <c r="L492" s="41" t="s">
        <v>36</v>
      </c>
      <c r="M492" s="41">
        <v>1</v>
      </c>
      <c r="N492" s="61">
        <v>49500000</v>
      </c>
      <c r="O492" s="41" t="s">
        <v>37</v>
      </c>
      <c r="P492" s="14" t="s">
        <v>164</v>
      </c>
      <c r="Q492" s="41" t="s">
        <v>39</v>
      </c>
      <c r="R492" s="41"/>
      <c r="S492" s="42"/>
    </row>
    <row r="493" spans="1:19" s="25" customFormat="1" ht="61.2" x14ac:dyDescent="0.3">
      <c r="A493" s="15">
        <v>488</v>
      </c>
      <c r="B493" s="16" t="s">
        <v>415</v>
      </c>
      <c r="C493" s="16" t="s">
        <v>416</v>
      </c>
      <c r="D493" s="17" t="s">
        <v>1185</v>
      </c>
      <c r="E493" s="18" t="s">
        <v>1144</v>
      </c>
      <c r="F493" s="14" t="s">
        <v>1186</v>
      </c>
      <c r="G493" s="29" t="s">
        <v>1187</v>
      </c>
      <c r="H493" s="14" t="s">
        <v>1188</v>
      </c>
      <c r="I493" s="14" t="s">
        <v>1189</v>
      </c>
      <c r="J493" s="14">
        <v>2021</v>
      </c>
      <c r="K493" s="59">
        <v>44354</v>
      </c>
      <c r="L493" s="21" t="s">
        <v>192</v>
      </c>
      <c r="M493" s="21">
        <v>1</v>
      </c>
      <c r="N493" s="38">
        <v>180000000</v>
      </c>
      <c r="O493" s="41" t="s">
        <v>37</v>
      </c>
      <c r="P493" s="14" t="s">
        <v>60</v>
      </c>
      <c r="Q493" s="14" t="s">
        <v>39</v>
      </c>
      <c r="R493" s="21"/>
      <c r="S493" s="21"/>
    </row>
    <row r="494" spans="1:19" s="25" customFormat="1" ht="30.6" x14ac:dyDescent="0.3">
      <c r="A494" s="50">
        <v>489</v>
      </c>
      <c r="B494" s="16" t="s">
        <v>1190</v>
      </c>
      <c r="C494" s="16" t="s">
        <v>1191</v>
      </c>
      <c r="D494" s="17" t="s">
        <v>1192</v>
      </c>
      <c r="E494" s="18" t="s">
        <v>1144</v>
      </c>
      <c r="F494" s="14" t="s">
        <v>1193</v>
      </c>
      <c r="G494" s="14" t="s">
        <v>1194</v>
      </c>
      <c r="H494" s="14" t="s">
        <v>1195</v>
      </c>
      <c r="I494" s="14" t="s">
        <v>257</v>
      </c>
      <c r="J494" s="21">
        <v>2021</v>
      </c>
      <c r="K494" s="91" t="s">
        <v>1196</v>
      </c>
      <c r="L494" s="21" t="s">
        <v>215</v>
      </c>
      <c r="M494" s="21">
        <v>1</v>
      </c>
      <c r="N494" s="89">
        <v>14000000</v>
      </c>
      <c r="O494" s="41" t="s">
        <v>37</v>
      </c>
      <c r="P494" s="35" t="s">
        <v>519</v>
      </c>
      <c r="Q494" s="14" t="s">
        <v>39</v>
      </c>
      <c r="R494" s="21"/>
      <c r="S494" s="21"/>
    </row>
    <row r="495" spans="1:19" s="25" customFormat="1" ht="40.799999999999997" x14ac:dyDescent="0.3">
      <c r="A495" s="15">
        <v>490</v>
      </c>
      <c r="B495" s="77" t="s">
        <v>1197</v>
      </c>
      <c r="C495" s="77" t="s">
        <v>929</v>
      </c>
      <c r="D495" s="23" t="s">
        <v>1198</v>
      </c>
      <c r="E495" s="18" t="s">
        <v>1144</v>
      </c>
      <c r="F495" s="41" t="s">
        <v>1199</v>
      </c>
      <c r="G495" s="78" t="s">
        <v>1200</v>
      </c>
      <c r="H495" s="41" t="s">
        <v>1201</v>
      </c>
      <c r="I495" s="41" t="s">
        <v>1202</v>
      </c>
      <c r="J495" s="42">
        <v>2021</v>
      </c>
      <c r="K495" s="108">
        <v>44752</v>
      </c>
      <c r="L495" s="14" t="s">
        <v>36</v>
      </c>
      <c r="M495" s="42">
        <v>1</v>
      </c>
      <c r="N495" s="89">
        <v>36500000</v>
      </c>
      <c r="O495" s="41" t="s">
        <v>37</v>
      </c>
      <c r="P495" s="14" t="s">
        <v>164</v>
      </c>
      <c r="Q495" s="14" t="s">
        <v>39</v>
      </c>
      <c r="R495" s="42"/>
      <c r="S495" s="42"/>
    </row>
    <row r="496" spans="1:19" s="25" customFormat="1" ht="40.799999999999997" x14ac:dyDescent="0.3">
      <c r="A496" s="50">
        <v>491</v>
      </c>
      <c r="B496" s="77" t="s">
        <v>94</v>
      </c>
      <c r="C496" s="77" t="s">
        <v>95</v>
      </c>
      <c r="D496" s="23" t="s">
        <v>1203</v>
      </c>
      <c r="E496" s="18" t="s">
        <v>1144</v>
      </c>
      <c r="F496" s="41" t="s">
        <v>1204</v>
      </c>
      <c r="G496" s="78" t="s">
        <v>1205</v>
      </c>
      <c r="H496" s="41" t="s">
        <v>1206</v>
      </c>
      <c r="I496" s="41" t="s">
        <v>341</v>
      </c>
      <c r="J496" s="42">
        <v>2023</v>
      </c>
      <c r="K496" s="91" t="s">
        <v>1207</v>
      </c>
      <c r="L496" s="14" t="s">
        <v>36</v>
      </c>
      <c r="M496" s="42">
        <v>1</v>
      </c>
      <c r="N496" s="89">
        <v>39000000</v>
      </c>
      <c r="O496" s="41" t="s">
        <v>37</v>
      </c>
      <c r="P496" s="14" t="s">
        <v>164</v>
      </c>
      <c r="Q496" s="14" t="s">
        <v>39</v>
      </c>
      <c r="R496" s="42"/>
      <c r="S496" s="42"/>
    </row>
    <row r="497" spans="1:19" s="25" customFormat="1" ht="30.6" x14ac:dyDescent="0.3">
      <c r="A497" s="15">
        <v>492</v>
      </c>
      <c r="B497" s="77" t="s">
        <v>1208</v>
      </c>
      <c r="C497" s="77" t="s">
        <v>416</v>
      </c>
      <c r="D497" s="23" t="s">
        <v>1209</v>
      </c>
      <c r="E497" s="18" t="s">
        <v>1144</v>
      </c>
      <c r="F497" s="42" t="s">
        <v>1210</v>
      </c>
      <c r="G497" s="41" t="s">
        <v>1211</v>
      </c>
      <c r="H497" s="41" t="s">
        <v>1212</v>
      </c>
      <c r="I497" s="42" t="s">
        <v>190</v>
      </c>
      <c r="J497" s="42">
        <v>2023</v>
      </c>
      <c r="K497" s="81" t="s">
        <v>1213</v>
      </c>
      <c r="L497" s="14" t="s">
        <v>36</v>
      </c>
      <c r="M497" s="42">
        <v>1</v>
      </c>
      <c r="N497" s="89">
        <v>197900000</v>
      </c>
      <c r="O497" s="41" t="s">
        <v>37</v>
      </c>
      <c r="P497" s="14" t="s">
        <v>1214</v>
      </c>
      <c r="Q497" s="14" t="s">
        <v>39</v>
      </c>
      <c r="R497" s="42"/>
      <c r="S497" s="42"/>
    </row>
    <row r="498" spans="1:19" s="25" customFormat="1" ht="30.6" x14ac:dyDescent="0.3">
      <c r="A498" s="50">
        <v>493</v>
      </c>
      <c r="B498" s="77" t="s">
        <v>1215</v>
      </c>
      <c r="C498" s="77" t="s">
        <v>416</v>
      </c>
      <c r="D498" s="23" t="s">
        <v>1179</v>
      </c>
      <c r="E498" s="18" t="s">
        <v>1144</v>
      </c>
      <c r="F498" s="42" t="s">
        <v>1216</v>
      </c>
      <c r="G498" s="41" t="s">
        <v>1217</v>
      </c>
      <c r="H498" s="42" t="s">
        <v>1218</v>
      </c>
      <c r="I498" s="42" t="s">
        <v>224</v>
      </c>
      <c r="J498" s="42">
        <v>2023</v>
      </c>
      <c r="K498" s="81" t="s">
        <v>1213</v>
      </c>
      <c r="L498" s="14" t="s">
        <v>36</v>
      </c>
      <c r="M498" s="42">
        <v>1</v>
      </c>
      <c r="N498" s="89">
        <v>35800000</v>
      </c>
      <c r="O498" s="41" t="s">
        <v>37</v>
      </c>
      <c r="P498" s="14" t="s">
        <v>1214</v>
      </c>
      <c r="Q498" s="14" t="s">
        <v>39</v>
      </c>
      <c r="R498" s="42"/>
      <c r="S498" s="42"/>
    </row>
    <row r="499" spans="1:19" s="25" customFormat="1" ht="30.6" x14ac:dyDescent="0.3">
      <c r="A499" s="15">
        <v>494</v>
      </c>
      <c r="B499" s="77" t="s">
        <v>1215</v>
      </c>
      <c r="C499" s="77" t="s">
        <v>416</v>
      </c>
      <c r="D499" s="23" t="s">
        <v>1179</v>
      </c>
      <c r="E499" s="18" t="s">
        <v>1144</v>
      </c>
      <c r="F499" s="42" t="s">
        <v>1216</v>
      </c>
      <c r="G499" s="41" t="s">
        <v>1219</v>
      </c>
      <c r="H499" s="42" t="s">
        <v>1218</v>
      </c>
      <c r="I499" s="42" t="s">
        <v>224</v>
      </c>
      <c r="J499" s="42">
        <v>2023</v>
      </c>
      <c r="K499" s="81" t="s">
        <v>1213</v>
      </c>
      <c r="L499" s="14" t="s">
        <v>36</v>
      </c>
      <c r="M499" s="42">
        <v>1</v>
      </c>
      <c r="N499" s="89">
        <v>35800000</v>
      </c>
      <c r="O499" s="41" t="s">
        <v>37</v>
      </c>
      <c r="P499" s="14" t="s">
        <v>1214</v>
      </c>
      <c r="Q499" s="14" t="s">
        <v>39</v>
      </c>
      <c r="R499" s="42"/>
      <c r="S499" s="42"/>
    </row>
    <row r="500" spans="1:19" s="25" customFormat="1" ht="20.399999999999999" x14ac:dyDescent="0.3">
      <c r="A500" s="50">
        <v>495</v>
      </c>
      <c r="B500" s="16" t="s">
        <v>1220</v>
      </c>
      <c r="C500" s="16" t="s">
        <v>1221</v>
      </c>
      <c r="D500" s="17" t="s">
        <v>1222</v>
      </c>
      <c r="E500" s="18" t="s">
        <v>1223</v>
      </c>
      <c r="F500" s="14"/>
      <c r="G500" s="19" t="s">
        <v>57</v>
      </c>
      <c r="H500" s="14" t="s">
        <v>1137</v>
      </c>
      <c r="I500" s="14" t="s">
        <v>1137</v>
      </c>
      <c r="J500" s="14">
        <v>1996</v>
      </c>
      <c r="K500" s="59">
        <v>35076</v>
      </c>
      <c r="L500" s="14" t="s">
        <v>36</v>
      </c>
      <c r="M500" s="14">
        <v>1</v>
      </c>
      <c r="N500" s="20">
        <v>170000000</v>
      </c>
      <c r="O500" s="41" t="s">
        <v>37</v>
      </c>
      <c r="P500" s="14" t="s">
        <v>60</v>
      </c>
      <c r="Q500" s="14" t="s">
        <v>39</v>
      </c>
      <c r="R500" s="14"/>
      <c r="S500" s="21"/>
    </row>
    <row r="501" spans="1:19" s="25" customFormat="1" ht="20.399999999999999" x14ac:dyDescent="0.3">
      <c r="A501" s="15">
        <v>496</v>
      </c>
      <c r="B501" s="16" t="s">
        <v>29</v>
      </c>
      <c r="C501" s="16" t="s">
        <v>30</v>
      </c>
      <c r="D501" s="17" t="s">
        <v>29</v>
      </c>
      <c r="E501" s="18" t="s">
        <v>1223</v>
      </c>
      <c r="F501" s="14" t="s">
        <v>1224</v>
      </c>
      <c r="G501" s="29" t="s">
        <v>1225</v>
      </c>
      <c r="H501" s="14" t="s">
        <v>370</v>
      </c>
      <c r="I501" s="14" t="s">
        <v>35</v>
      </c>
      <c r="J501" s="14">
        <v>2011</v>
      </c>
      <c r="K501" s="75">
        <v>44202</v>
      </c>
      <c r="L501" s="14" t="s">
        <v>36</v>
      </c>
      <c r="M501" s="14">
        <v>1</v>
      </c>
      <c r="N501" s="20">
        <v>23520000</v>
      </c>
      <c r="O501" s="41" t="s">
        <v>37</v>
      </c>
      <c r="P501" s="14" t="s">
        <v>38</v>
      </c>
      <c r="Q501" s="14" t="s">
        <v>39</v>
      </c>
      <c r="R501" s="14"/>
      <c r="S501" s="21"/>
    </row>
    <row r="502" spans="1:19" s="25" customFormat="1" ht="26.4" x14ac:dyDescent="0.3">
      <c r="A502" s="50">
        <v>497</v>
      </c>
      <c r="B502" s="16" t="s">
        <v>41</v>
      </c>
      <c r="C502" s="16" t="s">
        <v>42</v>
      </c>
      <c r="D502" s="17" t="s">
        <v>41</v>
      </c>
      <c r="E502" s="18" t="s">
        <v>1223</v>
      </c>
      <c r="F502" s="14">
        <v>1242</v>
      </c>
      <c r="G502" s="29" t="s">
        <v>1226</v>
      </c>
      <c r="H502" s="14" t="s">
        <v>1227</v>
      </c>
      <c r="I502" s="14" t="s">
        <v>104</v>
      </c>
      <c r="J502" s="14">
        <v>2014</v>
      </c>
      <c r="K502" s="60" t="s">
        <v>1228</v>
      </c>
      <c r="L502" s="14" t="s">
        <v>36</v>
      </c>
      <c r="M502" s="14">
        <v>1</v>
      </c>
      <c r="N502" s="20">
        <v>32000000</v>
      </c>
      <c r="O502" s="41" t="s">
        <v>37</v>
      </c>
      <c r="P502" s="14" t="s">
        <v>38</v>
      </c>
      <c r="Q502" s="14" t="s">
        <v>39</v>
      </c>
      <c r="R502" s="14"/>
      <c r="S502" s="21"/>
    </row>
    <row r="503" spans="1:19" s="25" customFormat="1" ht="26.4" x14ac:dyDescent="0.3">
      <c r="A503" s="15">
        <v>498</v>
      </c>
      <c r="B503" s="31" t="s">
        <v>94</v>
      </c>
      <c r="C503" s="31" t="s">
        <v>95</v>
      </c>
      <c r="D503" s="17" t="s">
        <v>96</v>
      </c>
      <c r="E503" s="18" t="s">
        <v>1223</v>
      </c>
      <c r="F503" s="14" t="s">
        <v>402</v>
      </c>
      <c r="G503" s="29" t="s">
        <v>1229</v>
      </c>
      <c r="H503" s="14" t="s">
        <v>341</v>
      </c>
      <c r="I503" s="14" t="s">
        <v>257</v>
      </c>
      <c r="J503" s="14">
        <v>2014</v>
      </c>
      <c r="K503" s="60" t="s">
        <v>1228</v>
      </c>
      <c r="L503" s="14" t="s">
        <v>36</v>
      </c>
      <c r="M503" s="14">
        <v>1</v>
      </c>
      <c r="N503" s="20">
        <v>44600000</v>
      </c>
      <c r="O503" s="41" t="s">
        <v>37</v>
      </c>
      <c r="P503" s="14" t="s">
        <v>38</v>
      </c>
      <c r="Q503" s="14" t="s">
        <v>39</v>
      </c>
      <c r="R503" s="14"/>
      <c r="S503" s="21"/>
    </row>
    <row r="504" spans="1:19" s="25" customFormat="1" ht="20.399999999999999" x14ac:dyDescent="0.3">
      <c r="A504" s="50">
        <v>499</v>
      </c>
      <c r="B504" s="16" t="s">
        <v>47</v>
      </c>
      <c r="C504" s="57" t="s">
        <v>48</v>
      </c>
      <c r="D504" s="17" t="s">
        <v>585</v>
      </c>
      <c r="E504" s="18" t="s">
        <v>1223</v>
      </c>
      <c r="F504" s="14" t="s">
        <v>794</v>
      </c>
      <c r="G504" s="19" t="s">
        <v>1230</v>
      </c>
      <c r="H504" s="14" t="s">
        <v>64</v>
      </c>
      <c r="I504" s="14" t="s">
        <v>35</v>
      </c>
      <c r="J504" s="14">
        <v>2014</v>
      </c>
      <c r="K504" s="59">
        <v>41736</v>
      </c>
      <c r="L504" s="14" t="s">
        <v>36</v>
      </c>
      <c r="M504" s="14">
        <v>1</v>
      </c>
      <c r="N504" s="20">
        <v>158340000</v>
      </c>
      <c r="O504" s="41" t="s">
        <v>37</v>
      </c>
      <c r="P504" s="14" t="s">
        <v>60</v>
      </c>
      <c r="Q504" s="14" t="s">
        <v>39</v>
      </c>
      <c r="R504" s="14"/>
      <c r="S504" s="21"/>
    </row>
    <row r="505" spans="1:19" s="25" customFormat="1" ht="26.4" x14ac:dyDescent="0.3">
      <c r="A505" s="15">
        <v>500</v>
      </c>
      <c r="B505" s="16" t="s">
        <v>76</v>
      </c>
      <c r="C505" s="16"/>
      <c r="D505" s="17" t="s">
        <v>1231</v>
      </c>
      <c r="E505" s="18" t="s">
        <v>1223</v>
      </c>
      <c r="F505" s="14" t="s">
        <v>2</v>
      </c>
      <c r="G505" s="29"/>
      <c r="H505" s="14"/>
      <c r="I505" s="14"/>
      <c r="J505" s="14">
        <v>2015</v>
      </c>
      <c r="K505" s="60" t="s">
        <v>134</v>
      </c>
      <c r="L505" s="14" t="s">
        <v>36</v>
      </c>
      <c r="M505" s="14">
        <v>1</v>
      </c>
      <c r="N505" s="20">
        <v>20166300</v>
      </c>
      <c r="O505" s="41" t="s">
        <v>37</v>
      </c>
      <c r="P505" s="14"/>
      <c r="Q505" s="14" t="s">
        <v>39</v>
      </c>
      <c r="R505" s="14"/>
      <c r="S505" s="21"/>
    </row>
    <row r="506" spans="1:19" s="25" customFormat="1" ht="26.4" x14ac:dyDescent="0.3">
      <c r="A506" s="50">
        <v>501</v>
      </c>
      <c r="B506" s="16" t="s">
        <v>76</v>
      </c>
      <c r="C506" s="16"/>
      <c r="D506" s="17" t="s">
        <v>609</v>
      </c>
      <c r="E506" s="18" t="s">
        <v>1223</v>
      </c>
      <c r="F506" s="14" t="s">
        <v>1232</v>
      </c>
      <c r="G506" s="29"/>
      <c r="H506" s="14"/>
      <c r="I506" s="14"/>
      <c r="J506" s="14">
        <v>2015</v>
      </c>
      <c r="K506" s="60" t="s">
        <v>134</v>
      </c>
      <c r="L506" s="14" t="s">
        <v>36</v>
      </c>
      <c r="M506" s="14">
        <v>2</v>
      </c>
      <c r="N506" s="20">
        <v>17600000</v>
      </c>
      <c r="O506" s="41" t="s">
        <v>37</v>
      </c>
      <c r="P506" s="14"/>
      <c r="Q506" s="14" t="s">
        <v>39</v>
      </c>
      <c r="R506" s="14"/>
      <c r="S506" s="21"/>
    </row>
    <row r="507" spans="1:19" s="25" customFormat="1" ht="20.399999999999999" x14ac:dyDescent="0.3">
      <c r="A507" s="15">
        <v>502</v>
      </c>
      <c r="B507" s="16" t="s">
        <v>29</v>
      </c>
      <c r="C507" s="16" t="s">
        <v>30</v>
      </c>
      <c r="D507" s="17" t="s">
        <v>29</v>
      </c>
      <c r="E507" s="18" t="s">
        <v>1223</v>
      </c>
      <c r="F507" s="14" t="s">
        <v>74</v>
      </c>
      <c r="G507" s="22">
        <v>1401010302</v>
      </c>
      <c r="H507" s="14" t="s">
        <v>34</v>
      </c>
      <c r="I507" s="14" t="s">
        <v>35</v>
      </c>
      <c r="J507" s="14">
        <v>2014</v>
      </c>
      <c r="K507" s="59">
        <v>42070</v>
      </c>
      <c r="L507" s="14" t="s">
        <v>36</v>
      </c>
      <c r="M507" s="14">
        <v>1</v>
      </c>
      <c r="N507" s="20">
        <v>26000000</v>
      </c>
      <c r="O507" s="41" t="s">
        <v>37</v>
      </c>
      <c r="P507" s="14" t="s">
        <v>75</v>
      </c>
      <c r="Q507" s="14" t="s">
        <v>39</v>
      </c>
      <c r="R507" s="14"/>
      <c r="S507" s="21"/>
    </row>
    <row r="508" spans="1:19" s="25" customFormat="1" ht="20.399999999999999" x14ac:dyDescent="0.3">
      <c r="A508" s="50">
        <v>503</v>
      </c>
      <c r="B508" s="16" t="s">
        <v>29</v>
      </c>
      <c r="C508" s="16" t="s">
        <v>30</v>
      </c>
      <c r="D508" s="17" t="s">
        <v>29</v>
      </c>
      <c r="E508" s="18" t="s">
        <v>1223</v>
      </c>
      <c r="F508" s="14" t="s">
        <v>74</v>
      </c>
      <c r="G508" s="29">
        <v>1403010071</v>
      </c>
      <c r="H508" s="14" t="s">
        <v>34</v>
      </c>
      <c r="I508" s="14" t="s">
        <v>35</v>
      </c>
      <c r="J508" s="14">
        <v>2014</v>
      </c>
      <c r="K508" s="59">
        <v>42070</v>
      </c>
      <c r="L508" s="14" t="s">
        <v>36</v>
      </c>
      <c r="M508" s="14">
        <v>1</v>
      </c>
      <c r="N508" s="20">
        <v>26000000</v>
      </c>
      <c r="O508" s="41" t="s">
        <v>37</v>
      </c>
      <c r="P508" s="14" t="s">
        <v>75</v>
      </c>
      <c r="Q508" s="14" t="s">
        <v>39</v>
      </c>
      <c r="R508" s="14"/>
      <c r="S508" s="21"/>
    </row>
    <row r="509" spans="1:19" s="25" customFormat="1" ht="26.4" x14ac:dyDescent="0.3">
      <c r="A509" s="15">
        <v>504</v>
      </c>
      <c r="B509" s="57" t="s">
        <v>76</v>
      </c>
      <c r="C509" s="57" t="s">
        <v>77</v>
      </c>
      <c r="D509" s="23" t="s">
        <v>609</v>
      </c>
      <c r="E509" s="18" t="s">
        <v>1223</v>
      </c>
      <c r="F509" s="41" t="s">
        <v>92</v>
      </c>
      <c r="G509" s="58" t="s">
        <v>57</v>
      </c>
      <c r="H509" s="41" t="s">
        <v>80</v>
      </c>
      <c r="I509" s="41" t="s">
        <v>59</v>
      </c>
      <c r="J509" s="41">
        <v>2016</v>
      </c>
      <c r="K509" s="60" t="s">
        <v>1036</v>
      </c>
      <c r="L509" s="41" t="s">
        <v>36</v>
      </c>
      <c r="M509" s="41">
        <v>4</v>
      </c>
      <c r="N509" s="61">
        <v>17000000</v>
      </c>
      <c r="O509" s="41" t="s">
        <v>37</v>
      </c>
      <c r="P509" s="14" t="s">
        <v>38</v>
      </c>
      <c r="Q509" s="41" t="s">
        <v>39</v>
      </c>
      <c r="R509" s="41"/>
      <c r="S509" s="42"/>
    </row>
    <row r="510" spans="1:19" s="25" customFormat="1" ht="26.4" x14ac:dyDescent="0.3">
      <c r="A510" s="50">
        <v>505</v>
      </c>
      <c r="B510" s="16" t="s">
        <v>29</v>
      </c>
      <c r="C510" s="16" t="s">
        <v>30</v>
      </c>
      <c r="D510" s="17" t="s">
        <v>29</v>
      </c>
      <c r="E510" s="18" t="s">
        <v>1223</v>
      </c>
      <c r="F510" s="14" t="s">
        <v>1233</v>
      </c>
      <c r="G510" s="29" t="s">
        <v>1234</v>
      </c>
      <c r="H510" s="14" t="s">
        <v>34</v>
      </c>
      <c r="I510" s="14" t="s">
        <v>35</v>
      </c>
      <c r="J510" s="14">
        <v>2018</v>
      </c>
      <c r="K510" s="60" t="s">
        <v>121</v>
      </c>
      <c r="L510" s="14" t="s">
        <v>36</v>
      </c>
      <c r="M510" s="14">
        <v>1</v>
      </c>
      <c r="N510" s="20">
        <v>30300000</v>
      </c>
      <c r="O510" s="41" t="s">
        <v>37</v>
      </c>
      <c r="P510" s="14" t="s">
        <v>60</v>
      </c>
      <c r="Q510" s="14" t="s">
        <v>39</v>
      </c>
      <c r="R510" s="14"/>
      <c r="S510" s="21"/>
    </row>
    <row r="511" spans="1:19" s="25" customFormat="1" ht="26.4" x14ac:dyDescent="0.3">
      <c r="A511" s="15">
        <v>506</v>
      </c>
      <c r="B511" s="16" t="s">
        <v>29</v>
      </c>
      <c r="C511" s="16" t="s">
        <v>30</v>
      </c>
      <c r="D511" s="17" t="s">
        <v>29</v>
      </c>
      <c r="E511" s="18" t="s">
        <v>1223</v>
      </c>
      <c r="F511" s="14" t="s">
        <v>1233</v>
      </c>
      <c r="G511" s="29" t="s">
        <v>1235</v>
      </c>
      <c r="H511" s="14" t="s">
        <v>34</v>
      </c>
      <c r="I511" s="14" t="s">
        <v>35</v>
      </c>
      <c r="J511" s="14">
        <v>2018</v>
      </c>
      <c r="K511" s="60" t="s">
        <v>121</v>
      </c>
      <c r="L511" s="14" t="s">
        <v>36</v>
      </c>
      <c r="M511" s="14">
        <v>1</v>
      </c>
      <c r="N511" s="20">
        <v>30300000</v>
      </c>
      <c r="O511" s="41" t="s">
        <v>37</v>
      </c>
      <c r="P511" s="14" t="s">
        <v>60</v>
      </c>
      <c r="Q511" s="14" t="s">
        <v>39</v>
      </c>
      <c r="R511" s="14"/>
      <c r="S511" s="21"/>
    </row>
    <row r="512" spans="1:19" s="25" customFormat="1" ht="26.4" x14ac:dyDescent="0.3">
      <c r="A512" s="50">
        <v>507</v>
      </c>
      <c r="B512" s="16" t="s">
        <v>1236</v>
      </c>
      <c r="C512" s="16" t="s">
        <v>238</v>
      </c>
      <c r="D512" s="17" t="s">
        <v>1237</v>
      </c>
      <c r="E512" s="18" t="s">
        <v>1223</v>
      </c>
      <c r="F512" s="14" t="s">
        <v>1238</v>
      </c>
      <c r="G512" s="29" t="s">
        <v>1239</v>
      </c>
      <c r="H512" s="14" t="s">
        <v>1240</v>
      </c>
      <c r="I512" s="14" t="s">
        <v>104</v>
      </c>
      <c r="J512" s="14">
        <v>2018</v>
      </c>
      <c r="K512" s="60" t="s">
        <v>121</v>
      </c>
      <c r="L512" s="14" t="s">
        <v>36</v>
      </c>
      <c r="M512" s="14">
        <v>1</v>
      </c>
      <c r="N512" s="20">
        <v>1065000000</v>
      </c>
      <c r="O512" s="41" t="s">
        <v>37</v>
      </c>
      <c r="P512" s="14" t="s">
        <v>60</v>
      </c>
      <c r="Q512" s="14" t="s">
        <v>39</v>
      </c>
      <c r="R512" s="14"/>
      <c r="S512" s="21"/>
    </row>
    <row r="513" spans="1:19" s="25" customFormat="1" ht="26.4" x14ac:dyDescent="0.3">
      <c r="A513" s="15">
        <v>508</v>
      </c>
      <c r="B513" s="16" t="s">
        <v>299</v>
      </c>
      <c r="C513" s="16" t="s">
        <v>300</v>
      </c>
      <c r="D513" s="17" t="s">
        <v>1241</v>
      </c>
      <c r="E513" s="18" t="s">
        <v>1223</v>
      </c>
      <c r="F513" s="14" t="s">
        <v>1242</v>
      </c>
      <c r="G513" s="29" t="s">
        <v>1243</v>
      </c>
      <c r="H513" s="14" t="s">
        <v>304</v>
      </c>
      <c r="I513" s="14" t="s">
        <v>104</v>
      </c>
      <c r="J513" s="14">
        <v>2018</v>
      </c>
      <c r="K513" s="60" t="s">
        <v>121</v>
      </c>
      <c r="L513" s="14" t="s">
        <v>36</v>
      </c>
      <c r="M513" s="14">
        <v>1</v>
      </c>
      <c r="N513" s="20">
        <v>1056000000</v>
      </c>
      <c r="O513" s="41" t="s">
        <v>37</v>
      </c>
      <c r="P513" s="14" t="s">
        <v>60</v>
      </c>
      <c r="Q513" s="14" t="s">
        <v>39</v>
      </c>
      <c r="R513" s="14"/>
      <c r="S513" s="21"/>
    </row>
    <row r="514" spans="1:19" s="25" customFormat="1" ht="26.4" x14ac:dyDescent="0.3">
      <c r="A514" s="50">
        <v>509</v>
      </c>
      <c r="B514" s="16" t="s">
        <v>65</v>
      </c>
      <c r="C514" s="16" t="s">
        <v>66</v>
      </c>
      <c r="D514" s="17" t="s">
        <v>1244</v>
      </c>
      <c r="E514" s="18" t="s">
        <v>1223</v>
      </c>
      <c r="F514" s="14" t="s">
        <v>1245</v>
      </c>
      <c r="G514" s="29" t="s">
        <v>1246</v>
      </c>
      <c r="H514" s="14" t="s">
        <v>1247</v>
      </c>
      <c r="I514" s="14" t="s">
        <v>1248</v>
      </c>
      <c r="J514" s="14">
        <v>2018</v>
      </c>
      <c r="K514" s="60" t="s">
        <v>121</v>
      </c>
      <c r="L514" s="14" t="s">
        <v>36</v>
      </c>
      <c r="M514" s="14">
        <v>1</v>
      </c>
      <c r="N514" s="20">
        <v>116100000</v>
      </c>
      <c r="O514" s="41" t="s">
        <v>37</v>
      </c>
      <c r="P514" s="14" t="s">
        <v>60</v>
      </c>
      <c r="Q514" s="14" t="s">
        <v>39</v>
      </c>
      <c r="R514" s="14"/>
      <c r="S514" s="21"/>
    </row>
    <row r="515" spans="1:19" s="25" customFormat="1" ht="26.4" x14ac:dyDescent="0.3">
      <c r="A515" s="15">
        <v>510</v>
      </c>
      <c r="B515" s="16" t="s">
        <v>47</v>
      </c>
      <c r="C515" s="57" t="s">
        <v>48</v>
      </c>
      <c r="D515" s="17" t="s">
        <v>87</v>
      </c>
      <c r="E515" s="18" t="s">
        <v>1223</v>
      </c>
      <c r="F515" s="14" t="s">
        <v>149</v>
      </c>
      <c r="G515" s="29">
        <v>21943</v>
      </c>
      <c r="H515" s="14" t="s">
        <v>64</v>
      </c>
      <c r="I515" s="14" t="s">
        <v>35</v>
      </c>
      <c r="J515" s="14">
        <v>2018</v>
      </c>
      <c r="K515" s="60" t="s">
        <v>128</v>
      </c>
      <c r="L515" s="14" t="s">
        <v>36</v>
      </c>
      <c r="M515" s="14">
        <v>1</v>
      </c>
      <c r="N515" s="20">
        <v>174600000</v>
      </c>
      <c r="O515" s="41" t="s">
        <v>37</v>
      </c>
      <c r="P515" s="14" t="s">
        <v>60</v>
      </c>
      <c r="Q515" s="14" t="s">
        <v>39</v>
      </c>
      <c r="R515" s="14"/>
      <c r="S515" s="21"/>
    </row>
    <row r="516" spans="1:19" s="25" customFormat="1" ht="20.399999999999999" x14ac:dyDescent="0.3">
      <c r="A516" s="50">
        <v>511</v>
      </c>
      <c r="B516" s="16" t="s">
        <v>47</v>
      </c>
      <c r="C516" s="57" t="s">
        <v>48</v>
      </c>
      <c r="D516" s="17" t="s">
        <v>87</v>
      </c>
      <c r="E516" s="18" t="s">
        <v>1223</v>
      </c>
      <c r="F516" s="14" t="s">
        <v>805</v>
      </c>
      <c r="G516" s="14">
        <v>19100100076</v>
      </c>
      <c r="H516" s="14" t="s">
        <v>807</v>
      </c>
      <c r="I516" s="14" t="s">
        <v>508</v>
      </c>
      <c r="J516" s="21">
        <v>2020</v>
      </c>
      <c r="K516" s="67" t="s">
        <v>177</v>
      </c>
      <c r="L516" s="21" t="s">
        <v>36</v>
      </c>
      <c r="M516" s="40">
        <v>1</v>
      </c>
      <c r="N516" s="36">
        <v>40000000</v>
      </c>
      <c r="O516" s="41" t="s">
        <v>37</v>
      </c>
      <c r="P516" s="30" t="s">
        <v>178</v>
      </c>
      <c r="Q516" s="14" t="s">
        <v>179</v>
      </c>
      <c r="R516" s="21"/>
      <c r="S516" s="21"/>
    </row>
    <row r="517" spans="1:19" s="25" customFormat="1" ht="30.6" x14ac:dyDescent="0.3">
      <c r="A517" s="15">
        <v>512</v>
      </c>
      <c r="B517" s="16" t="s">
        <v>29</v>
      </c>
      <c r="C517" s="16" t="s">
        <v>30</v>
      </c>
      <c r="D517" s="17" t="s">
        <v>172</v>
      </c>
      <c r="E517" s="18" t="s">
        <v>1223</v>
      </c>
      <c r="F517" s="14" t="s">
        <v>173</v>
      </c>
      <c r="G517" s="14" t="s">
        <v>1249</v>
      </c>
      <c r="H517" s="14" t="s">
        <v>175</v>
      </c>
      <c r="I517" s="14" t="s">
        <v>176</v>
      </c>
      <c r="J517" s="21">
        <v>2020</v>
      </c>
      <c r="K517" s="67" t="s">
        <v>177</v>
      </c>
      <c r="L517" s="21" t="s">
        <v>36</v>
      </c>
      <c r="M517" s="40">
        <v>1</v>
      </c>
      <c r="N517" s="36">
        <v>23000000</v>
      </c>
      <c r="O517" s="41" t="s">
        <v>37</v>
      </c>
      <c r="P517" s="30" t="s">
        <v>178</v>
      </c>
      <c r="Q517" s="14" t="s">
        <v>179</v>
      </c>
      <c r="R517" s="21"/>
      <c r="S517" s="21"/>
    </row>
    <row r="518" spans="1:19" s="25" customFormat="1" ht="40.799999999999997" x14ac:dyDescent="0.3">
      <c r="A518" s="50">
        <v>513</v>
      </c>
      <c r="B518" s="16" t="s">
        <v>29</v>
      </c>
      <c r="C518" s="16" t="s">
        <v>30</v>
      </c>
      <c r="D518" s="17" t="s">
        <v>172</v>
      </c>
      <c r="E518" s="18" t="s">
        <v>1223</v>
      </c>
      <c r="F518" s="14" t="s">
        <v>173</v>
      </c>
      <c r="G518" s="14" t="s">
        <v>1250</v>
      </c>
      <c r="H518" s="14" t="s">
        <v>175</v>
      </c>
      <c r="I518" s="14" t="s">
        <v>176</v>
      </c>
      <c r="J518" s="21">
        <v>2020</v>
      </c>
      <c r="K518" s="67" t="s">
        <v>177</v>
      </c>
      <c r="L518" s="21" t="s">
        <v>36</v>
      </c>
      <c r="M518" s="40">
        <v>1</v>
      </c>
      <c r="N518" s="36">
        <v>23000000</v>
      </c>
      <c r="O518" s="41" t="s">
        <v>37</v>
      </c>
      <c r="P518" s="30" t="s">
        <v>178</v>
      </c>
      <c r="Q518" s="14" t="s">
        <v>179</v>
      </c>
      <c r="R518" s="21"/>
      <c r="S518" s="21"/>
    </row>
    <row r="519" spans="1:19" s="25" customFormat="1" ht="40.799999999999997" x14ac:dyDescent="0.3">
      <c r="A519" s="15">
        <v>514</v>
      </c>
      <c r="B519" s="16" t="s">
        <v>29</v>
      </c>
      <c r="C519" s="16" t="s">
        <v>30</v>
      </c>
      <c r="D519" s="17" t="s">
        <v>172</v>
      </c>
      <c r="E519" s="18" t="s">
        <v>1223</v>
      </c>
      <c r="F519" s="14" t="s">
        <v>173</v>
      </c>
      <c r="G519" s="14" t="s">
        <v>1251</v>
      </c>
      <c r="H519" s="14" t="s">
        <v>175</v>
      </c>
      <c r="I519" s="14" t="s">
        <v>176</v>
      </c>
      <c r="J519" s="21">
        <v>2020</v>
      </c>
      <c r="K519" s="67" t="s">
        <v>177</v>
      </c>
      <c r="L519" s="21" t="s">
        <v>36</v>
      </c>
      <c r="M519" s="40">
        <v>1</v>
      </c>
      <c r="N519" s="36">
        <v>23000000</v>
      </c>
      <c r="O519" s="41" t="s">
        <v>37</v>
      </c>
      <c r="P519" s="30" t="s">
        <v>178</v>
      </c>
      <c r="Q519" s="14" t="s">
        <v>179</v>
      </c>
      <c r="R519" s="21"/>
      <c r="S519" s="21"/>
    </row>
    <row r="520" spans="1:19" s="25" customFormat="1" ht="30.6" x14ac:dyDescent="0.3">
      <c r="A520" s="50">
        <v>515</v>
      </c>
      <c r="B520" s="16" t="s">
        <v>29</v>
      </c>
      <c r="C520" s="16" t="s">
        <v>30</v>
      </c>
      <c r="D520" s="17" t="s">
        <v>172</v>
      </c>
      <c r="E520" s="18" t="s">
        <v>1223</v>
      </c>
      <c r="F520" s="14" t="s">
        <v>173</v>
      </c>
      <c r="G520" s="14" t="s">
        <v>1252</v>
      </c>
      <c r="H520" s="14" t="s">
        <v>175</v>
      </c>
      <c r="I520" s="14" t="s">
        <v>176</v>
      </c>
      <c r="J520" s="21">
        <v>2020</v>
      </c>
      <c r="K520" s="67" t="s">
        <v>177</v>
      </c>
      <c r="L520" s="21" t="s">
        <v>36</v>
      </c>
      <c r="M520" s="40">
        <v>1</v>
      </c>
      <c r="N520" s="36">
        <v>23000000</v>
      </c>
      <c r="O520" s="41" t="s">
        <v>37</v>
      </c>
      <c r="P520" s="30" t="s">
        <v>178</v>
      </c>
      <c r="Q520" s="14" t="s">
        <v>179</v>
      </c>
      <c r="R520" s="21"/>
      <c r="S520" s="21"/>
    </row>
    <row r="521" spans="1:19" s="25" customFormat="1" ht="30.6" x14ac:dyDescent="0.3">
      <c r="A521" s="15">
        <v>516</v>
      </c>
      <c r="B521" s="16" t="s">
        <v>29</v>
      </c>
      <c r="C521" s="16" t="s">
        <v>30</v>
      </c>
      <c r="D521" s="17" t="s">
        <v>172</v>
      </c>
      <c r="E521" s="18" t="s">
        <v>1223</v>
      </c>
      <c r="F521" s="14" t="s">
        <v>173</v>
      </c>
      <c r="G521" s="14" t="s">
        <v>1253</v>
      </c>
      <c r="H521" s="14" t="s">
        <v>175</v>
      </c>
      <c r="I521" s="14" t="s">
        <v>176</v>
      </c>
      <c r="J521" s="21">
        <v>2020</v>
      </c>
      <c r="K521" s="67" t="s">
        <v>177</v>
      </c>
      <c r="L521" s="21" t="s">
        <v>36</v>
      </c>
      <c r="M521" s="40">
        <v>1</v>
      </c>
      <c r="N521" s="36">
        <v>23000000</v>
      </c>
      <c r="O521" s="41" t="s">
        <v>37</v>
      </c>
      <c r="P521" s="30" t="s">
        <v>178</v>
      </c>
      <c r="Q521" s="14" t="s">
        <v>179</v>
      </c>
      <c r="R521" s="21"/>
      <c r="S521" s="21"/>
    </row>
    <row r="522" spans="1:19" s="25" customFormat="1" ht="20.399999999999999" x14ac:dyDescent="0.3">
      <c r="A522" s="50">
        <v>517</v>
      </c>
      <c r="B522" s="16" t="s">
        <v>29</v>
      </c>
      <c r="C522" s="16" t="s">
        <v>30</v>
      </c>
      <c r="D522" s="17" t="s">
        <v>172</v>
      </c>
      <c r="E522" s="18" t="s">
        <v>1223</v>
      </c>
      <c r="F522" s="14" t="s">
        <v>173</v>
      </c>
      <c r="G522" s="14" t="s">
        <v>1254</v>
      </c>
      <c r="H522" s="14" t="s">
        <v>175</v>
      </c>
      <c r="I522" s="14" t="s">
        <v>176</v>
      </c>
      <c r="J522" s="21">
        <v>2020</v>
      </c>
      <c r="K522" s="67" t="s">
        <v>177</v>
      </c>
      <c r="L522" s="21" t="s">
        <v>36</v>
      </c>
      <c r="M522" s="40">
        <v>1</v>
      </c>
      <c r="N522" s="36">
        <v>23000000</v>
      </c>
      <c r="O522" s="41" t="s">
        <v>37</v>
      </c>
      <c r="P522" s="30" t="s">
        <v>178</v>
      </c>
      <c r="Q522" s="14" t="s">
        <v>179</v>
      </c>
      <c r="R522" s="21"/>
      <c r="S522" s="21"/>
    </row>
    <row r="523" spans="1:19" s="25" customFormat="1" ht="20.399999999999999" x14ac:dyDescent="0.3">
      <c r="A523" s="15">
        <v>518</v>
      </c>
      <c r="B523" s="16" t="s">
        <v>29</v>
      </c>
      <c r="C523" s="16" t="s">
        <v>30</v>
      </c>
      <c r="D523" s="17" t="s">
        <v>172</v>
      </c>
      <c r="E523" s="18" t="s">
        <v>1223</v>
      </c>
      <c r="F523" s="14" t="s">
        <v>173</v>
      </c>
      <c r="G523" s="14">
        <v>24518459</v>
      </c>
      <c r="H523" s="14" t="s">
        <v>175</v>
      </c>
      <c r="I523" s="14" t="s">
        <v>176</v>
      </c>
      <c r="J523" s="21">
        <v>2020</v>
      </c>
      <c r="K523" s="67" t="s">
        <v>177</v>
      </c>
      <c r="L523" s="21" t="s">
        <v>36</v>
      </c>
      <c r="M523" s="40">
        <v>1</v>
      </c>
      <c r="N523" s="36">
        <v>23000000</v>
      </c>
      <c r="O523" s="41" t="s">
        <v>37</v>
      </c>
      <c r="P523" s="30" t="s">
        <v>178</v>
      </c>
      <c r="Q523" s="14" t="s">
        <v>179</v>
      </c>
      <c r="R523" s="21"/>
      <c r="S523" s="21"/>
    </row>
    <row r="524" spans="1:19" s="25" customFormat="1" ht="20.399999999999999" x14ac:dyDescent="0.3">
      <c r="A524" s="50">
        <v>519</v>
      </c>
      <c r="B524" s="16" t="s">
        <v>29</v>
      </c>
      <c r="C524" s="16" t="s">
        <v>30</v>
      </c>
      <c r="D524" s="17" t="s">
        <v>172</v>
      </c>
      <c r="E524" s="18" t="s">
        <v>1223</v>
      </c>
      <c r="F524" s="14" t="s">
        <v>173</v>
      </c>
      <c r="G524" s="14">
        <v>24518406</v>
      </c>
      <c r="H524" s="14" t="s">
        <v>175</v>
      </c>
      <c r="I524" s="14" t="s">
        <v>176</v>
      </c>
      <c r="J524" s="21">
        <v>2020</v>
      </c>
      <c r="K524" s="67" t="s">
        <v>177</v>
      </c>
      <c r="L524" s="21" t="s">
        <v>36</v>
      </c>
      <c r="M524" s="40">
        <v>1</v>
      </c>
      <c r="N524" s="36">
        <v>23000000</v>
      </c>
      <c r="O524" s="41" t="s">
        <v>37</v>
      </c>
      <c r="P524" s="30" t="s">
        <v>178</v>
      </c>
      <c r="Q524" s="14" t="s">
        <v>179</v>
      </c>
      <c r="R524" s="21"/>
      <c r="S524" s="21"/>
    </row>
    <row r="525" spans="1:19" s="25" customFormat="1" ht="20.399999999999999" x14ac:dyDescent="0.3">
      <c r="A525" s="15">
        <v>520</v>
      </c>
      <c r="B525" s="16" t="s">
        <v>29</v>
      </c>
      <c r="C525" s="16" t="s">
        <v>30</v>
      </c>
      <c r="D525" s="17" t="s">
        <v>172</v>
      </c>
      <c r="E525" s="18" t="s">
        <v>1223</v>
      </c>
      <c r="F525" s="14" t="s">
        <v>173</v>
      </c>
      <c r="G525" s="14">
        <v>24518415</v>
      </c>
      <c r="H525" s="14" t="s">
        <v>175</v>
      </c>
      <c r="I525" s="14" t="s">
        <v>176</v>
      </c>
      <c r="J525" s="21">
        <v>2020</v>
      </c>
      <c r="K525" s="67" t="s">
        <v>177</v>
      </c>
      <c r="L525" s="21" t="s">
        <v>36</v>
      </c>
      <c r="M525" s="40">
        <v>1</v>
      </c>
      <c r="N525" s="36">
        <v>23000000</v>
      </c>
      <c r="O525" s="41" t="s">
        <v>37</v>
      </c>
      <c r="P525" s="30" t="s">
        <v>178</v>
      </c>
      <c r="Q525" s="14" t="s">
        <v>179</v>
      </c>
      <c r="R525" s="21"/>
      <c r="S525" s="21"/>
    </row>
    <row r="526" spans="1:19" s="25" customFormat="1" ht="30.6" x14ac:dyDescent="0.3">
      <c r="A526" s="50">
        <v>521</v>
      </c>
      <c r="B526" s="16" t="s">
        <v>65</v>
      </c>
      <c r="C526" s="16" t="s">
        <v>66</v>
      </c>
      <c r="D526" s="17" t="s">
        <v>487</v>
      </c>
      <c r="E526" s="18" t="s">
        <v>1223</v>
      </c>
      <c r="F526" s="14" t="s">
        <v>488</v>
      </c>
      <c r="G526" s="14" t="s">
        <v>1255</v>
      </c>
      <c r="H526" s="14" t="s">
        <v>34</v>
      </c>
      <c r="I526" s="14" t="s">
        <v>35</v>
      </c>
      <c r="J526" s="21">
        <v>2020</v>
      </c>
      <c r="K526" s="67" t="s">
        <v>177</v>
      </c>
      <c r="L526" s="21" t="s">
        <v>36</v>
      </c>
      <c r="M526" s="40">
        <v>1</v>
      </c>
      <c r="N526" s="36">
        <v>29000000</v>
      </c>
      <c r="O526" s="41" t="s">
        <v>37</v>
      </c>
      <c r="P526" s="30" t="s">
        <v>178</v>
      </c>
      <c r="Q526" s="14" t="s">
        <v>179</v>
      </c>
      <c r="R526" s="21"/>
      <c r="S526" s="21"/>
    </row>
    <row r="527" spans="1:19" s="25" customFormat="1" ht="40.799999999999997" x14ac:dyDescent="0.3">
      <c r="A527" s="15">
        <v>522</v>
      </c>
      <c r="B527" s="16" t="s">
        <v>65</v>
      </c>
      <c r="C527" s="16" t="s">
        <v>66</v>
      </c>
      <c r="D527" s="17" t="s">
        <v>487</v>
      </c>
      <c r="E527" s="18" t="s">
        <v>1223</v>
      </c>
      <c r="F527" s="14" t="s">
        <v>488</v>
      </c>
      <c r="G527" s="14" t="s">
        <v>1256</v>
      </c>
      <c r="H527" s="14" t="s">
        <v>34</v>
      </c>
      <c r="I527" s="14" t="s">
        <v>35</v>
      </c>
      <c r="J527" s="21">
        <v>2020</v>
      </c>
      <c r="K527" s="67" t="s">
        <v>177</v>
      </c>
      <c r="L527" s="21" t="s">
        <v>36</v>
      </c>
      <c r="M527" s="40">
        <v>1</v>
      </c>
      <c r="N527" s="36">
        <v>29000000</v>
      </c>
      <c r="O527" s="41" t="s">
        <v>37</v>
      </c>
      <c r="P527" s="30" t="s">
        <v>178</v>
      </c>
      <c r="Q527" s="14" t="s">
        <v>179</v>
      </c>
      <c r="R527" s="21"/>
      <c r="S527" s="21"/>
    </row>
    <row r="528" spans="1:19" s="25" customFormat="1" ht="20.399999999999999" x14ac:dyDescent="0.3">
      <c r="A528" s="50">
        <v>523</v>
      </c>
      <c r="B528" s="16" t="s">
        <v>65</v>
      </c>
      <c r="C528" s="16" t="s">
        <v>66</v>
      </c>
      <c r="D528" s="17" t="s">
        <v>487</v>
      </c>
      <c r="E528" s="18" t="s">
        <v>1223</v>
      </c>
      <c r="F528" s="14" t="s">
        <v>488</v>
      </c>
      <c r="G528" s="14" t="s">
        <v>1257</v>
      </c>
      <c r="H528" s="14" t="s">
        <v>34</v>
      </c>
      <c r="I528" s="14" t="s">
        <v>35</v>
      </c>
      <c r="J528" s="21">
        <v>2020</v>
      </c>
      <c r="K528" s="67" t="s">
        <v>177</v>
      </c>
      <c r="L528" s="21" t="s">
        <v>36</v>
      </c>
      <c r="M528" s="40">
        <v>1</v>
      </c>
      <c r="N528" s="36">
        <v>29000000</v>
      </c>
      <c r="O528" s="41" t="s">
        <v>37</v>
      </c>
      <c r="P528" s="30" t="s">
        <v>178</v>
      </c>
      <c r="Q528" s="14" t="s">
        <v>179</v>
      </c>
      <c r="R528" s="21"/>
      <c r="S528" s="21"/>
    </row>
    <row r="529" spans="1:19" s="25" customFormat="1" ht="40.799999999999997" x14ac:dyDescent="0.3">
      <c r="A529" s="15">
        <v>524</v>
      </c>
      <c r="B529" s="16" t="s">
        <v>76</v>
      </c>
      <c r="C529" s="16" t="s">
        <v>77</v>
      </c>
      <c r="D529" s="17" t="s">
        <v>510</v>
      </c>
      <c r="E529" s="18" t="s">
        <v>1223</v>
      </c>
      <c r="F529" s="21" t="s">
        <v>511</v>
      </c>
      <c r="G529" s="14" t="s">
        <v>57</v>
      </c>
      <c r="H529" s="14" t="s">
        <v>512</v>
      </c>
      <c r="I529" s="14" t="s">
        <v>508</v>
      </c>
      <c r="J529" s="14">
        <v>2021</v>
      </c>
      <c r="K529" s="67" t="s">
        <v>177</v>
      </c>
      <c r="L529" s="14" t="s">
        <v>36</v>
      </c>
      <c r="M529" s="35">
        <v>3</v>
      </c>
      <c r="N529" s="89">
        <v>15000000</v>
      </c>
      <c r="O529" s="41" t="s">
        <v>37</v>
      </c>
      <c r="P529" s="30" t="s">
        <v>178</v>
      </c>
      <c r="Q529" s="14" t="s">
        <v>179</v>
      </c>
      <c r="R529" s="14" t="s">
        <v>513</v>
      </c>
      <c r="S529" s="21"/>
    </row>
    <row r="530" spans="1:19" s="25" customFormat="1" ht="20.399999999999999" x14ac:dyDescent="0.3">
      <c r="A530" s="50">
        <v>525</v>
      </c>
      <c r="B530" s="16" t="s">
        <v>107</v>
      </c>
      <c r="C530" s="16" t="s">
        <v>55</v>
      </c>
      <c r="D530" s="17" t="s">
        <v>520</v>
      </c>
      <c r="E530" s="18" t="s">
        <v>1223</v>
      </c>
      <c r="F530" s="14" t="s">
        <v>525</v>
      </c>
      <c r="G530" s="109" t="s">
        <v>1258</v>
      </c>
      <c r="H530" s="14" t="s">
        <v>523</v>
      </c>
      <c r="I530" s="14" t="s">
        <v>257</v>
      </c>
      <c r="J530" s="14">
        <v>2021</v>
      </c>
      <c r="K530" s="81" t="s">
        <v>191</v>
      </c>
      <c r="L530" s="14" t="s">
        <v>192</v>
      </c>
      <c r="M530" s="14">
        <v>1</v>
      </c>
      <c r="N530" s="20">
        <v>25350000</v>
      </c>
      <c r="O530" s="41" t="s">
        <v>37</v>
      </c>
      <c r="P530" s="30" t="s">
        <v>524</v>
      </c>
      <c r="Q530" s="14" t="s">
        <v>39</v>
      </c>
      <c r="R530" s="21"/>
      <c r="S530" s="21"/>
    </row>
    <row r="531" spans="1:19" s="25" customFormat="1" ht="20.399999999999999" x14ac:dyDescent="0.3">
      <c r="A531" s="15">
        <v>526</v>
      </c>
      <c r="B531" s="16" t="s">
        <v>107</v>
      </c>
      <c r="C531" s="16" t="s">
        <v>55</v>
      </c>
      <c r="D531" s="17" t="s">
        <v>520</v>
      </c>
      <c r="E531" s="18" t="s">
        <v>1223</v>
      </c>
      <c r="F531" s="14" t="s">
        <v>521</v>
      </c>
      <c r="G531" s="15" t="s">
        <v>1259</v>
      </c>
      <c r="H531" s="14" t="s">
        <v>523</v>
      </c>
      <c r="I531" s="14" t="s">
        <v>257</v>
      </c>
      <c r="J531" s="14">
        <v>2021</v>
      </c>
      <c r="K531" s="81" t="s">
        <v>191</v>
      </c>
      <c r="L531" s="14" t="s">
        <v>192</v>
      </c>
      <c r="M531" s="14">
        <v>1</v>
      </c>
      <c r="N531" s="20">
        <v>25350000</v>
      </c>
      <c r="O531" s="41" t="s">
        <v>37</v>
      </c>
      <c r="P531" s="30" t="s">
        <v>524</v>
      </c>
      <c r="Q531" s="14" t="s">
        <v>39</v>
      </c>
      <c r="R531" s="21"/>
      <c r="S531" s="21"/>
    </row>
    <row r="532" spans="1:19" s="25" customFormat="1" ht="30.6" x14ac:dyDescent="0.3">
      <c r="A532" s="50">
        <v>527</v>
      </c>
      <c r="B532" s="57" t="s">
        <v>83</v>
      </c>
      <c r="C532" s="31" t="s">
        <v>84</v>
      </c>
      <c r="D532" s="23" t="s">
        <v>228</v>
      </c>
      <c r="E532" s="18" t="s">
        <v>1223</v>
      </c>
      <c r="F532" s="41" t="s">
        <v>229</v>
      </c>
      <c r="G532" s="41" t="s">
        <v>57</v>
      </c>
      <c r="H532" s="41" t="s">
        <v>230</v>
      </c>
      <c r="I532" s="41" t="s">
        <v>59</v>
      </c>
      <c r="J532" s="42">
        <v>2023</v>
      </c>
      <c r="K532" s="81" t="s">
        <v>231</v>
      </c>
      <c r="L532" s="42" t="s">
        <v>36</v>
      </c>
      <c r="M532" s="68">
        <v>1</v>
      </c>
      <c r="N532" s="69">
        <v>13500000</v>
      </c>
      <c r="O532" s="41" t="s">
        <v>37</v>
      </c>
      <c r="P532" s="64" t="s">
        <v>232</v>
      </c>
      <c r="Q532" s="14" t="s">
        <v>39</v>
      </c>
      <c r="R532" s="42"/>
      <c r="S532" s="42"/>
    </row>
    <row r="533" spans="1:19" s="25" customFormat="1" ht="26.4" x14ac:dyDescent="0.3">
      <c r="A533" s="15">
        <v>528</v>
      </c>
      <c r="B533" s="16" t="s">
        <v>415</v>
      </c>
      <c r="C533" s="16" t="s">
        <v>1260</v>
      </c>
      <c r="D533" s="17" t="s">
        <v>1261</v>
      </c>
      <c r="E533" s="18" t="s">
        <v>1262</v>
      </c>
      <c r="F533" s="14" t="s">
        <v>1263</v>
      </c>
      <c r="G533" s="29">
        <v>4261142</v>
      </c>
      <c r="H533" s="14" t="s">
        <v>1264</v>
      </c>
      <c r="I533" s="14" t="s">
        <v>35</v>
      </c>
      <c r="J533" s="14">
        <v>2009</v>
      </c>
      <c r="K533" s="59" t="s">
        <v>1265</v>
      </c>
      <c r="L533" s="14" t="s">
        <v>36</v>
      </c>
      <c r="M533" s="110">
        <v>1</v>
      </c>
      <c r="N533" s="34">
        <v>174154500</v>
      </c>
      <c r="O533" s="41" t="s">
        <v>37</v>
      </c>
      <c r="P533" s="14" t="s">
        <v>60</v>
      </c>
      <c r="Q533" s="14" t="s">
        <v>37</v>
      </c>
      <c r="R533" s="14"/>
      <c r="S533" s="21"/>
    </row>
    <row r="534" spans="1:19" s="25" customFormat="1" ht="26.4" x14ac:dyDescent="0.3">
      <c r="A534" s="50">
        <v>529</v>
      </c>
      <c r="B534" s="16" t="s">
        <v>1162</v>
      </c>
      <c r="C534" s="16" t="s">
        <v>1163</v>
      </c>
      <c r="D534" s="17" t="s">
        <v>1266</v>
      </c>
      <c r="E534" s="18" t="s">
        <v>1262</v>
      </c>
      <c r="F534" s="14" t="s">
        <v>1267</v>
      </c>
      <c r="G534" s="29" t="s">
        <v>1268</v>
      </c>
      <c r="H534" s="14" t="s">
        <v>1264</v>
      </c>
      <c r="I534" s="14" t="s">
        <v>35</v>
      </c>
      <c r="J534" s="14">
        <v>2009</v>
      </c>
      <c r="K534" s="59" t="s">
        <v>1265</v>
      </c>
      <c r="L534" s="14" t="s">
        <v>36</v>
      </c>
      <c r="M534" s="110">
        <v>1</v>
      </c>
      <c r="N534" s="34">
        <v>121134000</v>
      </c>
      <c r="O534" s="41" t="s">
        <v>37</v>
      </c>
      <c r="P534" s="14" t="s">
        <v>60</v>
      </c>
      <c r="Q534" s="14" t="s">
        <v>37</v>
      </c>
      <c r="R534" s="14"/>
      <c r="S534" s="21"/>
    </row>
    <row r="535" spans="1:19" s="25" customFormat="1" ht="20.399999999999999" x14ac:dyDescent="0.3">
      <c r="A535" s="15">
        <v>530</v>
      </c>
      <c r="B535" s="57" t="s">
        <v>299</v>
      </c>
      <c r="C535" s="57" t="s">
        <v>300</v>
      </c>
      <c r="D535" s="23" t="s">
        <v>1269</v>
      </c>
      <c r="E535" s="18" t="s">
        <v>1262</v>
      </c>
      <c r="F535" s="41" t="s">
        <v>1270</v>
      </c>
      <c r="G535" s="58" t="s">
        <v>1271</v>
      </c>
      <c r="H535" s="41" t="s">
        <v>1272</v>
      </c>
      <c r="I535" s="41" t="s">
        <v>104</v>
      </c>
      <c r="J535" s="41">
        <v>2008</v>
      </c>
      <c r="K535" s="59">
        <v>39459</v>
      </c>
      <c r="L535" s="41" t="s">
        <v>36</v>
      </c>
      <c r="M535" s="41">
        <v>1</v>
      </c>
      <c r="N535" s="61">
        <v>444890000</v>
      </c>
      <c r="O535" s="41" t="s">
        <v>37</v>
      </c>
      <c r="P535" s="41" t="s">
        <v>60</v>
      </c>
      <c r="Q535" s="41" t="s">
        <v>39</v>
      </c>
      <c r="R535" s="41"/>
      <c r="S535" s="42"/>
    </row>
    <row r="536" spans="1:19" s="25" customFormat="1" ht="20.399999999999999" x14ac:dyDescent="0.3">
      <c r="A536" s="50">
        <v>531</v>
      </c>
      <c r="B536" s="16" t="s">
        <v>1220</v>
      </c>
      <c r="C536" s="16" t="s">
        <v>1221</v>
      </c>
      <c r="D536" s="17" t="s">
        <v>1273</v>
      </c>
      <c r="E536" s="18" t="s">
        <v>1262</v>
      </c>
      <c r="F536" s="14"/>
      <c r="G536" s="19" t="s">
        <v>57</v>
      </c>
      <c r="H536" s="14" t="s">
        <v>59</v>
      </c>
      <c r="I536" s="14" t="s">
        <v>59</v>
      </c>
      <c r="J536" s="30">
        <v>2008</v>
      </c>
      <c r="K536" s="75">
        <v>39459</v>
      </c>
      <c r="L536" s="14" t="s">
        <v>36</v>
      </c>
      <c r="M536" s="14">
        <v>1</v>
      </c>
      <c r="N536" s="20">
        <v>13530000</v>
      </c>
      <c r="O536" s="41" t="s">
        <v>37</v>
      </c>
      <c r="P536" s="14" t="s">
        <v>60</v>
      </c>
      <c r="Q536" s="14" t="s">
        <v>39</v>
      </c>
      <c r="R536" s="14"/>
      <c r="S536" s="21"/>
    </row>
    <row r="537" spans="1:19" s="25" customFormat="1" ht="20.399999999999999" x14ac:dyDescent="0.3">
      <c r="A537" s="15">
        <v>532</v>
      </c>
      <c r="B537" s="57" t="s">
        <v>1162</v>
      </c>
      <c r="C537" s="57" t="s">
        <v>1163</v>
      </c>
      <c r="D537" s="23" t="s">
        <v>1274</v>
      </c>
      <c r="E537" s="18" t="s">
        <v>1262</v>
      </c>
      <c r="F537" s="41" t="s">
        <v>1275</v>
      </c>
      <c r="G537" s="62">
        <v>6613510550</v>
      </c>
      <c r="H537" s="41" t="s">
        <v>362</v>
      </c>
      <c r="I537" s="41" t="s">
        <v>362</v>
      </c>
      <c r="J537" s="41">
        <v>2009</v>
      </c>
      <c r="K537" s="59">
        <v>40190</v>
      </c>
      <c r="L537" s="41" t="s">
        <v>36</v>
      </c>
      <c r="M537" s="41">
        <v>1</v>
      </c>
      <c r="N537" s="61">
        <v>409000000</v>
      </c>
      <c r="O537" s="41" t="s">
        <v>37</v>
      </c>
      <c r="P537" s="41" t="s">
        <v>60</v>
      </c>
      <c r="Q537" s="41" t="s">
        <v>39</v>
      </c>
      <c r="R537" s="41"/>
      <c r="S537" s="42"/>
    </row>
    <row r="538" spans="1:19" s="25" customFormat="1" ht="20.399999999999999" x14ac:dyDescent="0.3">
      <c r="A538" s="50">
        <v>533</v>
      </c>
      <c r="B538" s="57" t="s">
        <v>1162</v>
      </c>
      <c r="C538" s="57" t="s">
        <v>1163</v>
      </c>
      <c r="D538" s="23" t="s">
        <v>1164</v>
      </c>
      <c r="E538" s="18" t="s">
        <v>1262</v>
      </c>
      <c r="F538" s="41" t="s">
        <v>1276</v>
      </c>
      <c r="G538" s="62" t="s">
        <v>1277</v>
      </c>
      <c r="H538" s="41" t="s">
        <v>1278</v>
      </c>
      <c r="I538" s="41" t="s">
        <v>35</v>
      </c>
      <c r="J538" s="41">
        <v>2013</v>
      </c>
      <c r="K538" s="59">
        <v>41433</v>
      </c>
      <c r="L538" s="41" t="s">
        <v>36</v>
      </c>
      <c r="M538" s="41">
        <v>1</v>
      </c>
      <c r="N538" s="61">
        <v>99750000</v>
      </c>
      <c r="O538" s="41" t="s">
        <v>37</v>
      </c>
      <c r="P538" s="14" t="s">
        <v>38</v>
      </c>
      <c r="Q538" s="41" t="s">
        <v>39</v>
      </c>
      <c r="R538" s="41"/>
      <c r="S538" s="42"/>
    </row>
    <row r="539" spans="1:19" s="25" customFormat="1" ht="20.399999999999999" x14ac:dyDescent="0.3">
      <c r="A539" s="15">
        <v>534</v>
      </c>
      <c r="B539" s="16" t="s">
        <v>1279</v>
      </c>
      <c r="C539" s="16" t="s">
        <v>1280</v>
      </c>
      <c r="D539" s="17" t="s">
        <v>1281</v>
      </c>
      <c r="E539" s="18" t="s">
        <v>1262</v>
      </c>
      <c r="F539" s="14" t="s">
        <v>1282</v>
      </c>
      <c r="G539" s="29">
        <v>51620022</v>
      </c>
      <c r="H539" s="14" t="s">
        <v>1283</v>
      </c>
      <c r="I539" s="14" t="s">
        <v>1248</v>
      </c>
      <c r="J539" s="14">
        <v>2012</v>
      </c>
      <c r="K539" s="59">
        <v>42016</v>
      </c>
      <c r="L539" s="14" t="s">
        <v>36</v>
      </c>
      <c r="M539" s="14">
        <v>1</v>
      </c>
      <c r="N539" s="20">
        <v>1267367000</v>
      </c>
      <c r="O539" s="41" t="s">
        <v>37</v>
      </c>
      <c r="P539" s="14" t="s">
        <v>38</v>
      </c>
      <c r="Q539" s="14" t="s">
        <v>271</v>
      </c>
      <c r="R539" s="14"/>
      <c r="S539" s="21"/>
    </row>
    <row r="540" spans="1:19" s="25" customFormat="1" ht="26.4" x14ac:dyDescent="0.3">
      <c r="A540" s="50">
        <v>535</v>
      </c>
      <c r="B540" s="77" t="s">
        <v>1284</v>
      </c>
      <c r="C540" s="77" t="s">
        <v>1285</v>
      </c>
      <c r="D540" s="23" t="s">
        <v>1286</v>
      </c>
      <c r="E540" s="18" t="s">
        <v>1262</v>
      </c>
      <c r="F540" s="41"/>
      <c r="G540" s="58" t="s">
        <v>57</v>
      </c>
      <c r="H540" s="41" t="s">
        <v>1287</v>
      </c>
      <c r="I540" s="41" t="s">
        <v>1288</v>
      </c>
      <c r="J540" s="41">
        <v>2016</v>
      </c>
      <c r="K540" s="60" t="s">
        <v>1289</v>
      </c>
      <c r="L540" s="41" t="s">
        <v>215</v>
      </c>
      <c r="M540" s="41">
        <v>2</v>
      </c>
      <c r="N540" s="61">
        <v>62985000</v>
      </c>
      <c r="O540" s="41" t="s">
        <v>37</v>
      </c>
      <c r="P540" s="41" t="s">
        <v>608</v>
      </c>
      <c r="Q540" s="41" t="s">
        <v>39</v>
      </c>
      <c r="R540" s="41"/>
      <c r="S540" s="42"/>
    </row>
    <row r="541" spans="1:19" s="25" customFormat="1" ht="26.4" x14ac:dyDescent="0.3">
      <c r="A541" s="15">
        <v>536</v>
      </c>
      <c r="B541" s="16" t="s">
        <v>1290</v>
      </c>
      <c r="C541" s="16" t="s">
        <v>1291</v>
      </c>
      <c r="D541" s="17" t="s">
        <v>1290</v>
      </c>
      <c r="E541" s="18" t="s">
        <v>1262</v>
      </c>
      <c r="F541" s="14" t="s">
        <v>1292</v>
      </c>
      <c r="G541" s="29">
        <v>160490033</v>
      </c>
      <c r="H541" s="14" t="s">
        <v>1293</v>
      </c>
      <c r="I541" s="14" t="s">
        <v>112</v>
      </c>
      <c r="J541" s="14">
        <v>2016</v>
      </c>
      <c r="K541" s="60" t="s">
        <v>1289</v>
      </c>
      <c r="L541" s="14" t="s">
        <v>215</v>
      </c>
      <c r="M541" s="14">
        <v>1</v>
      </c>
      <c r="N541" s="20">
        <v>18700000</v>
      </c>
      <c r="O541" s="41" t="s">
        <v>37</v>
      </c>
      <c r="P541" s="14" t="s">
        <v>608</v>
      </c>
      <c r="Q541" s="14" t="s">
        <v>39</v>
      </c>
      <c r="R541" s="14"/>
      <c r="S541" s="21"/>
    </row>
    <row r="542" spans="1:19" s="25" customFormat="1" ht="26.4" x14ac:dyDescent="0.3">
      <c r="A542" s="50">
        <v>537</v>
      </c>
      <c r="B542" s="16" t="s">
        <v>1294</v>
      </c>
      <c r="C542" s="16" t="s">
        <v>1295</v>
      </c>
      <c r="D542" s="17" t="s">
        <v>1294</v>
      </c>
      <c r="E542" s="18" t="s">
        <v>1262</v>
      </c>
      <c r="F542" s="14" t="s">
        <v>1296</v>
      </c>
      <c r="G542" s="29">
        <v>1100223104</v>
      </c>
      <c r="H542" s="14" t="s">
        <v>1297</v>
      </c>
      <c r="I542" s="14" t="s">
        <v>362</v>
      </c>
      <c r="J542" s="14">
        <v>2016</v>
      </c>
      <c r="K542" s="60" t="s">
        <v>1289</v>
      </c>
      <c r="L542" s="14" t="s">
        <v>215</v>
      </c>
      <c r="M542" s="14">
        <v>1</v>
      </c>
      <c r="N542" s="20">
        <v>48450000</v>
      </c>
      <c r="O542" s="41" t="s">
        <v>37</v>
      </c>
      <c r="P542" s="14" t="s">
        <v>608</v>
      </c>
      <c r="Q542" s="14" t="s">
        <v>39</v>
      </c>
      <c r="R542" s="14"/>
      <c r="S542" s="21"/>
    </row>
    <row r="543" spans="1:19" s="25" customFormat="1" ht="26.4" x14ac:dyDescent="0.3">
      <c r="A543" s="15">
        <v>538</v>
      </c>
      <c r="B543" s="16" t="s">
        <v>1190</v>
      </c>
      <c r="C543" s="16" t="s">
        <v>1191</v>
      </c>
      <c r="D543" s="17" t="s">
        <v>1298</v>
      </c>
      <c r="E543" s="18" t="s">
        <v>1262</v>
      </c>
      <c r="F543" s="14" t="s">
        <v>1299</v>
      </c>
      <c r="G543" s="29">
        <v>160600216</v>
      </c>
      <c r="H543" s="14" t="s">
        <v>1300</v>
      </c>
      <c r="I543" s="14" t="s">
        <v>35</v>
      </c>
      <c r="J543" s="14">
        <v>2016</v>
      </c>
      <c r="K543" s="60" t="s">
        <v>1289</v>
      </c>
      <c r="L543" s="14" t="s">
        <v>215</v>
      </c>
      <c r="M543" s="14">
        <v>1</v>
      </c>
      <c r="N543" s="20">
        <v>63950000</v>
      </c>
      <c r="O543" s="41" t="s">
        <v>37</v>
      </c>
      <c r="P543" s="14" t="s">
        <v>608</v>
      </c>
      <c r="Q543" s="14" t="s">
        <v>39</v>
      </c>
      <c r="R543" s="14"/>
      <c r="S543" s="21"/>
    </row>
    <row r="544" spans="1:19" s="25" customFormat="1" ht="26.4" x14ac:dyDescent="0.3">
      <c r="A544" s="50">
        <v>539</v>
      </c>
      <c r="B544" s="16" t="s">
        <v>1050</v>
      </c>
      <c r="C544" s="16" t="s">
        <v>1301</v>
      </c>
      <c r="D544" s="17" t="s">
        <v>1302</v>
      </c>
      <c r="E544" s="18" t="s">
        <v>1262</v>
      </c>
      <c r="F544" s="14" t="s">
        <v>1303</v>
      </c>
      <c r="G544" s="29">
        <v>1100302474</v>
      </c>
      <c r="H544" s="14" t="s">
        <v>1297</v>
      </c>
      <c r="I544" s="14" t="s">
        <v>362</v>
      </c>
      <c r="J544" s="14">
        <v>2016</v>
      </c>
      <c r="K544" s="60" t="s">
        <v>1289</v>
      </c>
      <c r="L544" s="14" t="s">
        <v>192</v>
      </c>
      <c r="M544" s="14">
        <v>1</v>
      </c>
      <c r="N544" s="20">
        <v>36820000</v>
      </c>
      <c r="O544" s="41" t="s">
        <v>37</v>
      </c>
      <c r="P544" s="14" t="s">
        <v>608</v>
      </c>
      <c r="Q544" s="14" t="s">
        <v>39</v>
      </c>
      <c r="R544" s="14"/>
      <c r="S544" s="21"/>
    </row>
    <row r="545" spans="1:19" s="25" customFormat="1" ht="40.799999999999997" x14ac:dyDescent="0.3">
      <c r="A545" s="15">
        <v>540</v>
      </c>
      <c r="B545" s="16" t="s">
        <v>1304</v>
      </c>
      <c r="C545" s="16" t="s">
        <v>399</v>
      </c>
      <c r="D545" s="17" t="s">
        <v>1305</v>
      </c>
      <c r="E545" s="18" t="s">
        <v>1262</v>
      </c>
      <c r="F545" s="14"/>
      <c r="G545" s="19" t="s">
        <v>57</v>
      </c>
      <c r="H545" s="14" t="s">
        <v>1306</v>
      </c>
      <c r="I545" s="14" t="s">
        <v>104</v>
      </c>
      <c r="J545" s="14">
        <v>2015</v>
      </c>
      <c r="K545" s="60" t="s">
        <v>1307</v>
      </c>
      <c r="L545" s="14" t="s">
        <v>36</v>
      </c>
      <c r="M545" s="14">
        <v>1</v>
      </c>
      <c r="N545" s="20">
        <v>10127000</v>
      </c>
      <c r="O545" s="41" t="s">
        <v>37</v>
      </c>
      <c r="P545" s="14" t="s">
        <v>164</v>
      </c>
      <c r="Q545" s="14" t="s">
        <v>39</v>
      </c>
      <c r="R545" s="14"/>
      <c r="S545" s="21"/>
    </row>
    <row r="546" spans="1:19" s="25" customFormat="1" ht="40.799999999999997" x14ac:dyDescent="0.3">
      <c r="A546" s="50">
        <v>541</v>
      </c>
      <c r="B546" s="16" t="s">
        <v>1304</v>
      </c>
      <c r="C546" s="16" t="s">
        <v>399</v>
      </c>
      <c r="D546" s="17" t="s">
        <v>1308</v>
      </c>
      <c r="E546" s="18" t="s">
        <v>1262</v>
      </c>
      <c r="F546" s="14"/>
      <c r="G546" s="19" t="s">
        <v>57</v>
      </c>
      <c r="H546" s="14" t="s">
        <v>1306</v>
      </c>
      <c r="I546" s="14" t="s">
        <v>104</v>
      </c>
      <c r="J546" s="14">
        <v>2015</v>
      </c>
      <c r="K546" s="60" t="s">
        <v>1307</v>
      </c>
      <c r="L546" s="14" t="s">
        <v>36</v>
      </c>
      <c r="M546" s="14">
        <v>1</v>
      </c>
      <c r="N546" s="20">
        <v>10214000</v>
      </c>
      <c r="O546" s="41" t="s">
        <v>37</v>
      </c>
      <c r="P546" s="14" t="s">
        <v>164</v>
      </c>
      <c r="Q546" s="14" t="s">
        <v>39</v>
      </c>
      <c r="R546" s="14"/>
      <c r="S546" s="21"/>
    </row>
    <row r="547" spans="1:19" s="25" customFormat="1" ht="40.799999999999997" x14ac:dyDescent="0.3">
      <c r="A547" s="15">
        <v>542</v>
      </c>
      <c r="B547" s="16" t="s">
        <v>1309</v>
      </c>
      <c r="C547" s="16" t="s">
        <v>399</v>
      </c>
      <c r="D547" s="17" t="s">
        <v>1310</v>
      </c>
      <c r="E547" s="18" t="s">
        <v>1262</v>
      </c>
      <c r="F547" s="14"/>
      <c r="G547" s="19" t="s">
        <v>57</v>
      </c>
      <c r="H547" s="14" t="s">
        <v>1306</v>
      </c>
      <c r="I547" s="14" t="s">
        <v>104</v>
      </c>
      <c r="J547" s="14">
        <v>2015</v>
      </c>
      <c r="K547" s="60" t="s">
        <v>1307</v>
      </c>
      <c r="L547" s="14" t="s">
        <v>36</v>
      </c>
      <c r="M547" s="14">
        <v>1</v>
      </c>
      <c r="N547" s="20">
        <v>10561000</v>
      </c>
      <c r="O547" s="41" t="s">
        <v>37</v>
      </c>
      <c r="P547" s="14" t="s">
        <v>164</v>
      </c>
      <c r="Q547" s="14" t="s">
        <v>39</v>
      </c>
      <c r="R547" s="14"/>
      <c r="S547" s="21"/>
    </row>
    <row r="548" spans="1:19" s="25" customFormat="1" ht="26.4" x14ac:dyDescent="0.3">
      <c r="A548" s="50">
        <v>543</v>
      </c>
      <c r="B548" s="31" t="s">
        <v>342</v>
      </c>
      <c r="C548" s="31" t="s">
        <v>343</v>
      </c>
      <c r="D548" s="17" t="s">
        <v>1311</v>
      </c>
      <c r="E548" s="18" t="s">
        <v>1262</v>
      </c>
      <c r="F548" s="14" t="s">
        <v>1312</v>
      </c>
      <c r="G548" s="29">
        <v>1057</v>
      </c>
      <c r="H548" s="14" t="s">
        <v>1313</v>
      </c>
      <c r="I548" s="14" t="s">
        <v>157</v>
      </c>
      <c r="J548" s="14">
        <v>2016</v>
      </c>
      <c r="K548" s="60" t="s">
        <v>1289</v>
      </c>
      <c r="L548" s="14" t="s">
        <v>192</v>
      </c>
      <c r="M548" s="14">
        <v>1</v>
      </c>
      <c r="N548" s="20">
        <v>883720000</v>
      </c>
      <c r="O548" s="41" t="s">
        <v>37</v>
      </c>
      <c r="P548" s="14" t="s">
        <v>608</v>
      </c>
      <c r="Q548" s="14" t="s">
        <v>39</v>
      </c>
      <c r="R548" s="14"/>
      <c r="S548" s="21"/>
    </row>
    <row r="549" spans="1:19" s="25" customFormat="1" ht="40.799999999999997" x14ac:dyDescent="0.3">
      <c r="A549" s="15">
        <v>544</v>
      </c>
      <c r="B549" s="57" t="s">
        <v>1314</v>
      </c>
      <c r="C549" s="57" t="s">
        <v>1315</v>
      </c>
      <c r="D549" s="23" t="s">
        <v>1314</v>
      </c>
      <c r="E549" s="18" t="s">
        <v>1262</v>
      </c>
      <c r="F549" s="41"/>
      <c r="G549" s="58" t="s">
        <v>57</v>
      </c>
      <c r="H549" s="41" t="s">
        <v>1316</v>
      </c>
      <c r="I549" s="41" t="s">
        <v>104</v>
      </c>
      <c r="J549" s="41">
        <v>2015</v>
      </c>
      <c r="K549" s="60" t="s">
        <v>1317</v>
      </c>
      <c r="L549" s="41" t="s">
        <v>36</v>
      </c>
      <c r="M549" s="41">
        <v>2</v>
      </c>
      <c r="N549" s="61">
        <v>14700000</v>
      </c>
      <c r="O549" s="41" t="s">
        <v>37</v>
      </c>
      <c r="P549" s="14" t="s">
        <v>164</v>
      </c>
      <c r="Q549" s="41" t="s">
        <v>39</v>
      </c>
      <c r="R549" s="41"/>
      <c r="S549" s="42"/>
    </row>
    <row r="550" spans="1:19" s="25" customFormat="1" ht="26.4" x14ac:dyDescent="0.3">
      <c r="A550" s="50">
        <v>545</v>
      </c>
      <c r="B550" s="31" t="s">
        <v>94</v>
      </c>
      <c r="C550" s="31" t="s">
        <v>95</v>
      </c>
      <c r="D550" s="17" t="s">
        <v>96</v>
      </c>
      <c r="E550" s="18" t="s">
        <v>1262</v>
      </c>
      <c r="F550" s="14" t="s">
        <v>97</v>
      </c>
      <c r="G550" s="29" t="s">
        <v>1318</v>
      </c>
      <c r="H550" s="14" t="s">
        <v>1319</v>
      </c>
      <c r="I550" s="14" t="s">
        <v>35</v>
      </c>
      <c r="J550" s="14">
        <v>2015</v>
      </c>
      <c r="K550" s="60" t="s">
        <v>1320</v>
      </c>
      <c r="L550" s="14" t="s">
        <v>36</v>
      </c>
      <c r="M550" s="14">
        <v>1</v>
      </c>
      <c r="N550" s="20">
        <v>44600000</v>
      </c>
      <c r="O550" s="41" t="s">
        <v>37</v>
      </c>
      <c r="P550" s="14" t="s">
        <v>38</v>
      </c>
      <c r="Q550" s="14" t="s">
        <v>39</v>
      </c>
      <c r="R550" s="14"/>
      <c r="S550" s="21"/>
    </row>
    <row r="551" spans="1:19" s="25" customFormat="1" ht="26.4" x14ac:dyDescent="0.3">
      <c r="A551" s="15">
        <v>546</v>
      </c>
      <c r="B551" s="16" t="s">
        <v>415</v>
      </c>
      <c r="C551" s="16" t="s">
        <v>416</v>
      </c>
      <c r="D551" s="17" t="s">
        <v>1321</v>
      </c>
      <c r="E551" s="18" t="s">
        <v>1262</v>
      </c>
      <c r="F551" s="14" t="s">
        <v>1322</v>
      </c>
      <c r="G551" s="29" t="s">
        <v>1323</v>
      </c>
      <c r="H551" s="14" t="s">
        <v>1324</v>
      </c>
      <c r="I551" s="14" t="s">
        <v>1324</v>
      </c>
      <c r="J551" s="14">
        <v>2016</v>
      </c>
      <c r="K551" s="60" t="s">
        <v>1289</v>
      </c>
      <c r="L551" s="14" t="s">
        <v>192</v>
      </c>
      <c r="M551" s="14">
        <v>1</v>
      </c>
      <c r="N551" s="20">
        <v>334300000</v>
      </c>
      <c r="O551" s="41" t="s">
        <v>37</v>
      </c>
      <c r="P551" s="14" t="s">
        <v>608</v>
      </c>
      <c r="Q551" s="14" t="s">
        <v>39</v>
      </c>
      <c r="R551" s="14"/>
      <c r="S551" s="21"/>
    </row>
    <row r="552" spans="1:19" s="25" customFormat="1" ht="26.4" x14ac:dyDescent="0.3">
      <c r="A552" s="50">
        <v>547</v>
      </c>
      <c r="B552" s="77" t="s">
        <v>342</v>
      </c>
      <c r="C552" s="77" t="s">
        <v>343</v>
      </c>
      <c r="D552" s="23" t="s">
        <v>1325</v>
      </c>
      <c r="E552" s="18" t="s">
        <v>1262</v>
      </c>
      <c r="F552" s="41" t="s">
        <v>1326</v>
      </c>
      <c r="G552" s="62">
        <v>2010571</v>
      </c>
      <c r="H552" s="41" t="s">
        <v>1327</v>
      </c>
      <c r="I552" s="41" t="s">
        <v>35</v>
      </c>
      <c r="J552" s="41">
        <v>2016</v>
      </c>
      <c r="K552" s="60" t="s">
        <v>376</v>
      </c>
      <c r="L552" s="41" t="s">
        <v>36</v>
      </c>
      <c r="M552" s="41">
        <v>1</v>
      </c>
      <c r="N552" s="80">
        <v>2645407000</v>
      </c>
      <c r="O552" s="41" t="s">
        <v>37</v>
      </c>
      <c r="P552" s="41" t="s">
        <v>105</v>
      </c>
      <c r="Q552" s="41" t="s">
        <v>39</v>
      </c>
      <c r="R552" s="41"/>
      <c r="S552" s="42"/>
    </row>
    <row r="553" spans="1:19" s="25" customFormat="1" ht="26.4" x14ac:dyDescent="0.3">
      <c r="A553" s="15">
        <v>548</v>
      </c>
      <c r="B553" s="16" t="s">
        <v>415</v>
      </c>
      <c r="C553" s="16" t="s">
        <v>416</v>
      </c>
      <c r="D553" s="17" t="s">
        <v>1328</v>
      </c>
      <c r="E553" s="18" t="s">
        <v>1262</v>
      </c>
      <c r="F553" s="14" t="s">
        <v>1329</v>
      </c>
      <c r="G553" s="29">
        <v>3074133</v>
      </c>
      <c r="H553" s="14" t="s">
        <v>70</v>
      </c>
      <c r="I553" s="14" t="s">
        <v>35</v>
      </c>
      <c r="J553" s="14">
        <v>2016</v>
      </c>
      <c r="K553" s="60" t="s">
        <v>1330</v>
      </c>
      <c r="L553" s="14" t="s">
        <v>36</v>
      </c>
      <c r="M553" s="14">
        <v>1</v>
      </c>
      <c r="N553" s="20">
        <v>145000000</v>
      </c>
      <c r="O553" s="41" t="s">
        <v>37</v>
      </c>
      <c r="P553" s="14" t="s">
        <v>38</v>
      </c>
      <c r="Q553" s="14" t="s">
        <v>39</v>
      </c>
      <c r="R553" s="14"/>
      <c r="S553" s="21"/>
    </row>
    <row r="554" spans="1:19" s="25" customFormat="1" ht="26.4" x14ac:dyDescent="0.3">
      <c r="A554" s="50">
        <v>549</v>
      </c>
      <c r="B554" s="57" t="s">
        <v>1331</v>
      </c>
      <c r="C554" s="57" t="s">
        <v>1332</v>
      </c>
      <c r="D554" s="23" t="s">
        <v>1331</v>
      </c>
      <c r="E554" s="18" t="s">
        <v>1262</v>
      </c>
      <c r="F554" s="41" t="s">
        <v>1333</v>
      </c>
      <c r="G554" s="62" t="s">
        <v>1334</v>
      </c>
      <c r="H554" s="41" t="s">
        <v>1335</v>
      </c>
      <c r="I554" s="41" t="s">
        <v>1336</v>
      </c>
      <c r="J554" s="41">
        <v>2016</v>
      </c>
      <c r="K554" s="60" t="s">
        <v>1330</v>
      </c>
      <c r="L554" s="41" t="s">
        <v>36</v>
      </c>
      <c r="M554" s="41">
        <v>1</v>
      </c>
      <c r="N554" s="61">
        <v>57500000</v>
      </c>
      <c r="O554" s="41" t="s">
        <v>37</v>
      </c>
      <c r="P554" s="14" t="s">
        <v>38</v>
      </c>
      <c r="Q554" s="41" t="s">
        <v>39</v>
      </c>
      <c r="R554" s="41"/>
      <c r="S554" s="42"/>
    </row>
    <row r="555" spans="1:19" s="25" customFormat="1" ht="26.4" x14ac:dyDescent="0.3">
      <c r="A555" s="15">
        <v>550</v>
      </c>
      <c r="B555" s="57" t="s">
        <v>1331</v>
      </c>
      <c r="C555" s="57" t="s">
        <v>1332</v>
      </c>
      <c r="D555" s="23" t="s">
        <v>1331</v>
      </c>
      <c r="E555" s="18" t="s">
        <v>1262</v>
      </c>
      <c r="F555" s="41" t="s">
        <v>1333</v>
      </c>
      <c r="G555" s="62" t="s">
        <v>1337</v>
      </c>
      <c r="H555" s="41" t="s">
        <v>1335</v>
      </c>
      <c r="I555" s="41" t="s">
        <v>1336</v>
      </c>
      <c r="J555" s="41">
        <v>2016</v>
      </c>
      <c r="K555" s="60" t="s">
        <v>1330</v>
      </c>
      <c r="L555" s="41" t="s">
        <v>36</v>
      </c>
      <c r="M555" s="41">
        <v>1</v>
      </c>
      <c r="N555" s="61">
        <v>57500000</v>
      </c>
      <c r="O555" s="41" t="s">
        <v>37</v>
      </c>
      <c r="P555" s="14" t="s">
        <v>38</v>
      </c>
      <c r="Q555" s="41" t="s">
        <v>39</v>
      </c>
      <c r="R555" s="41"/>
      <c r="S555" s="42"/>
    </row>
    <row r="556" spans="1:19" s="25" customFormat="1" ht="30.6" x14ac:dyDescent="0.3">
      <c r="A556" s="50">
        <v>551</v>
      </c>
      <c r="B556" s="57" t="s">
        <v>1338</v>
      </c>
      <c r="C556" s="57" t="s">
        <v>242</v>
      </c>
      <c r="D556" s="23" t="s">
        <v>1338</v>
      </c>
      <c r="E556" s="18" t="s">
        <v>1262</v>
      </c>
      <c r="F556" s="41" t="s">
        <v>1339</v>
      </c>
      <c r="G556" s="62">
        <v>310003</v>
      </c>
      <c r="H556" s="41" t="s">
        <v>1340</v>
      </c>
      <c r="I556" s="41" t="s">
        <v>35</v>
      </c>
      <c r="J556" s="41">
        <v>2016</v>
      </c>
      <c r="K556" s="60" t="s">
        <v>1341</v>
      </c>
      <c r="L556" s="41" t="s">
        <v>36</v>
      </c>
      <c r="M556" s="41">
        <v>1</v>
      </c>
      <c r="N556" s="65">
        <v>2164144000</v>
      </c>
      <c r="O556" s="41" t="s">
        <v>37</v>
      </c>
      <c r="P556" s="41" t="s">
        <v>105</v>
      </c>
      <c r="Q556" s="41" t="s">
        <v>39</v>
      </c>
      <c r="R556" s="41"/>
      <c r="S556" s="42"/>
    </row>
    <row r="557" spans="1:19" s="25" customFormat="1" ht="20.399999999999999" x14ac:dyDescent="0.3">
      <c r="A557" s="15">
        <v>552</v>
      </c>
      <c r="B557" s="77" t="s">
        <v>342</v>
      </c>
      <c r="C557" s="77" t="s">
        <v>343</v>
      </c>
      <c r="D557" s="23" t="s">
        <v>1342</v>
      </c>
      <c r="E557" s="18" t="s">
        <v>1262</v>
      </c>
      <c r="F557" s="41" t="s">
        <v>1343</v>
      </c>
      <c r="G557" s="62">
        <v>602910</v>
      </c>
      <c r="H557" s="41" t="s">
        <v>370</v>
      </c>
      <c r="I557" s="41" t="s">
        <v>35</v>
      </c>
      <c r="J557" s="85">
        <v>2017</v>
      </c>
      <c r="K557" s="59">
        <v>38718</v>
      </c>
      <c r="L557" s="41" t="s">
        <v>36</v>
      </c>
      <c r="M557" s="41">
        <v>1</v>
      </c>
      <c r="N557" s="61">
        <v>98000000</v>
      </c>
      <c r="O557" s="41" t="s">
        <v>37</v>
      </c>
      <c r="P557" s="14" t="s">
        <v>38</v>
      </c>
      <c r="Q557" s="41" t="s">
        <v>1344</v>
      </c>
      <c r="R557" s="41"/>
      <c r="S557" s="42"/>
    </row>
    <row r="558" spans="1:19" s="25" customFormat="1" ht="26.4" x14ac:dyDescent="0.3">
      <c r="A558" s="50">
        <v>553</v>
      </c>
      <c r="B558" s="16" t="s">
        <v>398</v>
      </c>
      <c r="C558" s="16" t="s">
        <v>399</v>
      </c>
      <c r="D558" s="17" t="s">
        <v>1345</v>
      </c>
      <c r="E558" s="18" t="s">
        <v>1262</v>
      </c>
      <c r="F558" s="14"/>
      <c r="G558" s="29">
        <v>120308</v>
      </c>
      <c r="H558" s="14" t="s">
        <v>1346</v>
      </c>
      <c r="I558" s="14" t="s">
        <v>1347</v>
      </c>
      <c r="J558" s="14">
        <v>2017</v>
      </c>
      <c r="K558" s="60" t="s">
        <v>1348</v>
      </c>
      <c r="L558" s="14" t="s">
        <v>36</v>
      </c>
      <c r="M558" s="14">
        <v>1</v>
      </c>
      <c r="N558" s="20">
        <v>10572000</v>
      </c>
      <c r="O558" s="41" t="s">
        <v>37</v>
      </c>
      <c r="P558" s="14" t="s">
        <v>38</v>
      </c>
      <c r="Q558" s="14" t="s">
        <v>39</v>
      </c>
      <c r="R558" s="14"/>
      <c r="S558" s="21"/>
    </row>
    <row r="559" spans="1:19" s="25" customFormat="1" ht="26.4" x14ac:dyDescent="0.3">
      <c r="A559" s="15">
        <v>554</v>
      </c>
      <c r="B559" s="16" t="s">
        <v>398</v>
      </c>
      <c r="C559" s="16" t="s">
        <v>399</v>
      </c>
      <c r="D559" s="17" t="s">
        <v>1349</v>
      </c>
      <c r="E559" s="18" t="s">
        <v>1262</v>
      </c>
      <c r="F559" s="14"/>
      <c r="G559" s="29">
        <v>101495</v>
      </c>
      <c r="H559" s="14" t="s">
        <v>1350</v>
      </c>
      <c r="I559" s="14" t="s">
        <v>1347</v>
      </c>
      <c r="J559" s="14">
        <v>2017</v>
      </c>
      <c r="K559" s="60" t="s">
        <v>1348</v>
      </c>
      <c r="L559" s="14" t="s">
        <v>36</v>
      </c>
      <c r="M559" s="14">
        <v>1</v>
      </c>
      <c r="N559" s="20">
        <v>28875000</v>
      </c>
      <c r="O559" s="41" t="s">
        <v>37</v>
      </c>
      <c r="P559" s="14" t="s">
        <v>38</v>
      </c>
      <c r="Q559" s="14" t="s">
        <v>39</v>
      </c>
      <c r="R559" s="14"/>
      <c r="S559" s="21"/>
    </row>
    <row r="560" spans="1:19" s="25" customFormat="1" ht="30.6" x14ac:dyDescent="0.3">
      <c r="A560" s="50">
        <v>555</v>
      </c>
      <c r="B560" s="16" t="s">
        <v>1236</v>
      </c>
      <c r="C560" s="16" t="s">
        <v>238</v>
      </c>
      <c r="D560" s="17" t="s">
        <v>1351</v>
      </c>
      <c r="E560" s="18" t="s">
        <v>1262</v>
      </c>
      <c r="F560" s="14" t="s">
        <v>1352</v>
      </c>
      <c r="G560" s="29" t="s">
        <v>1353</v>
      </c>
      <c r="H560" s="14" t="s">
        <v>1354</v>
      </c>
      <c r="I560" s="14" t="s">
        <v>1355</v>
      </c>
      <c r="J560" s="14">
        <v>2016</v>
      </c>
      <c r="K560" s="60" t="s">
        <v>1356</v>
      </c>
      <c r="L560" s="14" t="s">
        <v>36</v>
      </c>
      <c r="M560" s="14">
        <v>1</v>
      </c>
      <c r="N560" s="20">
        <v>1395000000</v>
      </c>
      <c r="O560" s="41" t="s">
        <v>37</v>
      </c>
      <c r="P560" s="14" t="s">
        <v>38</v>
      </c>
      <c r="Q560" s="14" t="s">
        <v>39</v>
      </c>
      <c r="R560" s="14"/>
      <c r="S560" s="21"/>
    </row>
    <row r="561" spans="1:19" s="25" customFormat="1" ht="26.4" x14ac:dyDescent="0.3">
      <c r="A561" s="15">
        <v>556</v>
      </c>
      <c r="B561" s="57" t="s">
        <v>1357</v>
      </c>
      <c r="C561" s="57" t="s">
        <v>1358</v>
      </c>
      <c r="D561" s="23" t="s">
        <v>1357</v>
      </c>
      <c r="E561" s="18" t="s">
        <v>1262</v>
      </c>
      <c r="F561" s="41" t="s">
        <v>1359</v>
      </c>
      <c r="G561" s="62">
        <v>46670254</v>
      </c>
      <c r="H561" s="41" t="s">
        <v>1360</v>
      </c>
      <c r="I561" s="41" t="s">
        <v>1248</v>
      </c>
      <c r="J561" s="41">
        <v>2017</v>
      </c>
      <c r="K561" s="60" t="s">
        <v>1073</v>
      </c>
      <c r="L561" s="41" t="s">
        <v>36</v>
      </c>
      <c r="M561" s="41">
        <v>1</v>
      </c>
      <c r="N561" s="61">
        <v>155000000</v>
      </c>
      <c r="O561" s="41" t="s">
        <v>37</v>
      </c>
      <c r="P561" s="14" t="s">
        <v>38</v>
      </c>
      <c r="Q561" s="41" t="s">
        <v>39</v>
      </c>
      <c r="R561" s="41"/>
      <c r="S561" s="42"/>
    </row>
    <row r="562" spans="1:19" s="25" customFormat="1" ht="40.799999999999997" x14ac:dyDescent="0.3">
      <c r="A562" s="50">
        <v>557</v>
      </c>
      <c r="B562" s="111" t="s">
        <v>1361</v>
      </c>
      <c r="C562" s="111" t="s">
        <v>1362</v>
      </c>
      <c r="D562" s="112" t="s">
        <v>1363</v>
      </c>
      <c r="E562" s="18" t="s">
        <v>1262</v>
      </c>
      <c r="F562" s="41" t="s">
        <v>1364</v>
      </c>
      <c r="G562" s="58" t="s">
        <v>57</v>
      </c>
      <c r="H562" s="41" t="s">
        <v>1365</v>
      </c>
      <c r="I562" s="41" t="s">
        <v>1248</v>
      </c>
      <c r="J562" s="41">
        <v>2018</v>
      </c>
      <c r="K562" s="59">
        <v>43197</v>
      </c>
      <c r="L562" s="41" t="s">
        <v>36</v>
      </c>
      <c r="M562" s="41">
        <v>1</v>
      </c>
      <c r="N562" s="113">
        <v>62000000</v>
      </c>
      <c r="O562" s="41" t="s">
        <v>37</v>
      </c>
      <c r="P562" s="14" t="s">
        <v>164</v>
      </c>
      <c r="Q562" s="41" t="s">
        <v>39</v>
      </c>
      <c r="R562" s="41"/>
      <c r="S562" s="42"/>
    </row>
    <row r="563" spans="1:19" s="25" customFormat="1" ht="40.799999999999997" x14ac:dyDescent="0.3">
      <c r="A563" s="15">
        <v>558</v>
      </c>
      <c r="B563" s="57" t="s">
        <v>415</v>
      </c>
      <c r="C563" s="57" t="s">
        <v>416</v>
      </c>
      <c r="D563" s="23" t="s">
        <v>1366</v>
      </c>
      <c r="E563" s="18" t="s">
        <v>1262</v>
      </c>
      <c r="F563" s="41" t="s">
        <v>1367</v>
      </c>
      <c r="G563" s="58" t="s">
        <v>1368</v>
      </c>
      <c r="H563" s="41" t="s">
        <v>1369</v>
      </c>
      <c r="I563" s="41" t="s">
        <v>1347</v>
      </c>
      <c r="J563" s="41">
        <v>2019</v>
      </c>
      <c r="K563" s="60" t="s">
        <v>1370</v>
      </c>
      <c r="L563" s="41" t="s">
        <v>36</v>
      </c>
      <c r="M563" s="41">
        <v>1</v>
      </c>
      <c r="N563" s="61">
        <v>99000000</v>
      </c>
      <c r="O563" s="41" t="s">
        <v>37</v>
      </c>
      <c r="P563" s="14" t="s">
        <v>164</v>
      </c>
      <c r="Q563" s="41" t="s">
        <v>39</v>
      </c>
      <c r="R563" s="41"/>
      <c r="S563" s="42"/>
    </row>
    <row r="564" spans="1:19" s="25" customFormat="1" ht="20.399999999999999" x14ac:dyDescent="0.3">
      <c r="A564" s="50">
        <v>559</v>
      </c>
      <c r="B564" s="57" t="s">
        <v>299</v>
      </c>
      <c r="C564" s="57" t="s">
        <v>300</v>
      </c>
      <c r="D564" s="22" t="s">
        <v>1371</v>
      </c>
      <c r="E564" s="18" t="s">
        <v>1262</v>
      </c>
      <c r="F564" s="42" t="s">
        <v>1372</v>
      </c>
      <c r="G564" s="78" t="s">
        <v>1373</v>
      </c>
      <c r="H564" s="41" t="s">
        <v>1374</v>
      </c>
      <c r="I564" s="41" t="s">
        <v>1355</v>
      </c>
      <c r="J564" s="42">
        <v>2021</v>
      </c>
      <c r="K564" s="81" t="s">
        <v>1138</v>
      </c>
      <c r="L564" s="42" t="s">
        <v>192</v>
      </c>
      <c r="M564" s="42">
        <v>1</v>
      </c>
      <c r="N564" s="61">
        <v>950000000</v>
      </c>
      <c r="O564" s="41" t="s">
        <v>37</v>
      </c>
      <c r="P564" s="41" t="s">
        <v>60</v>
      </c>
      <c r="Q564" s="41" t="s">
        <v>39</v>
      </c>
      <c r="R564" s="42"/>
      <c r="S564" s="42"/>
    </row>
    <row r="565" spans="1:19" s="25" customFormat="1" ht="20.399999999999999" x14ac:dyDescent="0.3">
      <c r="A565" s="15">
        <v>560</v>
      </c>
      <c r="B565" s="16" t="s">
        <v>47</v>
      </c>
      <c r="C565" s="57" t="s">
        <v>48</v>
      </c>
      <c r="D565" s="17" t="s">
        <v>793</v>
      </c>
      <c r="E565" s="18" t="s">
        <v>1262</v>
      </c>
      <c r="F565" s="14" t="s">
        <v>794</v>
      </c>
      <c r="G565" s="14">
        <v>30708</v>
      </c>
      <c r="H565" s="14" t="s">
        <v>64</v>
      </c>
      <c r="I565" s="14" t="s">
        <v>35</v>
      </c>
      <c r="J565" s="21">
        <v>2020</v>
      </c>
      <c r="K565" s="67" t="s">
        <v>177</v>
      </c>
      <c r="L565" s="21" t="s">
        <v>36</v>
      </c>
      <c r="M565" s="40">
        <v>1</v>
      </c>
      <c r="N565" s="36">
        <v>135000000</v>
      </c>
      <c r="O565" s="41" t="s">
        <v>37</v>
      </c>
      <c r="P565" s="30" t="s">
        <v>178</v>
      </c>
      <c r="Q565" s="14" t="s">
        <v>179</v>
      </c>
      <c r="R565" s="21"/>
      <c r="S565" s="21"/>
    </row>
    <row r="566" spans="1:19" s="25" customFormat="1" ht="40.799999999999997" x14ac:dyDescent="0.3">
      <c r="A566" s="50">
        <v>561</v>
      </c>
      <c r="B566" s="77" t="s">
        <v>1375</v>
      </c>
      <c r="C566" s="57" t="s">
        <v>95</v>
      </c>
      <c r="D566" s="114" t="s">
        <v>1376</v>
      </c>
      <c r="E566" s="18" t="s">
        <v>1262</v>
      </c>
      <c r="F566" s="106"/>
      <c r="G566" s="14" t="s">
        <v>57</v>
      </c>
      <c r="H566" s="41"/>
      <c r="I566" s="41"/>
      <c r="J566" s="85">
        <v>2022</v>
      </c>
      <c r="K566" s="91">
        <v>2022</v>
      </c>
      <c r="L566" s="14" t="s">
        <v>36</v>
      </c>
      <c r="M566" s="42">
        <v>2</v>
      </c>
      <c r="N566" s="89">
        <v>14200000</v>
      </c>
      <c r="O566" s="41" t="s">
        <v>37</v>
      </c>
      <c r="P566" s="14" t="s">
        <v>164</v>
      </c>
      <c r="Q566" s="14" t="s">
        <v>39</v>
      </c>
      <c r="R566" s="42"/>
      <c r="S566" s="41"/>
    </row>
    <row r="567" spans="1:19" s="25" customFormat="1" ht="26.4" x14ac:dyDescent="0.3">
      <c r="A567" s="15">
        <v>562</v>
      </c>
      <c r="B567" s="31" t="s">
        <v>83</v>
      </c>
      <c r="C567" s="31" t="s">
        <v>84</v>
      </c>
      <c r="D567" s="17" t="s">
        <v>1377</v>
      </c>
      <c r="E567" s="18" t="s">
        <v>1378</v>
      </c>
      <c r="F567" s="14"/>
      <c r="G567" s="19" t="s">
        <v>57</v>
      </c>
      <c r="H567" s="14" t="s">
        <v>59</v>
      </c>
      <c r="I567" s="14" t="s">
        <v>59</v>
      </c>
      <c r="J567" s="14">
        <v>2016</v>
      </c>
      <c r="K567" s="60" t="s">
        <v>1030</v>
      </c>
      <c r="L567" s="14" t="s">
        <v>36</v>
      </c>
      <c r="M567" s="14">
        <v>1</v>
      </c>
      <c r="N567" s="20">
        <v>16100000</v>
      </c>
      <c r="O567" s="41" t="s">
        <v>37</v>
      </c>
      <c r="P567" s="14" t="s">
        <v>38</v>
      </c>
      <c r="Q567" s="14" t="s">
        <v>39</v>
      </c>
      <c r="R567" s="14"/>
      <c r="S567" s="21"/>
    </row>
    <row r="568" spans="1:19" s="25" customFormat="1" ht="26.4" x14ac:dyDescent="0.3">
      <c r="A568" s="50">
        <v>563</v>
      </c>
      <c r="B568" s="31" t="s">
        <v>94</v>
      </c>
      <c r="C568" s="31" t="s">
        <v>95</v>
      </c>
      <c r="D568" s="17" t="s">
        <v>96</v>
      </c>
      <c r="E568" s="18" t="s">
        <v>1378</v>
      </c>
      <c r="F568" s="14" t="s">
        <v>97</v>
      </c>
      <c r="G568" s="29" t="s">
        <v>1379</v>
      </c>
      <c r="H568" s="14" t="s">
        <v>64</v>
      </c>
      <c r="I568" s="14" t="s">
        <v>35</v>
      </c>
      <c r="J568" s="14">
        <v>2016</v>
      </c>
      <c r="K568" s="60" t="s">
        <v>99</v>
      </c>
      <c r="L568" s="14" t="s">
        <v>36</v>
      </c>
      <c r="M568" s="14">
        <v>1</v>
      </c>
      <c r="N568" s="20">
        <v>45000000</v>
      </c>
      <c r="O568" s="41" t="s">
        <v>37</v>
      </c>
      <c r="P568" s="14" t="s">
        <v>38</v>
      </c>
      <c r="Q568" s="14" t="s">
        <v>39</v>
      </c>
      <c r="R568" s="14"/>
      <c r="S568" s="21"/>
    </row>
    <row r="569" spans="1:19" s="25" customFormat="1" ht="26.4" x14ac:dyDescent="0.3">
      <c r="A569" s="15">
        <v>564</v>
      </c>
      <c r="B569" s="16" t="s">
        <v>41</v>
      </c>
      <c r="C569" s="16" t="s">
        <v>42</v>
      </c>
      <c r="D569" s="17" t="s">
        <v>41</v>
      </c>
      <c r="E569" s="18" t="s">
        <v>1378</v>
      </c>
      <c r="F569" s="14">
        <v>1242</v>
      </c>
      <c r="G569" s="29" t="s">
        <v>1380</v>
      </c>
      <c r="H569" s="14" t="s">
        <v>1043</v>
      </c>
      <c r="I569" s="14" t="s">
        <v>104</v>
      </c>
      <c r="J569" s="14">
        <v>2017</v>
      </c>
      <c r="K569" s="60" t="s">
        <v>99</v>
      </c>
      <c r="L569" s="14" t="s">
        <v>36</v>
      </c>
      <c r="M569" s="14">
        <v>1</v>
      </c>
      <c r="N569" s="20">
        <v>31300000</v>
      </c>
      <c r="O569" s="41" t="s">
        <v>37</v>
      </c>
      <c r="P569" s="14" t="s">
        <v>38</v>
      </c>
      <c r="Q569" s="14" t="s">
        <v>39</v>
      </c>
      <c r="R569" s="14"/>
      <c r="S569" s="21"/>
    </row>
    <row r="570" spans="1:19" s="25" customFormat="1" ht="26.4" x14ac:dyDescent="0.3">
      <c r="A570" s="50">
        <v>565</v>
      </c>
      <c r="B570" s="16" t="s">
        <v>47</v>
      </c>
      <c r="C570" s="57" t="s">
        <v>48</v>
      </c>
      <c r="D570" s="17" t="s">
        <v>1381</v>
      </c>
      <c r="E570" s="18" t="s">
        <v>1378</v>
      </c>
      <c r="F570" s="14" t="s">
        <v>124</v>
      </c>
      <c r="G570" s="29" t="s">
        <v>1382</v>
      </c>
      <c r="H570" s="14" t="s">
        <v>304</v>
      </c>
      <c r="I570" s="14" t="s">
        <v>1383</v>
      </c>
      <c r="J570" s="14">
        <v>2017</v>
      </c>
      <c r="K570" s="60" t="s">
        <v>99</v>
      </c>
      <c r="L570" s="14" t="s">
        <v>36</v>
      </c>
      <c r="M570" s="14">
        <v>1</v>
      </c>
      <c r="N570" s="20">
        <v>94000000</v>
      </c>
      <c r="O570" s="41" t="s">
        <v>37</v>
      </c>
      <c r="P570" s="14" t="s">
        <v>38</v>
      </c>
      <c r="Q570" s="14" t="s">
        <v>39</v>
      </c>
      <c r="R570" s="14"/>
      <c r="S570" s="21"/>
    </row>
    <row r="571" spans="1:19" s="25" customFormat="1" ht="26.4" x14ac:dyDescent="0.3">
      <c r="A571" s="15">
        <v>566</v>
      </c>
      <c r="B571" s="16" t="s">
        <v>29</v>
      </c>
      <c r="C571" s="16" t="s">
        <v>30</v>
      </c>
      <c r="D571" s="17" t="s">
        <v>29</v>
      </c>
      <c r="E571" s="18" t="s">
        <v>1378</v>
      </c>
      <c r="F571" s="14" t="s">
        <v>73</v>
      </c>
      <c r="G571" s="29">
        <v>1810010823</v>
      </c>
      <c r="H571" s="14" t="s">
        <v>34</v>
      </c>
      <c r="I571" s="14" t="s">
        <v>35</v>
      </c>
      <c r="J571" s="14">
        <v>2018</v>
      </c>
      <c r="K571" s="60" t="s">
        <v>121</v>
      </c>
      <c r="L571" s="14" t="s">
        <v>36</v>
      </c>
      <c r="M571" s="14">
        <v>1</v>
      </c>
      <c r="N571" s="20">
        <v>30300000</v>
      </c>
      <c r="O571" s="41" t="s">
        <v>37</v>
      </c>
      <c r="P571" s="14" t="s">
        <v>60</v>
      </c>
      <c r="Q571" s="14" t="s">
        <v>39</v>
      </c>
      <c r="R571" s="14"/>
      <c r="S571" s="21"/>
    </row>
    <row r="572" spans="1:19" s="25" customFormat="1" ht="40.799999999999997" x14ac:dyDescent="0.3">
      <c r="A572" s="50">
        <v>567</v>
      </c>
      <c r="B572" s="31" t="s">
        <v>83</v>
      </c>
      <c r="C572" s="31" t="s">
        <v>84</v>
      </c>
      <c r="D572" s="17" t="s">
        <v>1384</v>
      </c>
      <c r="E572" s="18" t="s">
        <v>1378</v>
      </c>
      <c r="F572" s="14" t="s">
        <v>161</v>
      </c>
      <c r="G572" s="19" t="s">
        <v>57</v>
      </c>
      <c r="H572" s="14" t="s">
        <v>162</v>
      </c>
      <c r="I572" s="14" t="s">
        <v>59</v>
      </c>
      <c r="J572" s="14">
        <v>2020</v>
      </c>
      <c r="K572" s="59">
        <v>43898</v>
      </c>
      <c r="L572" s="14" t="s">
        <v>36</v>
      </c>
      <c r="M572" s="14">
        <v>1</v>
      </c>
      <c r="N572" s="20">
        <v>19950000</v>
      </c>
      <c r="O572" s="41" t="s">
        <v>37</v>
      </c>
      <c r="P572" s="14" t="s">
        <v>164</v>
      </c>
      <c r="Q572" s="14" t="s">
        <v>39</v>
      </c>
      <c r="R572" s="14"/>
      <c r="S572" s="21"/>
    </row>
    <row r="573" spans="1:19" s="25" customFormat="1" ht="26.4" x14ac:dyDescent="0.3">
      <c r="A573" s="15">
        <v>568</v>
      </c>
      <c r="B573" s="16" t="s">
        <v>76</v>
      </c>
      <c r="C573" s="16"/>
      <c r="D573" s="17" t="s">
        <v>575</v>
      </c>
      <c r="E573" s="18" t="s">
        <v>1378</v>
      </c>
      <c r="F573" s="14" t="s">
        <v>2</v>
      </c>
      <c r="G573" s="19" t="s">
        <v>57</v>
      </c>
      <c r="H573" s="14" t="s">
        <v>59</v>
      </c>
      <c r="I573" s="14" t="s">
        <v>59</v>
      </c>
      <c r="J573" s="30">
        <v>2020</v>
      </c>
      <c r="K573" s="60" t="s">
        <v>134</v>
      </c>
      <c r="L573" s="14" t="s">
        <v>36</v>
      </c>
      <c r="M573" s="14">
        <v>6</v>
      </c>
      <c r="N573" s="20">
        <v>20166300</v>
      </c>
      <c r="O573" s="41" t="s">
        <v>37</v>
      </c>
      <c r="P573" s="30" t="s">
        <v>686</v>
      </c>
      <c r="Q573" s="14" t="s">
        <v>39</v>
      </c>
      <c r="R573" s="14"/>
      <c r="S573" s="21"/>
    </row>
    <row r="574" spans="1:19" s="25" customFormat="1" ht="20.399999999999999" x14ac:dyDescent="0.3">
      <c r="A574" s="50">
        <v>569</v>
      </c>
      <c r="B574" s="16" t="s">
        <v>65</v>
      </c>
      <c r="C574" s="16" t="s">
        <v>66</v>
      </c>
      <c r="D574" s="17" t="s">
        <v>487</v>
      </c>
      <c r="E574" s="18" t="s">
        <v>1378</v>
      </c>
      <c r="F574" s="14" t="s">
        <v>488</v>
      </c>
      <c r="G574" s="14">
        <v>2005010224</v>
      </c>
      <c r="H574" s="14" t="s">
        <v>34</v>
      </c>
      <c r="I574" s="14" t="s">
        <v>35</v>
      </c>
      <c r="J574" s="21">
        <v>2020</v>
      </c>
      <c r="K574" s="67" t="s">
        <v>177</v>
      </c>
      <c r="L574" s="21" t="s">
        <v>36</v>
      </c>
      <c r="M574" s="40">
        <v>1</v>
      </c>
      <c r="N574" s="36">
        <v>29000000</v>
      </c>
      <c r="O574" s="41" t="s">
        <v>37</v>
      </c>
      <c r="P574" s="30" t="s">
        <v>178</v>
      </c>
      <c r="Q574" s="14" t="s">
        <v>179</v>
      </c>
      <c r="R574" s="21"/>
      <c r="S574" s="21"/>
    </row>
    <row r="575" spans="1:19" s="25" customFormat="1" ht="20.399999999999999" x14ac:dyDescent="0.3">
      <c r="A575" s="15">
        <v>570</v>
      </c>
      <c r="B575" s="16" t="s">
        <v>41</v>
      </c>
      <c r="C575" s="16" t="s">
        <v>42</v>
      </c>
      <c r="D575" s="17" t="s">
        <v>41</v>
      </c>
      <c r="E575" s="18" t="s">
        <v>1378</v>
      </c>
      <c r="F575" s="14" t="s">
        <v>1056</v>
      </c>
      <c r="G575" s="14" t="s">
        <v>1385</v>
      </c>
      <c r="H575" s="14" t="s">
        <v>1058</v>
      </c>
      <c r="I575" s="14" t="s">
        <v>508</v>
      </c>
      <c r="J575" s="21">
        <v>2020</v>
      </c>
      <c r="K575" s="67" t="s">
        <v>177</v>
      </c>
      <c r="L575" s="21" t="s">
        <v>36</v>
      </c>
      <c r="M575" s="40">
        <v>1</v>
      </c>
      <c r="N575" s="36">
        <v>30000000</v>
      </c>
      <c r="O575" s="41" t="s">
        <v>37</v>
      </c>
      <c r="P575" s="30" t="s">
        <v>178</v>
      </c>
      <c r="Q575" s="14" t="s">
        <v>179</v>
      </c>
      <c r="R575" s="21"/>
      <c r="S575" s="21"/>
    </row>
    <row r="576" spans="1:19" s="25" customFormat="1" ht="40.799999999999997" x14ac:dyDescent="0.3">
      <c r="A576" s="50">
        <v>571</v>
      </c>
      <c r="B576" s="16" t="s">
        <v>76</v>
      </c>
      <c r="C576" s="16" t="s">
        <v>77</v>
      </c>
      <c r="D576" s="17" t="s">
        <v>510</v>
      </c>
      <c r="E576" s="18" t="s">
        <v>1378</v>
      </c>
      <c r="F576" s="21" t="s">
        <v>511</v>
      </c>
      <c r="G576" s="14" t="s">
        <v>57</v>
      </c>
      <c r="H576" s="14" t="s">
        <v>512</v>
      </c>
      <c r="I576" s="14" t="s">
        <v>508</v>
      </c>
      <c r="J576" s="14">
        <v>2021</v>
      </c>
      <c r="K576" s="67" t="s">
        <v>177</v>
      </c>
      <c r="L576" s="14" t="s">
        <v>36</v>
      </c>
      <c r="M576" s="35">
        <v>2</v>
      </c>
      <c r="N576" s="89">
        <v>15000000</v>
      </c>
      <c r="O576" s="41" t="s">
        <v>37</v>
      </c>
      <c r="P576" s="30" t="s">
        <v>178</v>
      </c>
      <c r="Q576" s="14" t="s">
        <v>179</v>
      </c>
      <c r="R576" s="14" t="s">
        <v>513</v>
      </c>
      <c r="S576" s="21"/>
    </row>
    <row r="577" spans="1:19" s="25" customFormat="1" ht="20.399999999999999" x14ac:dyDescent="0.3">
      <c r="A577" s="15">
        <v>572</v>
      </c>
      <c r="B577" s="16" t="s">
        <v>29</v>
      </c>
      <c r="C577" s="16" t="s">
        <v>30</v>
      </c>
      <c r="D577" s="17" t="s">
        <v>29</v>
      </c>
      <c r="E577" s="18" t="s">
        <v>1386</v>
      </c>
      <c r="F577" s="14" t="s">
        <v>32</v>
      </c>
      <c r="G577" s="29">
        <v>1103000141</v>
      </c>
      <c r="H577" s="14" t="s">
        <v>34</v>
      </c>
      <c r="I577" s="14" t="s">
        <v>35</v>
      </c>
      <c r="J577" s="14">
        <v>2011</v>
      </c>
      <c r="K577" s="59">
        <v>40190</v>
      </c>
      <c r="L577" s="14" t="s">
        <v>36</v>
      </c>
      <c r="M577" s="14">
        <v>1</v>
      </c>
      <c r="N577" s="20">
        <v>24800000</v>
      </c>
      <c r="O577" s="41" t="s">
        <v>37</v>
      </c>
      <c r="P577" s="14" t="s">
        <v>38</v>
      </c>
      <c r="Q577" s="14" t="s">
        <v>39</v>
      </c>
      <c r="R577" s="14"/>
      <c r="S577" s="21"/>
    </row>
    <row r="578" spans="1:19" s="25" customFormat="1" ht="20.399999999999999" x14ac:dyDescent="0.3">
      <c r="A578" s="50">
        <v>573</v>
      </c>
      <c r="B578" s="31" t="s">
        <v>94</v>
      </c>
      <c r="C578" s="31" t="s">
        <v>95</v>
      </c>
      <c r="D578" s="17" t="s">
        <v>1387</v>
      </c>
      <c r="E578" s="18" t="s">
        <v>1386</v>
      </c>
      <c r="F578" s="14" t="s">
        <v>1388</v>
      </c>
      <c r="G578" s="19" t="s">
        <v>1389</v>
      </c>
      <c r="H578" s="14" t="s">
        <v>35</v>
      </c>
      <c r="I578" s="14" t="s">
        <v>35</v>
      </c>
      <c r="J578" s="14">
        <v>2011</v>
      </c>
      <c r="K578" s="59">
        <v>40553</v>
      </c>
      <c r="L578" s="14" t="s">
        <v>36</v>
      </c>
      <c r="M578" s="14">
        <v>1</v>
      </c>
      <c r="N578" s="20">
        <v>42800000</v>
      </c>
      <c r="O578" s="41" t="s">
        <v>37</v>
      </c>
      <c r="P578" s="14" t="s">
        <v>38</v>
      </c>
      <c r="Q578" s="14" t="s">
        <v>39</v>
      </c>
      <c r="R578" s="14"/>
      <c r="S578" s="21"/>
    </row>
    <row r="579" spans="1:19" s="25" customFormat="1" ht="20.399999999999999" x14ac:dyDescent="0.3">
      <c r="A579" s="15">
        <v>574</v>
      </c>
      <c r="B579" s="16" t="s">
        <v>41</v>
      </c>
      <c r="C579" s="16" t="s">
        <v>42</v>
      </c>
      <c r="D579" s="17" t="s">
        <v>41</v>
      </c>
      <c r="E579" s="18" t="s">
        <v>1386</v>
      </c>
      <c r="F579" s="14">
        <v>1242</v>
      </c>
      <c r="G579" s="19" t="s">
        <v>1390</v>
      </c>
      <c r="H579" s="14" t="s">
        <v>1391</v>
      </c>
      <c r="I579" s="14" t="s">
        <v>104</v>
      </c>
      <c r="J579" s="14">
        <v>2009</v>
      </c>
      <c r="K579" s="75">
        <v>40920</v>
      </c>
      <c r="L579" s="14" t="s">
        <v>36</v>
      </c>
      <c r="M579" s="14">
        <v>1</v>
      </c>
      <c r="N579" s="20">
        <v>17000000</v>
      </c>
      <c r="O579" s="41" t="s">
        <v>37</v>
      </c>
      <c r="P579" s="14" t="s">
        <v>60</v>
      </c>
      <c r="Q579" s="14" t="s">
        <v>39</v>
      </c>
      <c r="R579" s="14"/>
      <c r="S579" s="21"/>
    </row>
    <row r="580" spans="1:19" s="25" customFormat="1" ht="20.399999999999999" x14ac:dyDescent="0.3">
      <c r="A580" s="50">
        <v>575</v>
      </c>
      <c r="B580" s="16" t="s">
        <v>1392</v>
      </c>
      <c r="C580" s="16" t="s">
        <v>1393</v>
      </c>
      <c r="D580" s="17" t="s">
        <v>1394</v>
      </c>
      <c r="E580" s="18" t="s">
        <v>1386</v>
      </c>
      <c r="F580" s="14" t="s">
        <v>1395</v>
      </c>
      <c r="G580" s="29" t="s">
        <v>1396</v>
      </c>
      <c r="H580" s="14" t="s">
        <v>1397</v>
      </c>
      <c r="I580" s="14" t="s">
        <v>104</v>
      </c>
      <c r="J580" s="30">
        <v>2012</v>
      </c>
      <c r="K580" s="75">
        <v>40917</v>
      </c>
      <c r="L580" s="14" t="s">
        <v>36</v>
      </c>
      <c r="M580" s="14">
        <v>1</v>
      </c>
      <c r="N580" s="20">
        <v>112500000</v>
      </c>
      <c r="O580" s="41" t="s">
        <v>37</v>
      </c>
      <c r="P580" s="14" t="s">
        <v>38</v>
      </c>
      <c r="Q580" s="14" t="s">
        <v>39</v>
      </c>
      <c r="R580" s="14"/>
      <c r="S580" s="21"/>
    </row>
    <row r="581" spans="1:19" s="25" customFormat="1" ht="20.399999999999999" x14ac:dyDescent="0.3">
      <c r="A581" s="15">
        <v>576</v>
      </c>
      <c r="B581" s="16" t="s">
        <v>29</v>
      </c>
      <c r="C581" s="16" t="s">
        <v>30</v>
      </c>
      <c r="D581" s="17" t="s">
        <v>29</v>
      </c>
      <c r="E581" s="18" t="s">
        <v>1386</v>
      </c>
      <c r="F581" s="14" t="s">
        <v>73</v>
      </c>
      <c r="G581" s="29">
        <v>1401010302</v>
      </c>
      <c r="H581" s="14" t="s">
        <v>35</v>
      </c>
      <c r="I581" s="14" t="s">
        <v>35</v>
      </c>
      <c r="J581" s="14">
        <v>2014</v>
      </c>
      <c r="K581" s="59">
        <v>41736</v>
      </c>
      <c r="L581" s="14" t="s">
        <v>36</v>
      </c>
      <c r="M581" s="14">
        <v>1</v>
      </c>
      <c r="N581" s="20">
        <v>29899800</v>
      </c>
      <c r="O581" s="41" t="s">
        <v>37</v>
      </c>
      <c r="P581" s="14" t="s">
        <v>60</v>
      </c>
      <c r="Q581" s="14" t="s">
        <v>39</v>
      </c>
      <c r="R581" s="14"/>
      <c r="S581" s="21"/>
    </row>
    <row r="582" spans="1:19" s="25" customFormat="1" ht="20.399999999999999" x14ac:dyDescent="0.3">
      <c r="A582" s="50">
        <v>577</v>
      </c>
      <c r="B582" s="16" t="s">
        <v>29</v>
      </c>
      <c r="C582" s="16" t="s">
        <v>30</v>
      </c>
      <c r="D582" s="17" t="s">
        <v>29</v>
      </c>
      <c r="E582" s="18" t="s">
        <v>1386</v>
      </c>
      <c r="F582" s="14" t="s">
        <v>74</v>
      </c>
      <c r="G582" s="29">
        <v>1403010075</v>
      </c>
      <c r="H582" s="14" t="s">
        <v>34</v>
      </c>
      <c r="I582" s="14" t="s">
        <v>35</v>
      </c>
      <c r="J582" s="14">
        <v>2014</v>
      </c>
      <c r="K582" s="59">
        <v>42070</v>
      </c>
      <c r="L582" s="14" t="s">
        <v>36</v>
      </c>
      <c r="M582" s="14">
        <v>1</v>
      </c>
      <c r="N582" s="20">
        <v>26000000</v>
      </c>
      <c r="O582" s="41" t="s">
        <v>37</v>
      </c>
      <c r="P582" s="14" t="s">
        <v>75</v>
      </c>
      <c r="Q582" s="14" t="s">
        <v>39</v>
      </c>
      <c r="R582" s="14"/>
      <c r="S582" s="21"/>
    </row>
    <row r="583" spans="1:19" s="25" customFormat="1" ht="20.399999999999999" x14ac:dyDescent="0.3">
      <c r="A583" s="15">
        <v>578</v>
      </c>
      <c r="B583" s="16" t="s">
        <v>29</v>
      </c>
      <c r="C583" s="16" t="s">
        <v>30</v>
      </c>
      <c r="D583" s="17" t="s">
        <v>29</v>
      </c>
      <c r="E583" s="18" t="s">
        <v>1386</v>
      </c>
      <c r="F583" s="14" t="s">
        <v>74</v>
      </c>
      <c r="G583" s="29">
        <v>1403010070</v>
      </c>
      <c r="H583" s="14" t="s">
        <v>34</v>
      </c>
      <c r="I583" s="14" t="s">
        <v>35</v>
      </c>
      <c r="J583" s="14">
        <v>2014</v>
      </c>
      <c r="K583" s="59">
        <v>42070</v>
      </c>
      <c r="L583" s="14" t="s">
        <v>36</v>
      </c>
      <c r="M583" s="14">
        <v>1</v>
      </c>
      <c r="N583" s="20">
        <v>26000000</v>
      </c>
      <c r="O583" s="41" t="s">
        <v>37</v>
      </c>
      <c r="P583" s="14" t="s">
        <v>75</v>
      </c>
      <c r="Q583" s="14" t="s">
        <v>39</v>
      </c>
      <c r="R583" s="14"/>
      <c r="S583" s="21"/>
    </row>
    <row r="584" spans="1:19" s="25" customFormat="1" ht="20.399999999999999" x14ac:dyDescent="0.3">
      <c r="A584" s="50">
        <v>579</v>
      </c>
      <c r="B584" s="16" t="s">
        <v>47</v>
      </c>
      <c r="C584" s="57" t="s">
        <v>48</v>
      </c>
      <c r="D584" s="17" t="s">
        <v>1398</v>
      </c>
      <c r="E584" s="18" t="s">
        <v>1386</v>
      </c>
      <c r="F584" s="14" t="s">
        <v>1025</v>
      </c>
      <c r="G584" s="19" t="s">
        <v>1399</v>
      </c>
      <c r="H584" s="14" t="s">
        <v>64</v>
      </c>
      <c r="I584" s="14" t="s">
        <v>35</v>
      </c>
      <c r="J584" s="14">
        <v>2014</v>
      </c>
      <c r="K584" s="59">
        <v>42070</v>
      </c>
      <c r="L584" s="14" t="s">
        <v>36</v>
      </c>
      <c r="M584" s="14">
        <v>1</v>
      </c>
      <c r="N584" s="20">
        <v>208000000</v>
      </c>
      <c r="O584" s="41" t="s">
        <v>37</v>
      </c>
      <c r="P584" s="14" t="s">
        <v>75</v>
      </c>
      <c r="Q584" s="14" t="s">
        <v>39</v>
      </c>
      <c r="R584" s="14"/>
      <c r="S584" s="21"/>
    </row>
    <row r="585" spans="1:19" s="25" customFormat="1" ht="30.6" x14ac:dyDescent="0.3">
      <c r="A585" s="15">
        <v>580</v>
      </c>
      <c r="B585" s="16" t="s">
        <v>47</v>
      </c>
      <c r="C585" s="57" t="s">
        <v>48</v>
      </c>
      <c r="D585" s="17" t="s">
        <v>1400</v>
      </c>
      <c r="E585" s="18" t="s">
        <v>1386</v>
      </c>
      <c r="F585" s="14" t="s">
        <v>599</v>
      </c>
      <c r="G585" s="19">
        <v>6007475574</v>
      </c>
      <c r="H585" s="14" t="s">
        <v>600</v>
      </c>
      <c r="I585" s="14" t="s">
        <v>601</v>
      </c>
      <c r="J585" s="14">
        <v>2015</v>
      </c>
      <c r="K585" s="60" t="s">
        <v>1401</v>
      </c>
      <c r="L585" s="14" t="s">
        <v>192</v>
      </c>
      <c r="M585" s="14">
        <v>1</v>
      </c>
      <c r="N585" s="20">
        <v>169225350</v>
      </c>
      <c r="O585" s="41" t="s">
        <v>37</v>
      </c>
      <c r="P585" s="14" t="s">
        <v>277</v>
      </c>
      <c r="Q585" s="14" t="s">
        <v>39</v>
      </c>
      <c r="R585" s="14"/>
      <c r="S585" s="21"/>
    </row>
    <row r="586" spans="1:19" s="25" customFormat="1" ht="20.399999999999999" x14ac:dyDescent="0.3">
      <c r="A586" s="50">
        <v>581</v>
      </c>
      <c r="B586" s="16" t="s">
        <v>679</v>
      </c>
      <c r="C586" s="16" t="s">
        <v>680</v>
      </c>
      <c r="D586" s="17" t="s">
        <v>679</v>
      </c>
      <c r="E586" s="18" t="s">
        <v>1386</v>
      </c>
      <c r="F586" s="14" t="s">
        <v>1402</v>
      </c>
      <c r="G586" s="29">
        <v>18257</v>
      </c>
      <c r="H586" s="14" t="s">
        <v>64</v>
      </c>
      <c r="I586" s="14" t="s">
        <v>35</v>
      </c>
      <c r="J586" s="14">
        <v>2015</v>
      </c>
      <c r="K586" s="59">
        <v>42498</v>
      </c>
      <c r="L586" s="14" t="s">
        <v>36</v>
      </c>
      <c r="M586" s="14">
        <v>1</v>
      </c>
      <c r="N586" s="20">
        <v>98000000</v>
      </c>
      <c r="O586" s="41" t="s">
        <v>37</v>
      </c>
      <c r="P586" s="14" t="s">
        <v>38</v>
      </c>
      <c r="Q586" s="14" t="s">
        <v>39</v>
      </c>
      <c r="R586" s="14"/>
      <c r="S586" s="21"/>
    </row>
    <row r="587" spans="1:19" s="25" customFormat="1" ht="26.4" x14ac:dyDescent="0.3">
      <c r="A587" s="15">
        <v>582</v>
      </c>
      <c r="B587" s="16" t="s">
        <v>29</v>
      </c>
      <c r="C587" s="16" t="s">
        <v>30</v>
      </c>
      <c r="D587" s="17" t="s">
        <v>29</v>
      </c>
      <c r="E587" s="18" t="s">
        <v>1386</v>
      </c>
      <c r="F587" s="14" t="s">
        <v>73</v>
      </c>
      <c r="G587" s="29" t="s">
        <v>1403</v>
      </c>
      <c r="H587" s="14" t="s">
        <v>34</v>
      </c>
      <c r="I587" s="14" t="s">
        <v>35</v>
      </c>
      <c r="J587" s="14">
        <v>2018</v>
      </c>
      <c r="K587" s="60" t="s">
        <v>121</v>
      </c>
      <c r="L587" s="14" t="s">
        <v>36</v>
      </c>
      <c r="M587" s="14">
        <v>1</v>
      </c>
      <c r="N587" s="20">
        <v>30300000</v>
      </c>
      <c r="O587" s="41" t="s">
        <v>37</v>
      </c>
      <c r="P587" s="14" t="s">
        <v>60</v>
      </c>
      <c r="Q587" s="14" t="s">
        <v>39</v>
      </c>
      <c r="R587" s="14"/>
      <c r="S587" s="21"/>
    </row>
    <row r="588" spans="1:19" s="25" customFormat="1" ht="26.4" x14ac:dyDescent="0.3">
      <c r="A588" s="50">
        <v>583</v>
      </c>
      <c r="B588" s="16" t="s">
        <v>107</v>
      </c>
      <c r="C588" s="16" t="s">
        <v>55</v>
      </c>
      <c r="D588" s="17" t="s">
        <v>116</v>
      </c>
      <c r="E588" s="18" t="s">
        <v>1386</v>
      </c>
      <c r="F588" s="14" t="s">
        <v>117</v>
      </c>
      <c r="G588" s="29">
        <v>100277333</v>
      </c>
      <c r="H588" s="14" t="s">
        <v>1404</v>
      </c>
      <c r="I588" s="14" t="s">
        <v>401</v>
      </c>
      <c r="J588" s="14">
        <v>2018</v>
      </c>
      <c r="K588" s="60" t="s">
        <v>121</v>
      </c>
      <c r="L588" s="14" t="s">
        <v>36</v>
      </c>
      <c r="M588" s="14">
        <v>1</v>
      </c>
      <c r="N588" s="20">
        <v>750700000</v>
      </c>
      <c r="O588" s="41" t="s">
        <v>37</v>
      </c>
      <c r="P588" s="14" t="s">
        <v>60</v>
      </c>
      <c r="Q588" s="14" t="s">
        <v>39</v>
      </c>
      <c r="R588" s="14"/>
      <c r="S588" s="21"/>
    </row>
    <row r="589" spans="1:19" s="25" customFormat="1" ht="26.4" x14ac:dyDescent="0.3">
      <c r="A589" s="15">
        <v>584</v>
      </c>
      <c r="B589" s="16" t="s">
        <v>47</v>
      </c>
      <c r="C589" s="57" t="s">
        <v>48</v>
      </c>
      <c r="D589" s="17" t="s">
        <v>87</v>
      </c>
      <c r="E589" s="18" t="s">
        <v>1386</v>
      </c>
      <c r="F589" s="14" t="s">
        <v>149</v>
      </c>
      <c r="G589" s="29">
        <v>21931</v>
      </c>
      <c r="H589" s="14" t="s">
        <v>64</v>
      </c>
      <c r="I589" s="14" t="s">
        <v>35</v>
      </c>
      <c r="J589" s="14">
        <v>2018</v>
      </c>
      <c r="K589" s="60" t="s">
        <v>128</v>
      </c>
      <c r="L589" s="14" t="s">
        <v>36</v>
      </c>
      <c r="M589" s="14">
        <v>1</v>
      </c>
      <c r="N589" s="20">
        <v>174600000</v>
      </c>
      <c r="O589" s="41" t="s">
        <v>37</v>
      </c>
      <c r="P589" s="14" t="s">
        <v>60</v>
      </c>
      <c r="Q589" s="14" t="s">
        <v>39</v>
      </c>
      <c r="R589" s="14"/>
      <c r="S589" s="21"/>
    </row>
    <row r="590" spans="1:19" s="25" customFormat="1" ht="26.4" x14ac:dyDescent="0.3">
      <c r="A590" s="50">
        <v>585</v>
      </c>
      <c r="B590" s="16" t="s">
        <v>47</v>
      </c>
      <c r="C590" s="57" t="s">
        <v>48</v>
      </c>
      <c r="D590" s="17" t="s">
        <v>711</v>
      </c>
      <c r="E590" s="18" t="s">
        <v>1386</v>
      </c>
      <c r="F590" s="14" t="s">
        <v>149</v>
      </c>
      <c r="G590" s="29" t="s">
        <v>1405</v>
      </c>
      <c r="H590" s="14" t="s">
        <v>64</v>
      </c>
      <c r="I590" s="14" t="s">
        <v>35</v>
      </c>
      <c r="J590" s="14">
        <v>2020</v>
      </c>
      <c r="K590" s="60" t="s">
        <v>1406</v>
      </c>
      <c r="L590" s="14" t="s">
        <v>36</v>
      </c>
      <c r="M590" s="14">
        <v>1</v>
      </c>
      <c r="N590" s="34">
        <v>230000000</v>
      </c>
      <c r="O590" s="41" t="s">
        <v>37</v>
      </c>
      <c r="P590" s="14" t="s">
        <v>60</v>
      </c>
      <c r="Q590" s="14" t="s">
        <v>39</v>
      </c>
      <c r="R590" s="14"/>
      <c r="S590" s="21"/>
    </row>
    <row r="591" spans="1:19" s="25" customFormat="1" ht="26.4" x14ac:dyDescent="0.3">
      <c r="A591" s="15">
        <v>586</v>
      </c>
      <c r="B591" s="16" t="s">
        <v>29</v>
      </c>
      <c r="C591" s="16" t="s">
        <v>30</v>
      </c>
      <c r="D591" s="17" t="s">
        <v>29</v>
      </c>
      <c r="E591" s="18" t="s">
        <v>1386</v>
      </c>
      <c r="F591" s="14" t="s">
        <v>165</v>
      </c>
      <c r="G591" s="29" t="s">
        <v>1407</v>
      </c>
      <c r="H591" s="14" t="s">
        <v>34</v>
      </c>
      <c r="I591" s="14" t="s">
        <v>35</v>
      </c>
      <c r="J591" s="14">
        <v>2019</v>
      </c>
      <c r="K591" s="60" t="s">
        <v>143</v>
      </c>
      <c r="L591" s="14" t="s">
        <v>36</v>
      </c>
      <c r="M591" s="14">
        <v>1</v>
      </c>
      <c r="N591" s="20">
        <v>27000000</v>
      </c>
      <c r="O591" s="41" t="s">
        <v>37</v>
      </c>
      <c r="P591" s="14" t="s">
        <v>60</v>
      </c>
      <c r="Q591" s="14" t="s">
        <v>39</v>
      </c>
      <c r="R591" s="14"/>
      <c r="S591" s="21"/>
    </row>
    <row r="592" spans="1:19" s="25" customFormat="1" ht="26.4" x14ac:dyDescent="0.3">
      <c r="A592" s="50">
        <v>587</v>
      </c>
      <c r="B592" s="16" t="s">
        <v>29</v>
      </c>
      <c r="C592" s="16" t="s">
        <v>30</v>
      </c>
      <c r="D592" s="17" t="s">
        <v>29</v>
      </c>
      <c r="E592" s="18" t="s">
        <v>1386</v>
      </c>
      <c r="F592" s="14" t="s">
        <v>165</v>
      </c>
      <c r="G592" s="29" t="s">
        <v>1408</v>
      </c>
      <c r="H592" s="14" t="s">
        <v>34</v>
      </c>
      <c r="I592" s="14" t="s">
        <v>35</v>
      </c>
      <c r="J592" s="14">
        <v>2019</v>
      </c>
      <c r="K592" s="60" t="s">
        <v>143</v>
      </c>
      <c r="L592" s="14" t="s">
        <v>36</v>
      </c>
      <c r="M592" s="14">
        <v>1</v>
      </c>
      <c r="N592" s="20">
        <v>27000000</v>
      </c>
      <c r="O592" s="41" t="s">
        <v>37</v>
      </c>
      <c r="P592" s="14" t="s">
        <v>60</v>
      </c>
      <c r="Q592" s="14" t="s">
        <v>39</v>
      </c>
      <c r="R592" s="14"/>
      <c r="S592" s="21"/>
    </row>
    <row r="593" spans="1:19" s="25" customFormat="1" ht="26.4" x14ac:dyDescent="0.3">
      <c r="A593" s="15">
        <v>588</v>
      </c>
      <c r="B593" s="16" t="s">
        <v>29</v>
      </c>
      <c r="C593" s="16" t="s">
        <v>30</v>
      </c>
      <c r="D593" s="17" t="s">
        <v>29</v>
      </c>
      <c r="E593" s="18" t="s">
        <v>1386</v>
      </c>
      <c r="F593" s="14" t="s">
        <v>165</v>
      </c>
      <c r="G593" s="29" t="s">
        <v>1409</v>
      </c>
      <c r="H593" s="14" t="s">
        <v>34</v>
      </c>
      <c r="I593" s="14" t="s">
        <v>35</v>
      </c>
      <c r="J593" s="14">
        <v>2019</v>
      </c>
      <c r="K593" s="60" t="s">
        <v>143</v>
      </c>
      <c r="L593" s="14" t="s">
        <v>36</v>
      </c>
      <c r="M593" s="14">
        <v>1</v>
      </c>
      <c r="N593" s="20">
        <v>27000000</v>
      </c>
      <c r="O593" s="41" t="s">
        <v>37</v>
      </c>
      <c r="P593" s="14" t="s">
        <v>60</v>
      </c>
      <c r="Q593" s="14" t="s">
        <v>39</v>
      </c>
      <c r="R593" s="14"/>
      <c r="S593" s="21"/>
    </row>
    <row r="594" spans="1:19" s="25" customFormat="1" ht="26.4" x14ac:dyDescent="0.3">
      <c r="A594" s="50">
        <v>589</v>
      </c>
      <c r="B594" s="16" t="s">
        <v>29</v>
      </c>
      <c r="C594" s="16" t="s">
        <v>30</v>
      </c>
      <c r="D594" s="17" t="s">
        <v>29</v>
      </c>
      <c r="E594" s="18" t="s">
        <v>1386</v>
      </c>
      <c r="F594" s="14" t="s">
        <v>165</v>
      </c>
      <c r="G594" s="29" t="s">
        <v>1410</v>
      </c>
      <c r="H594" s="14" t="s">
        <v>34</v>
      </c>
      <c r="I594" s="14" t="s">
        <v>35</v>
      </c>
      <c r="J594" s="14">
        <v>2019</v>
      </c>
      <c r="K594" s="60" t="s">
        <v>143</v>
      </c>
      <c r="L594" s="14" t="s">
        <v>36</v>
      </c>
      <c r="M594" s="14">
        <v>1</v>
      </c>
      <c r="N594" s="20">
        <v>27000000</v>
      </c>
      <c r="O594" s="41" t="s">
        <v>37</v>
      </c>
      <c r="P594" s="14" t="s">
        <v>60</v>
      </c>
      <c r="Q594" s="14" t="s">
        <v>39</v>
      </c>
      <c r="R594" s="14"/>
      <c r="S594" s="21"/>
    </row>
    <row r="595" spans="1:19" s="25" customFormat="1" ht="26.4" x14ac:dyDescent="0.3">
      <c r="A595" s="15">
        <v>590</v>
      </c>
      <c r="B595" s="16" t="s">
        <v>65</v>
      </c>
      <c r="C595" s="16" t="s">
        <v>66</v>
      </c>
      <c r="D595" s="17" t="s">
        <v>65</v>
      </c>
      <c r="E595" s="18" t="s">
        <v>1386</v>
      </c>
      <c r="F595" s="14" t="s">
        <v>727</v>
      </c>
      <c r="G595" s="29" t="s">
        <v>1411</v>
      </c>
      <c r="H595" s="14" t="s">
        <v>34</v>
      </c>
      <c r="I595" s="14" t="s">
        <v>35</v>
      </c>
      <c r="J595" s="14">
        <v>2019</v>
      </c>
      <c r="K595" s="60" t="s">
        <v>143</v>
      </c>
      <c r="L595" s="14" t="s">
        <v>36</v>
      </c>
      <c r="M595" s="14">
        <v>1</v>
      </c>
      <c r="N595" s="20">
        <v>36000000</v>
      </c>
      <c r="O595" s="41" t="s">
        <v>37</v>
      </c>
      <c r="P595" s="14" t="s">
        <v>60</v>
      </c>
      <c r="Q595" s="14" t="s">
        <v>39</v>
      </c>
      <c r="R595" s="14"/>
      <c r="S595" s="21"/>
    </row>
    <row r="596" spans="1:19" s="25" customFormat="1" ht="26.4" x14ac:dyDescent="0.3">
      <c r="A596" s="50">
        <v>591</v>
      </c>
      <c r="B596" s="16" t="s">
        <v>65</v>
      </c>
      <c r="C596" s="16" t="s">
        <v>66</v>
      </c>
      <c r="D596" s="17" t="s">
        <v>65</v>
      </c>
      <c r="E596" s="18" t="s">
        <v>1386</v>
      </c>
      <c r="F596" s="14" t="s">
        <v>727</v>
      </c>
      <c r="G596" s="29" t="s">
        <v>1412</v>
      </c>
      <c r="H596" s="14" t="s">
        <v>34</v>
      </c>
      <c r="I596" s="14" t="s">
        <v>35</v>
      </c>
      <c r="J596" s="14">
        <v>2019</v>
      </c>
      <c r="K596" s="60" t="s">
        <v>143</v>
      </c>
      <c r="L596" s="14" t="s">
        <v>36</v>
      </c>
      <c r="M596" s="14">
        <v>1</v>
      </c>
      <c r="N596" s="20">
        <v>36000000</v>
      </c>
      <c r="O596" s="41" t="s">
        <v>37</v>
      </c>
      <c r="P596" s="14" t="s">
        <v>60</v>
      </c>
      <c r="Q596" s="14" t="s">
        <v>39</v>
      </c>
      <c r="R596" s="14"/>
      <c r="S596" s="21"/>
    </row>
    <row r="597" spans="1:19" s="25" customFormat="1" ht="26.4" x14ac:dyDescent="0.3">
      <c r="A597" s="15">
        <v>592</v>
      </c>
      <c r="B597" s="16" t="s">
        <v>65</v>
      </c>
      <c r="C597" s="16" t="s">
        <v>66</v>
      </c>
      <c r="D597" s="17" t="s">
        <v>65</v>
      </c>
      <c r="E597" s="18" t="s">
        <v>1386</v>
      </c>
      <c r="F597" s="14" t="s">
        <v>727</v>
      </c>
      <c r="G597" s="29" t="s">
        <v>1413</v>
      </c>
      <c r="H597" s="14" t="s">
        <v>34</v>
      </c>
      <c r="I597" s="14" t="s">
        <v>35</v>
      </c>
      <c r="J597" s="14">
        <v>2019</v>
      </c>
      <c r="K597" s="60" t="s">
        <v>143</v>
      </c>
      <c r="L597" s="14" t="s">
        <v>36</v>
      </c>
      <c r="M597" s="14">
        <v>1</v>
      </c>
      <c r="N597" s="20">
        <v>36000000</v>
      </c>
      <c r="O597" s="41" t="s">
        <v>37</v>
      </c>
      <c r="P597" s="14" t="s">
        <v>60</v>
      </c>
      <c r="Q597" s="14" t="s">
        <v>39</v>
      </c>
      <c r="R597" s="14"/>
      <c r="S597" s="21"/>
    </row>
    <row r="598" spans="1:19" s="25" customFormat="1" ht="26.4" x14ac:dyDescent="0.3">
      <c r="A598" s="50">
        <v>593</v>
      </c>
      <c r="B598" s="16" t="s">
        <v>679</v>
      </c>
      <c r="C598" s="16" t="s">
        <v>680</v>
      </c>
      <c r="D598" s="17" t="s">
        <v>689</v>
      </c>
      <c r="E598" s="18" t="s">
        <v>1386</v>
      </c>
      <c r="F598" s="14" t="s">
        <v>682</v>
      </c>
      <c r="G598" s="19" t="s">
        <v>1414</v>
      </c>
      <c r="H598" s="14" t="s">
        <v>64</v>
      </c>
      <c r="I598" s="14" t="s">
        <v>35</v>
      </c>
      <c r="J598" s="14">
        <v>2020</v>
      </c>
      <c r="K598" s="60" t="s">
        <v>143</v>
      </c>
      <c r="L598" s="14" t="s">
        <v>36</v>
      </c>
      <c r="M598" s="14">
        <v>1</v>
      </c>
      <c r="N598" s="20">
        <v>180000000</v>
      </c>
      <c r="O598" s="41" t="s">
        <v>37</v>
      </c>
      <c r="P598" s="14" t="s">
        <v>60</v>
      </c>
      <c r="Q598" s="14" t="s">
        <v>39</v>
      </c>
      <c r="R598" s="14"/>
      <c r="S598" s="21"/>
    </row>
    <row r="599" spans="1:19" s="25" customFormat="1" ht="20.399999999999999" x14ac:dyDescent="0.3">
      <c r="A599" s="15">
        <v>594</v>
      </c>
      <c r="B599" s="16" t="s">
        <v>94</v>
      </c>
      <c r="C599" s="16"/>
      <c r="D599" s="17" t="s">
        <v>96</v>
      </c>
      <c r="E599" s="18" t="s">
        <v>1386</v>
      </c>
      <c r="F599" s="14" t="s">
        <v>1415</v>
      </c>
      <c r="G599" s="19" t="s">
        <v>1416</v>
      </c>
      <c r="H599" s="14" t="s">
        <v>64</v>
      </c>
      <c r="I599" s="14" t="s">
        <v>257</v>
      </c>
      <c r="J599" s="14">
        <v>2021</v>
      </c>
      <c r="K599" s="60">
        <v>2020</v>
      </c>
      <c r="L599" s="14" t="s">
        <v>192</v>
      </c>
      <c r="M599" s="14">
        <v>1</v>
      </c>
      <c r="N599" s="20">
        <v>41000000</v>
      </c>
      <c r="O599" s="41" t="s">
        <v>37</v>
      </c>
      <c r="P599" s="14">
        <v>0</v>
      </c>
      <c r="Q599" s="14" t="s">
        <v>39</v>
      </c>
      <c r="R599" s="14"/>
      <c r="S599" s="21"/>
    </row>
    <row r="600" spans="1:19" s="25" customFormat="1" ht="20.399999999999999" x14ac:dyDescent="0.3">
      <c r="A600" s="50">
        <v>595</v>
      </c>
      <c r="B600" s="16" t="s">
        <v>29</v>
      </c>
      <c r="C600" s="16" t="s">
        <v>30</v>
      </c>
      <c r="D600" s="17" t="s">
        <v>172</v>
      </c>
      <c r="E600" s="18" t="s">
        <v>1386</v>
      </c>
      <c r="F600" s="14" t="s">
        <v>173</v>
      </c>
      <c r="G600" s="14" t="s">
        <v>1417</v>
      </c>
      <c r="H600" s="14" t="s">
        <v>175</v>
      </c>
      <c r="I600" s="14" t="s">
        <v>176</v>
      </c>
      <c r="J600" s="21">
        <v>2020</v>
      </c>
      <c r="K600" s="67" t="s">
        <v>177</v>
      </c>
      <c r="L600" s="21" t="s">
        <v>36</v>
      </c>
      <c r="M600" s="40">
        <v>1</v>
      </c>
      <c r="N600" s="36">
        <v>23000000</v>
      </c>
      <c r="O600" s="41" t="s">
        <v>37</v>
      </c>
      <c r="P600" s="30" t="s">
        <v>178</v>
      </c>
      <c r="Q600" s="14" t="s">
        <v>179</v>
      </c>
      <c r="R600" s="21"/>
      <c r="S600" s="21"/>
    </row>
    <row r="601" spans="1:19" s="25" customFormat="1" ht="30.6" x14ac:dyDescent="0.3">
      <c r="A601" s="15">
        <v>596</v>
      </c>
      <c r="B601" s="16" t="s">
        <v>29</v>
      </c>
      <c r="C601" s="16" t="s">
        <v>30</v>
      </c>
      <c r="D601" s="17" t="s">
        <v>172</v>
      </c>
      <c r="E601" s="18" t="s">
        <v>1386</v>
      </c>
      <c r="F601" s="14" t="s">
        <v>173</v>
      </c>
      <c r="G601" s="14" t="s">
        <v>1418</v>
      </c>
      <c r="H601" s="14" t="s">
        <v>175</v>
      </c>
      <c r="I601" s="14" t="s">
        <v>176</v>
      </c>
      <c r="J601" s="21">
        <v>2020</v>
      </c>
      <c r="K601" s="67" t="s">
        <v>177</v>
      </c>
      <c r="L601" s="21" t="s">
        <v>36</v>
      </c>
      <c r="M601" s="40">
        <v>1</v>
      </c>
      <c r="N601" s="36">
        <v>23000000</v>
      </c>
      <c r="O601" s="41" t="s">
        <v>37</v>
      </c>
      <c r="P601" s="30" t="s">
        <v>178</v>
      </c>
      <c r="Q601" s="14" t="s">
        <v>179</v>
      </c>
      <c r="R601" s="21"/>
      <c r="S601" s="21"/>
    </row>
    <row r="602" spans="1:19" s="25" customFormat="1" ht="20.399999999999999" x14ac:dyDescent="0.3">
      <c r="A602" s="50">
        <v>597</v>
      </c>
      <c r="B602" s="16" t="s">
        <v>29</v>
      </c>
      <c r="C602" s="16" t="s">
        <v>30</v>
      </c>
      <c r="D602" s="17" t="s">
        <v>172</v>
      </c>
      <c r="E602" s="18" t="s">
        <v>1386</v>
      </c>
      <c r="F602" s="14" t="s">
        <v>173</v>
      </c>
      <c r="G602" s="14" t="s">
        <v>1419</v>
      </c>
      <c r="H602" s="14" t="s">
        <v>175</v>
      </c>
      <c r="I602" s="14" t="s">
        <v>176</v>
      </c>
      <c r="J602" s="21">
        <v>2020</v>
      </c>
      <c r="K602" s="67" t="s">
        <v>177</v>
      </c>
      <c r="L602" s="21" t="s">
        <v>36</v>
      </c>
      <c r="M602" s="40">
        <v>1</v>
      </c>
      <c r="N602" s="36">
        <v>23000000</v>
      </c>
      <c r="O602" s="41" t="s">
        <v>37</v>
      </c>
      <c r="P602" s="30" t="s">
        <v>178</v>
      </c>
      <c r="Q602" s="14" t="s">
        <v>179</v>
      </c>
      <c r="R602" s="21"/>
      <c r="S602" s="21"/>
    </row>
    <row r="603" spans="1:19" s="25" customFormat="1" ht="20.399999999999999" x14ac:dyDescent="0.3">
      <c r="A603" s="15">
        <v>598</v>
      </c>
      <c r="B603" s="16" t="s">
        <v>29</v>
      </c>
      <c r="C603" s="16" t="s">
        <v>30</v>
      </c>
      <c r="D603" s="17" t="s">
        <v>172</v>
      </c>
      <c r="E603" s="18" t="s">
        <v>1386</v>
      </c>
      <c r="F603" s="14" t="s">
        <v>173</v>
      </c>
      <c r="G603" s="14" t="s">
        <v>1420</v>
      </c>
      <c r="H603" s="14" t="s">
        <v>175</v>
      </c>
      <c r="I603" s="14" t="s">
        <v>176</v>
      </c>
      <c r="J603" s="21">
        <v>2020</v>
      </c>
      <c r="K603" s="67" t="s">
        <v>177</v>
      </c>
      <c r="L603" s="21" t="s">
        <v>36</v>
      </c>
      <c r="M603" s="40">
        <v>1</v>
      </c>
      <c r="N603" s="36">
        <v>23000000</v>
      </c>
      <c r="O603" s="41" t="s">
        <v>37</v>
      </c>
      <c r="P603" s="30" t="s">
        <v>178</v>
      </c>
      <c r="Q603" s="14" t="s">
        <v>179</v>
      </c>
      <c r="R603" s="21"/>
      <c r="S603" s="21"/>
    </row>
    <row r="604" spans="1:19" s="25" customFormat="1" ht="20.399999999999999" x14ac:dyDescent="0.3">
      <c r="A604" s="50">
        <v>599</v>
      </c>
      <c r="B604" s="16" t="s">
        <v>29</v>
      </c>
      <c r="C604" s="16" t="s">
        <v>30</v>
      </c>
      <c r="D604" s="17" t="s">
        <v>172</v>
      </c>
      <c r="E604" s="18" t="s">
        <v>1386</v>
      </c>
      <c r="F604" s="14" t="s">
        <v>173</v>
      </c>
      <c r="G604" s="14" t="s">
        <v>1421</v>
      </c>
      <c r="H604" s="14" t="s">
        <v>175</v>
      </c>
      <c r="I604" s="14" t="s">
        <v>176</v>
      </c>
      <c r="J604" s="21">
        <v>2020</v>
      </c>
      <c r="K604" s="67" t="s">
        <v>177</v>
      </c>
      <c r="L604" s="21" t="s">
        <v>36</v>
      </c>
      <c r="M604" s="40">
        <v>1</v>
      </c>
      <c r="N604" s="36">
        <v>23000000</v>
      </c>
      <c r="O604" s="41" t="s">
        <v>37</v>
      </c>
      <c r="P604" s="30" t="s">
        <v>178</v>
      </c>
      <c r="Q604" s="14" t="s">
        <v>179</v>
      </c>
      <c r="R604" s="21"/>
      <c r="S604" s="21"/>
    </row>
    <row r="605" spans="1:19" s="25" customFormat="1" ht="20.399999999999999" x14ac:dyDescent="0.3">
      <c r="A605" s="15">
        <v>600</v>
      </c>
      <c r="B605" s="16" t="s">
        <v>41</v>
      </c>
      <c r="C605" s="16" t="s">
        <v>42</v>
      </c>
      <c r="D605" s="17" t="s">
        <v>41</v>
      </c>
      <c r="E605" s="18" t="s">
        <v>1386</v>
      </c>
      <c r="F605" s="14" t="s">
        <v>1056</v>
      </c>
      <c r="G605" s="14" t="s">
        <v>1422</v>
      </c>
      <c r="H605" s="14" t="s">
        <v>1058</v>
      </c>
      <c r="I605" s="14" t="s">
        <v>508</v>
      </c>
      <c r="J605" s="21">
        <v>2020</v>
      </c>
      <c r="K605" s="67" t="s">
        <v>177</v>
      </c>
      <c r="L605" s="21" t="s">
        <v>36</v>
      </c>
      <c r="M605" s="40">
        <v>1</v>
      </c>
      <c r="N605" s="36">
        <v>30000000</v>
      </c>
      <c r="O605" s="41" t="s">
        <v>37</v>
      </c>
      <c r="P605" s="30" t="s">
        <v>178</v>
      </c>
      <c r="Q605" s="14" t="s">
        <v>179</v>
      </c>
      <c r="R605" s="21"/>
      <c r="S605" s="21"/>
    </row>
    <row r="606" spans="1:19" s="25" customFormat="1" ht="20.399999999999999" x14ac:dyDescent="0.3">
      <c r="A606" s="50">
        <v>601</v>
      </c>
      <c r="B606" s="16" t="s">
        <v>47</v>
      </c>
      <c r="C606" s="57" t="s">
        <v>48</v>
      </c>
      <c r="D606" s="17" t="s">
        <v>793</v>
      </c>
      <c r="E606" s="18" t="s">
        <v>1386</v>
      </c>
      <c r="F606" s="14" t="s">
        <v>794</v>
      </c>
      <c r="G606" s="14">
        <v>30658</v>
      </c>
      <c r="H606" s="14" t="s">
        <v>64</v>
      </c>
      <c r="I606" s="14" t="s">
        <v>35</v>
      </c>
      <c r="J606" s="21">
        <v>2020</v>
      </c>
      <c r="K606" s="67" t="s">
        <v>177</v>
      </c>
      <c r="L606" s="21" t="s">
        <v>36</v>
      </c>
      <c r="M606" s="40">
        <v>1</v>
      </c>
      <c r="N606" s="36">
        <v>135000000</v>
      </c>
      <c r="O606" s="41" t="s">
        <v>37</v>
      </c>
      <c r="P606" s="30" t="s">
        <v>178</v>
      </c>
      <c r="Q606" s="14" t="s">
        <v>179</v>
      </c>
      <c r="R606" s="21"/>
      <c r="S606" s="21"/>
    </row>
    <row r="607" spans="1:19" s="25" customFormat="1" ht="30.6" x14ac:dyDescent="0.3">
      <c r="A607" s="15">
        <v>602</v>
      </c>
      <c r="B607" s="16" t="s">
        <v>65</v>
      </c>
      <c r="C607" s="16" t="s">
        <v>66</v>
      </c>
      <c r="D607" s="17" t="s">
        <v>487</v>
      </c>
      <c r="E607" s="18" t="s">
        <v>1386</v>
      </c>
      <c r="F607" s="14" t="s">
        <v>488</v>
      </c>
      <c r="G607" s="14" t="s">
        <v>1423</v>
      </c>
      <c r="H607" s="14" t="s">
        <v>34</v>
      </c>
      <c r="I607" s="14" t="s">
        <v>35</v>
      </c>
      <c r="J607" s="21">
        <v>2020</v>
      </c>
      <c r="K607" s="67" t="s">
        <v>177</v>
      </c>
      <c r="L607" s="21" t="s">
        <v>36</v>
      </c>
      <c r="M607" s="40">
        <v>1</v>
      </c>
      <c r="N607" s="36">
        <v>29000000</v>
      </c>
      <c r="O607" s="41" t="s">
        <v>37</v>
      </c>
      <c r="P607" s="30" t="s">
        <v>178</v>
      </c>
      <c r="Q607" s="14" t="s">
        <v>179</v>
      </c>
      <c r="R607" s="21"/>
      <c r="S607" s="21"/>
    </row>
    <row r="608" spans="1:19" s="25" customFormat="1" ht="30.6" x14ac:dyDescent="0.3">
      <c r="A608" s="50">
        <v>603</v>
      </c>
      <c r="B608" s="16" t="s">
        <v>65</v>
      </c>
      <c r="C608" s="16" t="s">
        <v>66</v>
      </c>
      <c r="D608" s="17" t="s">
        <v>487</v>
      </c>
      <c r="E608" s="18" t="s">
        <v>1386</v>
      </c>
      <c r="F608" s="14" t="s">
        <v>488</v>
      </c>
      <c r="G608" s="14" t="s">
        <v>1424</v>
      </c>
      <c r="H608" s="14" t="s">
        <v>34</v>
      </c>
      <c r="I608" s="14" t="s">
        <v>35</v>
      </c>
      <c r="J608" s="21">
        <v>2020</v>
      </c>
      <c r="K608" s="67" t="s">
        <v>177</v>
      </c>
      <c r="L608" s="21" t="s">
        <v>36</v>
      </c>
      <c r="M608" s="40">
        <v>1</v>
      </c>
      <c r="N608" s="36">
        <v>29000000</v>
      </c>
      <c r="O608" s="41" t="s">
        <v>37</v>
      </c>
      <c r="P608" s="30" t="s">
        <v>178</v>
      </c>
      <c r="Q608" s="14" t="s">
        <v>179</v>
      </c>
      <c r="R608" s="21"/>
      <c r="S608" s="21"/>
    </row>
    <row r="609" spans="1:19" s="25" customFormat="1" ht="40.799999999999997" x14ac:dyDescent="0.3">
      <c r="A609" s="15">
        <v>604</v>
      </c>
      <c r="B609" s="16" t="s">
        <v>76</v>
      </c>
      <c r="C609" s="16" t="s">
        <v>77</v>
      </c>
      <c r="D609" s="17" t="s">
        <v>510</v>
      </c>
      <c r="E609" s="18" t="s">
        <v>1386</v>
      </c>
      <c r="F609" s="21" t="s">
        <v>511</v>
      </c>
      <c r="G609" s="14" t="s">
        <v>57</v>
      </c>
      <c r="H609" s="14" t="s">
        <v>512</v>
      </c>
      <c r="I609" s="14" t="s">
        <v>508</v>
      </c>
      <c r="J609" s="14">
        <v>2021</v>
      </c>
      <c r="K609" s="67" t="s">
        <v>177</v>
      </c>
      <c r="L609" s="14" t="s">
        <v>36</v>
      </c>
      <c r="M609" s="35">
        <v>3</v>
      </c>
      <c r="N609" s="89">
        <v>15000000</v>
      </c>
      <c r="O609" s="41" t="s">
        <v>37</v>
      </c>
      <c r="P609" s="30" t="s">
        <v>178</v>
      </c>
      <c r="Q609" s="14" t="s">
        <v>179</v>
      </c>
      <c r="R609" s="14" t="s">
        <v>513</v>
      </c>
      <c r="S609" s="21"/>
    </row>
    <row r="610" spans="1:19" s="25" customFormat="1" ht="30.6" x14ac:dyDescent="0.3">
      <c r="A610" s="50">
        <v>605</v>
      </c>
      <c r="B610" s="57" t="s">
        <v>83</v>
      </c>
      <c r="C610" s="31" t="s">
        <v>84</v>
      </c>
      <c r="D610" s="23" t="s">
        <v>228</v>
      </c>
      <c r="E610" s="18" t="s">
        <v>1386</v>
      </c>
      <c r="F610" s="41" t="s">
        <v>229</v>
      </c>
      <c r="G610" s="41" t="s">
        <v>57</v>
      </c>
      <c r="H610" s="41" t="s">
        <v>230</v>
      </c>
      <c r="I610" s="41" t="s">
        <v>59</v>
      </c>
      <c r="J610" s="42">
        <v>2023</v>
      </c>
      <c r="K610" s="81" t="s">
        <v>231</v>
      </c>
      <c r="L610" s="42" t="s">
        <v>36</v>
      </c>
      <c r="M610" s="68">
        <v>1</v>
      </c>
      <c r="N610" s="69">
        <v>13500000</v>
      </c>
      <c r="O610" s="41" t="s">
        <v>37</v>
      </c>
      <c r="P610" s="64" t="s">
        <v>232</v>
      </c>
      <c r="Q610" s="14" t="s">
        <v>39</v>
      </c>
      <c r="R610" s="42"/>
      <c r="S610" s="42"/>
    </row>
    <row r="611" spans="1:19" s="25" customFormat="1" ht="30.6" x14ac:dyDescent="0.3">
      <c r="A611" s="15">
        <v>606</v>
      </c>
      <c r="B611" s="16" t="s">
        <v>135</v>
      </c>
      <c r="C611" s="16" t="s">
        <v>136</v>
      </c>
      <c r="D611" s="17" t="s">
        <v>1425</v>
      </c>
      <c r="E611" s="18" t="s">
        <v>1386</v>
      </c>
      <c r="F611" s="14" t="s">
        <v>1426</v>
      </c>
      <c r="G611" s="14" t="s">
        <v>57</v>
      </c>
      <c r="H611" s="14" t="s">
        <v>341</v>
      </c>
      <c r="I611" s="14" t="s">
        <v>1427</v>
      </c>
      <c r="J611" s="21">
        <v>2023</v>
      </c>
      <c r="K611" s="79">
        <v>45537</v>
      </c>
      <c r="L611" s="21" t="s">
        <v>36</v>
      </c>
      <c r="M611" s="40">
        <v>1</v>
      </c>
      <c r="N611" s="36">
        <v>15800000</v>
      </c>
      <c r="O611" s="41" t="s">
        <v>37</v>
      </c>
      <c r="P611" s="35" t="s">
        <v>237</v>
      </c>
      <c r="Q611" s="14" t="s">
        <v>39</v>
      </c>
      <c r="R611" s="21"/>
      <c r="S611" s="21"/>
    </row>
    <row r="612" spans="1:19" s="25" customFormat="1" ht="23.4" x14ac:dyDescent="0.3">
      <c r="A612" s="50">
        <v>607</v>
      </c>
      <c r="B612" s="16" t="s">
        <v>41</v>
      </c>
      <c r="C612" s="16" t="s">
        <v>42</v>
      </c>
      <c r="D612" s="17" t="s">
        <v>41</v>
      </c>
      <c r="E612" s="18" t="s">
        <v>1429</v>
      </c>
      <c r="F612" s="14">
        <v>1242</v>
      </c>
      <c r="G612" s="19" t="s">
        <v>1430</v>
      </c>
      <c r="H612" s="14" t="s">
        <v>1227</v>
      </c>
      <c r="I612" s="14" t="s">
        <v>104</v>
      </c>
      <c r="J612" s="30">
        <v>2013</v>
      </c>
      <c r="K612" s="59">
        <v>41338</v>
      </c>
      <c r="L612" s="14" t="s">
        <v>36</v>
      </c>
      <c r="M612" s="14">
        <v>1</v>
      </c>
      <c r="N612" s="20">
        <v>32000000</v>
      </c>
      <c r="O612" s="41" t="s">
        <v>37</v>
      </c>
      <c r="P612" s="14" t="s">
        <v>38</v>
      </c>
      <c r="Q612" s="14" t="s">
        <v>39</v>
      </c>
      <c r="R612" s="14"/>
      <c r="S612" s="21"/>
    </row>
    <row r="613" spans="1:19" s="25" customFormat="1" ht="23.4" x14ac:dyDescent="0.3">
      <c r="A613" s="15">
        <v>608</v>
      </c>
      <c r="B613" s="31" t="s">
        <v>94</v>
      </c>
      <c r="C613" s="31" t="s">
        <v>95</v>
      </c>
      <c r="D613" s="17" t="s">
        <v>1431</v>
      </c>
      <c r="E613" s="18" t="s">
        <v>1429</v>
      </c>
      <c r="F613" s="14" t="s">
        <v>1432</v>
      </c>
      <c r="G613" s="29" t="s">
        <v>1433</v>
      </c>
      <c r="H613" s="14" t="s">
        <v>1434</v>
      </c>
      <c r="I613" s="14" t="s">
        <v>257</v>
      </c>
      <c r="J613" s="30">
        <v>2015</v>
      </c>
      <c r="K613" s="75">
        <v>42075</v>
      </c>
      <c r="L613" s="14" t="s">
        <v>36</v>
      </c>
      <c r="M613" s="14">
        <v>1</v>
      </c>
      <c r="N613" s="20">
        <v>44600000</v>
      </c>
      <c r="O613" s="41" t="s">
        <v>37</v>
      </c>
      <c r="P613" s="14" t="s">
        <v>38</v>
      </c>
      <c r="Q613" s="14" t="s">
        <v>39</v>
      </c>
      <c r="R613" s="14"/>
      <c r="S613" s="21"/>
    </row>
    <row r="614" spans="1:19" s="25" customFormat="1" ht="23.4" x14ac:dyDescent="0.3">
      <c r="A614" s="50">
        <v>609</v>
      </c>
      <c r="B614" s="16" t="s">
        <v>47</v>
      </c>
      <c r="C614" s="57" t="s">
        <v>48</v>
      </c>
      <c r="D614" s="17" t="s">
        <v>1398</v>
      </c>
      <c r="E614" s="18" t="s">
        <v>1429</v>
      </c>
      <c r="F614" s="14" t="s">
        <v>1025</v>
      </c>
      <c r="G614" s="19" t="s">
        <v>1435</v>
      </c>
      <c r="H614" s="14" t="s">
        <v>64</v>
      </c>
      <c r="I614" s="14" t="s">
        <v>35</v>
      </c>
      <c r="J614" s="14">
        <v>2014</v>
      </c>
      <c r="K614" s="59">
        <v>42070</v>
      </c>
      <c r="L614" s="14" t="s">
        <v>36</v>
      </c>
      <c r="M614" s="14">
        <v>1</v>
      </c>
      <c r="N614" s="20">
        <v>208000000</v>
      </c>
      <c r="O614" s="41" t="s">
        <v>37</v>
      </c>
      <c r="P614" s="14" t="s">
        <v>75</v>
      </c>
      <c r="Q614" s="14" t="s">
        <v>39</v>
      </c>
      <c r="R614" s="14"/>
      <c r="S614" s="21"/>
    </row>
    <row r="615" spans="1:19" s="25" customFormat="1" ht="26.4" x14ac:dyDescent="0.3">
      <c r="A615" s="15">
        <v>610</v>
      </c>
      <c r="B615" s="16" t="s">
        <v>29</v>
      </c>
      <c r="C615" s="16" t="s">
        <v>30</v>
      </c>
      <c r="D615" s="17" t="s">
        <v>29</v>
      </c>
      <c r="E615" s="18" t="s">
        <v>1429</v>
      </c>
      <c r="F615" s="14" t="s">
        <v>73</v>
      </c>
      <c r="G615" s="29" t="s">
        <v>1436</v>
      </c>
      <c r="H615" s="14" t="s">
        <v>34</v>
      </c>
      <c r="I615" s="14" t="s">
        <v>35</v>
      </c>
      <c r="J615" s="14">
        <v>2018</v>
      </c>
      <c r="K615" s="60" t="s">
        <v>121</v>
      </c>
      <c r="L615" s="14" t="s">
        <v>36</v>
      </c>
      <c r="M615" s="14">
        <v>1</v>
      </c>
      <c r="N615" s="20">
        <v>30300000</v>
      </c>
      <c r="O615" s="41" t="s">
        <v>37</v>
      </c>
      <c r="P615" s="14" t="s">
        <v>60</v>
      </c>
      <c r="Q615" s="14" t="s">
        <v>39</v>
      </c>
      <c r="R615" s="14"/>
      <c r="S615" s="21"/>
    </row>
    <row r="616" spans="1:19" s="25" customFormat="1" ht="26.4" x14ac:dyDescent="0.3">
      <c r="A616" s="50">
        <v>611</v>
      </c>
      <c r="B616" s="16" t="s">
        <v>29</v>
      </c>
      <c r="C616" s="16" t="s">
        <v>30</v>
      </c>
      <c r="D616" s="17" t="s">
        <v>29</v>
      </c>
      <c r="E616" s="18" t="s">
        <v>1429</v>
      </c>
      <c r="F616" s="14" t="s">
        <v>73</v>
      </c>
      <c r="G616" s="29" t="s">
        <v>1437</v>
      </c>
      <c r="H616" s="14" t="s">
        <v>34</v>
      </c>
      <c r="I616" s="14" t="s">
        <v>35</v>
      </c>
      <c r="J616" s="14">
        <v>2018</v>
      </c>
      <c r="K616" s="60" t="s">
        <v>121</v>
      </c>
      <c r="L616" s="14" t="s">
        <v>36</v>
      </c>
      <c r="M616" s="14">
        <v>1</v>
      </c>
      <c r="N616" s="20">
        <v>30300000</v>
      </c>
      <c r="O616" s="41" t="s">
        <v>37</v>
      </c>
      <c r="P616" s="14" t="s">
        <v>60</v>
      </c>
      <c r="Q616" s="14" t="s">
        <v>39</v>
      </c>
      <c r="R616" s="14"/>
      <c r="S616" s="21"/>
    </row>
    <row r="617" spans="1:19" s="25" customFormat="1" ht="23.4" x14ac:dyDescent="0.3">
      <c r="A617" s="15">
        <v>612</v>
      </c>
      <c r="B617" s="16" t="s">
        <v>47</v>
      </c>
      <c r="C617" s="57" t="s">
        <v>48</v>
      </c>
      <c r="D617" s="17" t="s">
        <v>87</v>
      </c>
      <c r="E617" s="18" t="s">
        <v>1429</v>
      </c>
      <c r="F617" s="14" t="s">
        <v>469</v>
      </c>
      <c r="G617" s="14" t="s">
        <v>1438</v>
      </c>
      <c r="H617" s="14" t="s">
        <v>471</v>
      </c>
      <c r="I617" s="14" t="s">
        <v>104</v>
      </c>
      <c r="J617" s="21">
        <v>2021</v>
      </c>
      <c r="K617" s="67" t="s">
        <v>177</v>
      </c>
      <c r="L617" s="21" t="s">
        <v>36</v>
      </c>
      <c r="M617" s="40">
        <v>1</v>
      </c>
      <c r="N617" s="36">
        <v>70000000</v>
      </c>
      <c r="O617" s="41" t="s">
        <v>37</v>
      </c>
      <c r="P617" s="30" t="s">
        <v>178</v>
      </c>
      <c r="Q617" s="14" t="s">
        <v>179</v>
      </c>
      <c r="R617" s="21"/>
      <c r="S617" s="21"/>
    </row>
    <row r="618" spans="1:19" s="25" customFormat="1" ht="23.4" x14ac:dyDescent="0.3">
      <c r="A618" s="50">
        <v>613</v>
      </c>
      <c r="B618" s="16" t="s">
        <v>65</v>
      </c>
      <c r="C618" s="16" t="s">
        <v>66</v>
      </c>
      <c r="D618" s="17" t="s">
        <v>487</v>
      </c>
      <c r="E618" s="18" t="s">
        <v>1429</v>
      </c>
      <c r="F618" s="14" t="s">
        <v>488</v>
      </c>
      <c r="G618" s="14">
        <v>2005010278</v>
      </c>
      <c r="H618" s="14" t="s">
        <v>34</v>
      </c>
      <c r="I618" s="14" t="s">
        <v>35</v>
      </c>
      <c r="J618" s="21">
        <v>2020</v>
      </c>
      <c r="K618" s="67" t="s">
        <v>177</v>
      </c>
      <c r="L618" s="21" t="s">
        <v>36</v>
      </c>
      <c r="M618" s="40">
        <v>1</v>
      </c>
      <c r="N618" s="36">
        <v>29000000</v>
      </c>
      <c r="O618" s="41" t="s">
        <v>37</v>
      </c>
      <c r="P618" s="30" t="s">
        <v>178</v>
      </c>
      <c r="Q618" s="14" t="s">
        <v>179</v>
      </c>
      <c r="R618" s="21"/>
      <c r="S618" s="21"/>
    </row>
    <row r="619" spans="1:19" s="25" customFormat="1" ht="23.4" x14ac:dyDescent="0.3">
      <c r="A619" s="15">
        <v>614</v>
      </c>
      <c r="B619" s="16" t="s">
        <v>29</v>
      </c>
      <c r="C619" s="16" t="s">
        <v>30</v>
      </c>
      <c r="D619" s="17" t="s">
        <v>172</v>
      </c>
      <c r="E619" s="18" t="s">
        <v>1429</v>
      </c>
      <c r="F619" s="14" t="s">
        <v>173</v>
      </c>
      <c r="G619" s="14" t="s">
        <v>1439</v>
      </c>
      <c r="H619" s="14" t="s">
        <v>175</v>
      </c>
      <c r="I619" s="14" t="s">
        <v>176</v>
      </c>
      <c r="J619" s="21">
        <v>2020</v>
      </c>
      <c r="K619" s="67" t="s">
        <v>177</v>
      </c>
      <c r="L619" s="21" t="s">
        <v>36</v>
      </c>
      <c r="M619" s="40">
        <v>1</v>
      </c>
      <c r="N619" s="36">
        <v>23000000</v>
      </c>
      <c r="O619" s="41" t="s">
        <v>37</v>
      </c>
      <c r="P619" s="30" t="s">
        <v>178</v>
      </c>
      <c r="Q619" s="14" t="s">
        <v>179</v>
      </c>
      <c r="R619" s="21"/>
      <c r="S619" s="21"/>
    </row>
    <row r="620" spans="1:19" s="25" customFormat="1" ht="23.4" x14ac:dyDescent="0.3">
      <c r="A620" s="50">
        <v>615</v>
      </c>
      <c r="B620" s="16" t="s">
        <v>65</v>
      </c>
      <c r="C620" s="16" t="s">
        <v>66</v>
      </c>
      <c r="D620" s="17" t="s">
        <v>487</v>
      </c>
      <c r="E620" s="18" t="s">
        <v>1429</v>
      </c>
      <c r="F620" s="14" t="s">
        <v>488</v>
      </c>
      <c r="G620" s="14">
        <v>2005010207</v>
      </c>
      <c r="H620" s="14" t="s">
        <v>34</v>
      </c>
      <c r="I620" s="14" t="s">
        <v>35</v>
      </c>
      <c r="J620" s="21">
        <v>2020</v>
      </c>
      <c r="K620" s="67" t="s">
        <v>177</v>
      </c>
      <c r="L620" s="21" t="s">
        <v>36</v>
      </c>
      <c r="M620" s="40">
        <v>1</v>
      </c>
      <c r="N620" s="36">
        <v>29000000</v>
      </c>
      <c r="O620" s="41" t="s">
        <v>37</v>
      </c>
      <c r="P620" s="30" t="s">
        <v>178</v>
      </c>
      <c r="Q620" s="14" t="s">
        <v>179</v>
      </c>
      <c r="R620" s="21"/>
      <c r="S620" s="21"/>
    </row>
    <row r="621" spans="1:19" s="25" customFormat="1" ht="40.799999999999997" x14ac:dyDescent="0.3">
      <c r="A621" s="15">
        <v>616</v>
      </c>
      <c r="B621" s="16" t="s">
        <v>76</v>
      </c>
      <c r="C621" s="16" t="s">
        <v>77</v>
      </c>
      <c r="D621" s="17" t="s">
        <v>510</v>
      </c>
      <c r="E621" s="18" t="s">
        <v>1429</v>
      </c>
      <c r="F621" s="21" t="s">
        <v>511</v>
      </c>
      <c r="G621" s="14" t="s">
        <v>57</v>
      </c>
      <c r="H621" s="14" t="s">
        <v>512</v>
      </c>
      <c r="I621" s="14" t="s">
        <v>508</v>
      </c>
      <c r="J621" s="14">
        <v>2021</v>
      </c>
      <c r="K621" s="67" t="s">
        <v>177</v>
      </c>
      <c r="L621" s="14" t="s">
        <v>36</v>
      </c>
      <c r="M621" s="35">
        <v>5</v>
      </c>
      <c r="N621" s="89">
        <v>15000000</v>
      </c>
      <c r="O621" s="41" t="s">
        <v>37</v>
      </c>
      <c r="P621" s="30" t="s">
        <v>178</v>
      </c>
      <c r="Q621" s="14" t="s">
        <v>179</v>
      </c>
      <c r="R621" s="14" t="s">
        <v>513</v>
      </c>
      <c r="S621" s="21"/>
    </row>
    <row r="622" spans="1:19" s="25" customFormat="1" ht="40.799999999999997" x14ac:dyDescent="0.3">
      <c r="A622" s="50">
        <v>617</v>
      </c>
      <c r="B622" s="31" t="s">
        <v>83</v>
      </c>
      <c r="C622" s="31" t="s">
        <v>84</v>
      </c>
      <c r="D622" s="17" t="s">
        <v>225</v>
      </c>
      <c r="E622" s="18" t="s">
        <v>1429</v>
      </c>
      <c r="F622" s="14" t="s">
        <v>226</v>
      </c>
      <c r="G622" s="19"/>
      <c r="H622" s="14" t="s">
        <v>80</v>
      </c>
      <c r="I622" s="14" t="s">
        <v>59</v>
      </c>
      <c r="J622" s="14">
        <v>2023</v>
      </c>
      <c r="K622" s="27" t="s">
        <v>227</v>
      </c>
      <c r="L622" s="14" t="s">
        <v>36</v>
      </c>
      <c r="M622" s="14">
        <v>1</v>
      </c>
      <c r="N622" s="20">
        <v>16350000</v>
      </c>
      <c r="O622" s="41" t="s">
        <v>37</v>
      </c>
      <c r="P622" s="14" t="s">
        <v>164</v>
      </c>
      <c r="Q622" s="14" t="s">
        <v>39</v>
      </c>
      <c r="R622" s="14"/>
      <c r="S622" s="21"/>
    </row>
    <row r="623" spans="1:19" s="25" customFormat="1" ht="30.6" x14ac:dyDescent="0.3">
      <c r="A623" s="15">
        <v>618</v>
      </c>
      <c r="B623" s="57" t="s">
        <v>83</v>
      </c>
      <c r="C623" s="31" t="s">
        <v>84</v>
      </c>
      <c r="D623" s="23" t="s">
        <v>228</v>
      </c>
      <c r="E623" s="18" t="s">
        <v>1429</v>
      </c>
      <c r="F623" s="41" t="s">
        <v>229</v>
      </c>
      <c r="G623" s="41" t="s">
        <v>57</v>
      </c>
      <c r="H623" s="41" t="s">
        <v>230</v>
      </c>
      <c r="I623" s="41" t="s">
        <v>59</v>
      </c>
      <c r="J623" s="42">
        <v>2023</v>
      </c>
      <c r="K623" s="81" t="s">
        <v>231</v>
      </c>
      <c r="L623" s="42" t="s">
        <v>36</v>
      </c>
      <c r="M623" s="68">
        <v>1</v>
      </c>
      <c r="N623" s="69">
        <v>13500000</v>
      </c>
      <c r="O623" s="41" t="s">
        <v>37</v>
      </c>
      <c r="P623" s="64" t="s">
        <v>232</v>
      </c>
      <c r="Q623" s="14" t="s">
        <v>39</v>
      </c>
      <c r="R623" s="42"/>
      <c r="S623" s="42"/>
    </row>
    <row r="624" spans="1:19" s="25" customFormat="1" ht="20.399999999999999" x14ac:dyDescent="0.3">
      <c r="A624" s="50">
        <v>619</v>
      </c>
      <c r="B624" s="16" t="s">
        <v>29</v>
      </c>
      <c r="C624" s="16" t="s">
        <v>30</v>
      </c>
      <c r="D624" s="17" t="s">
        <v>29</v>
      </c>
      <c r="E624" s="18" t="s">
        <v>1440</v>
      </c>
      <c r="F624" s="14" t="s">
        <v>1441</v>
      </c>
      <c r="G624" s="29" t="s">
        <v>1442</v>
      </c>
      <c r="H624" s="14" t="s">
        <v>35</v>
      </c>
      <c r="I624" s="14" t="s">
        <v>35</v>
      </c>
      <c r="J624" s="14">
        <v>2011</v>
      </c>
      <c r="K624" s="59">
        <v>40918</v>
      </c>
      <c r="L624" s="14" t="s">
        <v>36</v>
      </c>
      <c r="M624" s="14">
        <v>1</v>
      </c>
      <c r="N624" s="20">
        <v>33000000</v>
      </c>
      <c r="O624" s="41" t="s">
        <v>37</v>
      </c>
      <c r="P624" s="14" t="s">
        <v>38</v>
      </c>
      <c r="Q624" s="14" t="s">
        <v>39</v>
      </c>
      <c r="R624" s="14"/>
      <c r="S624" s="21"/>
    </row>
    <row r="625" spans="1:19" s="25" customFormat="1" ht="20.399999999999999" x14ac:dyDescent="0.3">
      <c r="A625" s="15">
        <v>620</v>
      </c>
      <c r="B625" s="16" t="s">
        <v>29</v>
      </c>
      <c r="C625" s="16" t="s">
        <v>30</v>
      </c>
      <c r="D625" s="17" t="s">
        <v>29</v>
      </c>
      <c r="E625" s="18" t="s">
        <v>1440</v>
      </c>
      <c r="F625" s="14" t="s">
        <v>1443</v>
      </c>
      <c r="G625" s="29">
        <v>1402010117</v>
      </c>
      <c r="H625" s="14" t="s">
        <v>35</v>
      </c>
      <c r="I625" s="14" t="s">
        <v>35</v>
      </c>
      <c r="J625" s="14">
        <v>2014</v>
      </c>
      <c r="K625" s="59">
        <v>41736</v>
      </c>
      <c r="L625" s="14" t="s">
        <v>36</v>
      </c>
      <c r="M625" s="14">
        <v>1</v>
      </c>
      <c r="N625" s="20">
        <v>29899800</v>
      </c>
      <c r="O625" s="41" t="s">
        <v>37</v>
      </c>
      <c r="P625" s="14" t="s">
        <v>60</v>
      </c>
      <c r="Q625" s="14" t="s">
        <v>39</v>
      </c>
      <c r="R625" s="14"/>
      <c r="S625" s="21"/>
    </row>
    <row r="626" spans="1:19" s="25" customFormat="1" ht="20.399999999999999" x14ac:dyDescent="0.3">
      <c r="A626" s="50">
        <v>621</v>
      </c>
      <c r="B626" s="31" t="s">
        <v>94</v>
      </c>
      <c r="C626" s="31" t="s">
        <v>95</v>
      </c>
      <c r="D626" s="17" t="s">
        <v>1431</v>
      </c>
      <c r="E626" s="18" t="s">
        <v>1440</v>
      </c>
      <c r="F626" s="14" t="s">
        <v>1432</v>
      </c>
      <c r="G626" s="29" t="s">
        <v>1444</v>
      </c>
      <c r="H626" s="14" t="s">
        <v>1434</v>
      </c>
      <c r="I626" s="14" t="s">
        <v>257</v>
      </c>
      <c r="J626" s="30">
        <v>2015</v>
      </c>
      <c r="K626" s="75">
        <v>42075</v>
      </c>
      <c r="L626" s="14" t="s">
        <v>36</v>
      </c>
      <c r="M626" s="14">
        <v>1</v>
      </c>
      <c r="N626" s="20">
        <v>44600000</v>
      </c>
      <c r="O626" s="41" t="s">
        <v>37</v>
      </c>
      <c r="P626" s="14" t="s">
        <v>38</v>
      </c>
      <c r="Q626" s="14" t="s">
        <v>39</v>
      </c>
      <c r="R626" s="14"/>
      <c r="S626" s="21"/>
    </row>
    <row r="627" spans="1:19" s="25" customFormat="1" ht="26.4" x14ac:dyDescent="0.3">
      <c r="A627" s="15">
        <v>622</v>
      </c>
      <c r="B627" s="16" t="s">
        <v>47</v>
      </c>
      <c r="C627" s="57" t="s">
        <v>48</v>
      </c>
      <c r="D627" s="17" t="s">
        <v>1381</v>
      </c>
      <c r="E627" s="18" t="s">
        <v>1440</v>
      </c>
      <c r="F627" s="14" t="s">
        <v>124</v>
      </c>
      <c r="G627" s="29" t="s">
        <v>1445</v>
      </c>
      <c r="H627" s="14" t="s">
        <v>304</v>
      </c>
      <c r="I627" s="14" t="s">
        <v>1383</v>
      </c>
      <c r="J627" s="14">
        <v>2017</v>
      </c>
      <c r="K627" s="60" t="s">
        <v>99</v>
      </c>
      <c r="L627" s="14" t="s">
        <v>36</v>
      </c>
      <c r="M627" s="14">
        <v>1</v>
      </c>
      <c r="N627" s="20">
        <v>94000000</v>
      </c>
      <c r="O627" s="41" t="s">
        <v>37</v>
      </c>
      <c r="P627" s="14" t="s">
        <v>38</v>
      </c>
      <c r="Q627" s="14" t="s">
        <v>39</v>
      </c>
      <c r="R627" s="14"/>
      <c r="S627" s="21"/>
    </row>
    <row r="628" spans="1:19" s="25" customFormat="1" ht="20.399999999999999" x14ac:dyDescent="0.3">
      <c r="A628" s="50">
        <v>623</v>
      </c>
      <c r="B628" s="16" t="s">
        <v>83</v>
      </c>
      <c r="C628" s="31" t="s">
        <v>84</v>
      </c>
      <c r="D628" s="115" t="s">
        <v>1446</v>
      </c>
      <c r="E628" s="18" t="s">
        <v>1440</v>
      </c>
      <c r="F628" s="116" t="s">
        <v>86</v>
      </c>
      <c r="G628" s="19" t="s">
        <v>57</v>
      </c>
      <c r="H628" s="14" t="s">
        <v>80</v>
      </c>
      <c r="I628" s="14" t="s">
        <v>59</v>
      </c>
      <c r="J628" s="14">
        <v>2021</v>
      </c>
      <c r="K628" s="79">
        <v>44229</v>
      </c>
      <c r="L628" s="14" t="s">
        <v>36</v>
      </c>
      <c r="M628" s="117">
        <v>1</v>
      </c>
      <c r="N628" s="118">
        <v>16350000</v>
      </c>
      <c r="O628" s="41" t="s">
        <v>37</v>
      </c>
      <c r="P628" s="14"/>
      <c r="Q628" s="14" t="s">
        <v>39</v>
      </c>
      <c r="R628" s="14"/>
      <c r="S628" s="21"/>
    </row>
    <row r="629" spans="1:19" s="25" customFormat="1" ht="20.399999999999999" x14ac:dyDescent="0.3">
      <c r="A629" s="15">
        <v>624</v>
      </c>
      <c r="B629" s="16" t="s">
        <v>41</v>
      </c>
      <c r="C629" s="16" t="s">
        <v>42</v>
      </c>
      <c r="D629" s="17" t="s">
        <v>43</v>
      </c>
      <c r="E629" s="18" t="s">
        <v>1440</v>
      </c>
      <c r="F629" s="14" t="s">
        <v>500</v>
      </c>
      <c r="G629" s="14" t="s">
        <v>1447</v>
      </c>
      <c r="H629" s="14" t="s">
        <v>502</v>
      </c>
      <c r="I629" s="14" t="s">
        <v>35</v>
      </c>
      <c r="J629" s="21">
        <v>2020</v>
      </c>
      <c r="K629" s="67" t="s">
        <v>177</v>
      </c>
      <c r="L629" s="21" t="s">
        <v>36</v>
      </c>
      <c r="M629" s="40">
        <v>1</v>
      </c>
      <c r="N629" s="36">
        <v>14000000</v>
      </c>
      <c r="O629" s="41" t="s">
        <v>37</v>
      </c>
      <c r="P629" s="30" t="s">
        <v>178</v>
      </c>
      <c r="Q629" s="14" t="s">
        <v>179</v>
      </c>
      <c r="R629" s="21"/>
      <c r="S629" s="21"/>
    </row>
    <row r="630" spans="1:19" s="25" customFormat="1" ht="20.399999999999999" x14ac:dyDescent="0.3">
      <c r="A630" s="50">
        <v>625</v>
      </c>
      <c r="B630" s="16" t="s">
        <v>65</v>
      </c>
      <c r="C630" s="16" t="s">
        <v>66</v>
      </c>
      <c r="D630" s="17" t="s">
        <v>487</v>
      </c>
      <c r="E630" s="18" t="s">
        <v>1440</v>
      </c>
      <c r="F630" s="14" t="s">
        <v>488</v>
      </c>
      <c r="G630" s="14">
        <v>2005010309</v>
      </c>
      <c r="H630" s="14" t="s">
        <v>34</v>
      </c>
      <c r="I630" s="14" t="s">
        <v>35</v>
      </c>
      <c r="J630" s="21">
        <v>2020</v>
      </c>
      <c r="K630" s="67" t="s">
        <v>177</v>
      </c>
      <c r="L630" s="21" t="s">
        <v>36</v>
      </c>
      <c r="M630" s="40">
        <v>1</v>
      </c>
      <c r="N630" s="36">
        <v>29000000</v>
      </c>
      <c r="O630" s="41" t="s">
        <v>37</v>
      </c>
      <c r="P630" s="30" t="s">
        <v>178</v>
      </c>
      <c r="Q630" s="14" t="s">
        <v>179</v>
      </c>
      <c r="R630" s="21"/>
      <c r="S630" s="21"/>
    </row>
    <row r="631" spans="1:19" s="25" customFormat="1" ht="40.799999999999997" x14ac:dyDescent="0.3">
      <c r="A631" s="15">
        <v>626</v>
      </c>
      <c r="B631" s="16" t="s">
        <v>76</v>
      </c>
      <c r="C631" s="16" t="s">
        <v>77</v>
      </c>
      <c r="D631" s="17" t="s">
        <v>510</v>
      </c>
      <c r="E631" s="18" t="s">
        <v>1440</v>
      </c>
      <c r="F631" s="21" t="s">
        <v>511</v>
      </c>
      <c r="G631" s="14" t="s">
        <v>57</v>
      </c>
      <c r="H631" s="14" t="s">
        <v>512</v>
      </c>
      <c r="I631" s="14" t="s">
        <v>508</v>
      </c>
      <c r="J631" s="14">
        <v>2021</v>
      </c>
      <c r="K631" s="67" t="s">
        <v>177</v>
      </c>
      <c r="L631" s="14" t="s">
        <v>36</v>
      </c>
      <c r="M631" s="35">
        <v>4</v>
      </c>
      <c r="N631" s="89">
        <v>15000000</v>
      </c>
      <c r="O631" s="41" t="s">
        <v>37</v>
      </c>
      <c r="P631" s="30" t="s">
        <v>178</v>
      </c>
      <c r="Q631" s="14" t="s">
        <v>179</v>
      </c>
      <c r="R631" s="14" t="s">
        <v>513</v>
      </c>
      <c r="S631" s="21"/>
    </row>
    <row r="632" spans="1:19" s="25" customFormat="1" ht="20.399999999999999" x14ac:dyDescent="0.3">
      <c r="A632" s="50">
        <v>627</v>
      </c>
      <c r="B632" s="16" t="s">
        <v>29</v>
      </c>
      <c r="C632" s="16" t="s">
        <v>30</v>
      </c>
      <c r="D632" s="17" t="s">
        <v>172</v>
      </c>
      <c r="E632" s="18" t="s">
        <v>1440</v>
      </c>
      <c r="F632" s="14" t="s">
        <v>173</v>
      </c>
      <c r="G632" s="14">
        <v>24518434</v>
      </c>
      <c r="H632" s="14" t="s">
        <v>175</v>
      </c>
      <c r="I632" s="14" t="s">
        <v>176</v>
      </c>
      <c r="J632" s="21">
        <v>2020</v>
      </c>
      <c r="K632" s="67" t="s">
        <v>177</v>
      </c>
      <c r="L632" s="21" t="s">
        <v>36</v>
      </c>
      <c r="M632" s="40">
        <v>1</v>
      </c>
      <c r="N632" s="36">
        <v>23000000</v>
      </c>
      <c r="O632" s="41" t="s">
        <v>37</v>
      </c>
      <c r="P632" s="30" t="s">
        <v>178</v>
      </c>
      <c r="Q632" s="14" t="s">
        <v>179</v>
      </c>
      <c r="R632" s="21"/>
      <c r="S632" s="21"/>
    </row>
    <row r="633" spans="1:19" s="25" customFormat="1" ht="20.399999999999999" x14ac:dyDescent="0.3">
      <c r="A633" s="15">
        <v>628</v>
      </c>
      <c r="B633" s="16" t="s">
        <v>47</v>
      </c>
      <c r="C633" s="57" t="s">
        <v>48</v>
      </c>
      <c r="D633" s="17" t="s">
        <v>87</v>
      </c>
      <c r="E633" s="18" t="s">
        <v>1440</v>
      </c>
      <c r="F633" s="14" t="s">
        <v>469</v>
      </c>
      <c r="G633" s="14" t="s">
        <v>1448</v>
      </c>
      <c r="H633" s="14" t="s">
        <v>471</v>
      </c>
      <c r="I633" s="14" t="s">
        <v>104</v>
      </c>
      <c r="J633" s="21">
        <v>2021</v>
      </c>
      <c r="K633" s="67" t="s">
        <v>177</v>
      </c>
      <c r="L633" s="21" t="s">
        <v>36</v>
      </c>
      <c r="M633" s="40">
        <v>1</v>
      </c>
      <c r="N633" s="36">
        <v>70000000</v>
      </c>
      <c r="O633" s="41" t="s">
        <v>37</v>
      </c>
      <c r="P633" s="30" t="s">
        <v>178</v>
      </c>
      <c r="Q633" s="14" t="s">
        <v>179</v>
      </c>
      <c r="R633" s="21"/>
      <c r="S633" s="21"/>
    </row>
    <row r="634" spans="1:19" s="25" customFormat="1" ht="23.4" x14ac:dyDescent="0.3">
      <c r="A634" s="50">
        <v>629</v>
      </c>
      <c r="B634" s="16" t="s">
        <v>47</v>
      </c>
      <c r="C634" s="57" t="s">
        <v>48</v>
      </c>
      <c r="D634" s="17" t="s">
        <v>61</v>
      </c>
      <c r="E634" s="18" t="s">
        <v>1449</v>
      </c>
      <c r="F634" s="14" t="s">
        <v>1450</v>
      </c>
      <c r="G634" s="29">
        <v>36227</v>
      </c>
      <c r="H634" s="14" t="s">
        <v>64</v>
      </c>
      <c r="I634" s="14" t="s">
        <v>35</v>
      </c>
      <c r="J634" s="14">
        <v>2011</v>
      </c>
      <c r="K634" s="59">
        <v>40918</v>
      </c>
      <c r="L634" s="14" t="s">
        <v>36</v>
      </c>
      <c r="M634" s="14">
        <v>1</v>
      </c>
      <c r="N634" s="20">
        <v>175000000</v>
      </c>
      <c r="O634" s="41" t="s">
        <v>37</v>
      </c>
      <c r="P634" s="14" t="s">
        <v>1451</v>
      </c>
      <c r="Q634" s="14" t="s">
        <v>39</v>
      </c>
      <c r="R634" s="14"/>
      <c r="S634" s="21"/>
    </row>
    <row r="635" spans="1:19" s="25" customFormat="1" ht="23.4" x14ac:dyDescent="0.3">
      <c r="A635" s="15">
        <v>630</v>
      </c>
      <c r="B635" s="16" t="s">
        <v>1452</v>
      </c>
      <c r="C635" s="16" t="s">
        <v>1453</v>
      </c>
      <c r="D635" s="17" t="s">
        <v>1452</v>
      </c>
      <c r="E635" s="18" t="s">
        <v>1449</v>
      </c>
      <c r="F635" s="14" t="s">
        <v>1454</v>
      </c>
      <c r="G635" s="29" t="s">
        <v>1455</v>
      </c>
      <c r="H635" s="14" t="s">
        <v>1456</v>
      </c>
      <c r="I635" s="14" t="s">
        <v>112</v>
      </c>
      <c r="J635" s="14">
        <v>2014</v>
      </c>
      <c r="K635" s="59">
        <v>41738</v>
      </c>
      <c r="L635" s="14" t="s">
        <v>36</v>
      </c>
      <c r="M635" s="14">
        <v>1</v>
      </c>
      <c r="N635" s="20">
        <v>390000000</v>
      </c>
      <c r="O635" s="41" t="s">
        <v>37</v>
      </c>
      <c r="P635" s="14" t="s">
        <v>38</v>
      </c>
      <c r="Q635" s="14" t="s">
        <v>39</v>
      </c>
      <c r="R635" s="14"/>
      <c r="S635" s="21"/>
    </row>
    <row r="636" spans="1:19" s="25" customFormat="1" ht="23.4" x14ac:dyDescent="0.3">
      <c r="A636" s="50">
        <v>631</v>
      </c>
      <c r="B636" s="16" t="s">
        <v>1457</v>
      </c>
      <c r="C636" s="16" t="s">
        <v>1458</v>
      </c>
      <c r="D636" s="17" t="s">
        <v>1459</v>
      </c>
      <c r="E636" s="18" t="s">
        <v>1449</v>
      </c>
      <c r="F636" s="14" t="s">
        <v>1460</v>
      </c>
      <c r="G636" s="29" t="s">
        <v>1461</v>
      </c>
      <c r="H636" s="14" t="s">
        <v>1456</v>
      </c>
      <c r="I636" s="14" t="s">
        <v>112</v>
      </c>
      <c r="J636" s="14">
        <v>2014</v>
      </c>
      <c r="K636" s="59">
        <v>41738</v>
      </c>
      <c r="L636" s="14" t="s">
        <v>36</v>
      </c>
      <c r="M636" s="14">
        <v>1</v>
      </c>
      <c r="N636" s="20">
        <v>868000000</v>
      </c>
      <c r="O636" s="41" t="s">
        <v>37</v>
      </c>
      <c r="P636" s="14" t="s">
        <v>38</v>
      </c>
      <c r="Q636" s="14" t="s">
        <v>39</v>
      </c>
      <c r="R636" s="14"/>
      <c r="S636" s="21"/>
    </row>
    <row r="637" spans="1:19" s="25" customFormat="1" ht="23.4" x14ac:dyDescent="0.3">
      <c r="A637" s="15">
        <v>632</v>
      </c>
      <c r="B637" s="16" t="s">
        <v>47</v>
      </c>
      <c r="C637" s="57" t="s">
        <v>48</v>
      </c>
      <c r="D637" s="17" t="s">
        <v>1398</v>
      </c>
      <c r="E637" s="18" t="s">
        <v>1449</v>
      </c>
      <c r="F637" s="14" t="s">
        <v>1025</v>
      </c>
      <c r="G637" s="19" t="s">
        <v>1462</v>
      </c>
      <c r="H637" s="14" t="s">
        <v>64</v>
      </c>
      <c r="I637" s="14" t="s">
        <v>35</v>
      </c>
      <c r="J637" s="14">
        <v>2014</v>
      </c>
      <c r="K637" s="59">
        <v>42070</v>
      </c>
      <c r="L637" s="14" t="s">
        <v>36</v>
      </c>
      <c r="M637" s="14">
        <v>1</v>
      </c>
      <c r="N637" s="20">
        <v>208000000</v>
      </c>
      <c r="O637" s="41" t="s">
        <v>37</v>
      </c>
      <c r="P637" s="14" t="s">
        <v>75</v>
      </c>
      <c r="Q637" s="14" t="s">
        <v>39</v>
      </c>
      <c r="R637" s="14"/>
      <c r="S637" s="21"/>
    </row>
    <row r="638" spans="1:19" s="25" customFormat="1" ht="23.4" x14ac:dyDescent="0.3">
      <c r="A638" s="50">
        <v>633</v>
      </c>
      <c r="B638" s="16" t="s">
        <v>29</v>
      </c>
      <c r="C638" s="16" t="s">
        <v>30</v>
      </c>
      <c r="D638" s="17" t="s">
        <v>29</v>
      </c>
      <c r="E638" s="18" t="s">
        <v>1449</v>
      </c>
      <c r="F638" s="14" t="s">
        <v>74</v>
      </c>
      <c r="G638" s="19" t="s">
        <v>1463</v>
      </c>
      <c r="H638" s="14" t="s">
        <v>34</v>
      </c>
      <c r="I638" s="14" t="s">
        <v>35</v>
      </c>
      <c r="J638" s="14">
        <v>2013</v>
      </c>
      <c r="K638" s="59">
        <v>42070</v>
      </c>
      <c r="L638" s="14" t="s">
        <v>36</v>
      </c>
      <c r="M638" s="14">
        <v>1</v>
      </c>
      <c r="N638" s="20">
        <v>26000000</v>
      </c>
      <c r="O638" s="41" t="s">
        <v>37</v>
      </c>
      <c r="P638" s="14" t="s">
        <v>75</v>
      </c>
      <c r="Q638" s="14" t="s">
        <v>39</v>
      </c>
      <c r="R638" s="14"/>
      <c r="S638" s="21"/>
    </row>
    <row r="639" spans="1:19" s="25" customFormat="1" ht="23.4" x14ac:dyDescent="0.3">
      <c r="A639" s="15">
        <v>634</v>
      </c>
      <c r="B639" s="16" t="s">
        <v>29</v>
      </c>
      <c r="C639" s="16" t="s">
        <v>30</v>
      </c>
      <c r="D639" s="17" t="s">
        <v>29</v>
      </c>
      <c r="E639" s="18" t="s">
        <v>1449</v>
      </c>
      <c r="F639" s="14" t="s">
        <v>74</v>
      </c>
      <c r="G639" s="19" t="s">
        <v>1464</v>
      </c>
      <c r="H639" s="14" t="s">
        <v>34</v>
      </c>
      <c r="I639" s="14" t="s">
        <v>35</v>
      </c>
      <c r="J639" s="14">
        <v>2014</v>
      </c>
      <c r="K639" s="59">
        <v>42070</v>
      </c>
      <c r="L639" s="14" t="s">
        <v>36</v>
      </c>
      <c r="M639" s="14">
        <v>1</v>
      </c>
      <c r="N639" s="20">
        <v>26000000</v>
      </c>
      <c r="O639" s="41" t="s">
        <v>37</v>
      </c>
      <c r="P639" s="14" t="s">
        <v>75</v>
      </c>
      <c r="Q639" s="14" t="s">
        <v>39</v>
      </c>
      <c r="R639" s="14"/>
      <c r="S639" s="21"/>
    </row>
    <row r="640" spans="1:19" s="25" customFormat="1" ht="26.4" x14ac:dyDescent="0.3">
      <c r="A640" s="50">
        <v>635</v>
      </c>
      <c r="B640" s="31" t="s">
        <v>94</v>
      </c>
      <c r="C640" s="31" t="s">
        <v>95</v>
      </c>
      <c r="D640" s="17" t="s">
        <v>96</v>
      </c>
      <c r="E640" s="18" t="s">
        <v>1449</v>
      </c>
      <c r="F640" s="14" t="s">
        <v>1465</v>
      </c>
      <c r="G640" s="29" t="s">
        <v>1466</v>
      </c>
      <c r="H640" s="14" t="s">
        <v>370</v>
      </c>
      <c r="I640" s="14" t="s">
        <v>35</v>
      </c>
      <c r="J640" s="14">
        <v>2015</v>
      </c>
      <c r="K640" s="119" t="s">
        <v>1320</v>
      </c>
      <c r="L640" s="14" t="s">
        <v>36</v>
      </c>
      <c r="M640" s="14">
        <v>1</v>
      </c>
      <c r="N640" s="20">
        <v>44600000</v>
      </c>
      <c r="O640" s="41" t="s">
        <v>37</v>
      </c>
      <c r="P640" s="14" t="s">
        <v>38</v>
      </c>
      <c r="Q640" s="14" t="s">
        <v>39</v>
      </c>
      <c r="R640" s="14"/>
      <c r="S640" s="21"/>
    </row>
    <row r="641" spans="1:19" s="25" customFormat="1" ht="26.4" x14ac:dyDescent="0.3">
      <c r="A641" s="15">
        <v>636</v>
      </c>
      <c r="B641" s="16" t="s">
        <v>29</v>
      </c>
      <c r="C641" s="16" t="s">
        <v>30</v>
      </c>
      <c r="D641" s="17" t="s">
        <v>29</v>
      </c>
      <c r="E641" s="18" t="s">
        <v>1449</v>
      </c>
      <c r="F641" s="14" t="s">
        <v>73</v>
      </c>
      <c r="G641" s="29" t="s">
        <v>1467</v>
      </c>
      <c r="H641" s="14" t="s">
        <v>34</v>
      </c>
      <c r="I641" s="14" t="s">
        <v>35</v>
      </c>
      <c r="J641" s="14">
        <v>2018</v>
      </c>
      <c r="K641" s="60" t="s">
        <v>121</v>
      </c>
      <c r="L641" s="14" t="s">
        <v>36</v>
      </c>
      <c r="M641" s="14">
        <v>1</v>
      </c>
      <c r="N641" s="20">
        <v>30300000</v>
      </c>
      <c r="O641" s="41" t="s">
        <v>37</v>
      </c>
      <c r="P641" s="14" t="s">
        <v>60</v>
      </c>
      <c r="Q641" s="14" t="s">
        <v>39</v>
      </c>
      <c r="R641" s="14"/>
      <c r="S641" s="21"/>
    </row>
    <row r="642" spans="1:19" s="25" customFormat="1" ht="26.4" x14ac:dyDescent="0.3">
      <c r="A642" s="50">
        <v>637</v>
      </c>
      <c r="B642" s="16" t="s">
        <v>29</v>
      </c>
      <c r="C642" s="16" t="s">
        <v>30</v>
      </c>
      <c r="D642" s="17" t="s">
        <v>29</v>
      </c>
      <c r="E642" s="18" t="s">
        <v>1449</v>
      </c>
      <c r="F642" s="14" t="s">
        <v>73</v>
      </c>
      <c r="G642" s="29" t="s">
        <v>1468</v>
      </c>
      <c r="H642" s="14" t="s">
        <v>34</v>
      </c>
      <c r="I642" s="14" t="s">
        <v>35</v>
      </c>
      <c r="J642" s="14">
        <v>2018</v>
      </c>
      <c r="K642" s="60" t="s">
        <v>121</v>
      </c>
      <c r="L642" s="14" t="s">
        <v>36</v>
      </c>
      <c r="M642" s="14">
        <v>1</v>
      </c>
      <c r="N642" s="20">
        <v>30300000</v>
      </c>
      <c r="O642" s="41" t="s">
        <v>37</v>
      </c>
      <c r="P642" s="14" t="s">
        <v>60</v>
      </c>
      <c r="Q642" s="14" t="s">
        <v>39</v>
      </c>
      <c r="R642" s="14"/>
      <c r="S642" s="21"/>
    </row>
    <row r="643" spans="1:19" s="25" customFormat="1" ht="26.4" x14ac:dyDescent="0.3">
      <c r="A643" s="15">
        <v>638</v>
      </c>
      <c r="B643" s="16" t="s">
        <v>1457</v>
      </c>
      <c r="C643" s="16" t="s">
        <v>1458</v>
      </c>
      <c r="D643" s="17" t="s">
        <v>1469</v>
      </c>
      <c r="E643" s="18" t="s">
        <v>1449</v>
      </c>
      <c r="F643" s="14" t="s">
        <v>1470</v>
      </c>
      <c r="G643" s="29" t="s">
        <v>1471</v>
      </c>
      <c r="H643" s="14" t="s">
        <v>635</v>
      </c>
      <c r="I643" s="14" t="s">
        <v>112</v>
      </c>
      <c r="J643" s="14">
        <v>2018</v>
      </c>
      <c r="K643" s="60" t="s">
        <v>121</v>
      </c>
      <c r="L643" s="14" t="s">
        <v>36</v>
      </c>
      <c r="M643" s="14">
        <v>1</v>
      </c>
      <c r="N643" s="20">
        <v>400000000</v>
      </c>
      <c r="O643" s="41" t="s">
        <v>37</v>
      </c>
      <c r="P643" s="14" t="s">
        <v>60</v>
      </c>
      <c r="Q643" s="14" t="s">
        <v>39</v>
      </c>
      <c r="R643" s="14"/>
      <c r="S643" s="21"/>
    </row>
    <row r="644" spans="1:19" s="25" customFormat="1" ht="26.4" x14ac:dyDescent="0.3">
      <c r="A644" s="50">
        <v>639</v>
      </c>
      <c r="B644" s="16" t="s">
        <v>1457</v>
      </c>
      <c r="C644" s="16" t="s">
        <v>1458</v>
      </c>
      <c r="D644" s="17" t="s">
        <v>1469</v>
      </c>
      <c r="E644" s="18" t="s">
        <v>1449</v>
      </c>
      <c r="F644" s="14" t="s">
        <v>1470</v>
      </c>
      <c r="G644" s="29" t="s">
        <v>1472</v>
      </c>
      <c r="H644" s="14" t="s">
        <v>635</v>
      </c>
      <c r="I644" s="14" t="s">
        <v>112</v>
      </c>
      <c r="J644" s="14">
        <v>2018</v>
      </c>
      <c r="K644" s="60" t="s">
        <v>121</v>
      </c>
      <c r="L644" s="14" t="s">
        <v>36</v>
      </c>
      <c r="M644" s="14">
        <v>1</v>
      </c>
      <c r="N644" s="20">
        <v>400000000</v>
      </c>
      <c r="O644" s="41" t="s">
        <v>37</v>
      </c>
      <c r="P644" s="14" t="s">
        <v>60</v>
      </c>
      <c r="Q644" s="14" t="s">
        <v>39</v>
      </c>
      <c r="R644" s="14"/>
      <c r="S644" s="21"/>
    </row>
    <row r="645" spans="1:19" s="25" customFormat="1" ht="26.4" x14ac:dyDescent="0.3">
      <c r="A645" s="15">
        <v>640</v>
      </c>
      <c r="B645" s="16" t="s">
        <v>1457</v>
      </c>
      <c r="C645" s="16" t="s">
        <v>1458</v>
      </c>
      <c r="D645" s="17" t="s">
        <v>1469</v>
      </c>
      <c r="E645" s="18" t="s">
        <v>1449</v>
      </c>
      <c r="F645" s="14" t="s">
        <v>1470</v>
      </c>
      <c r="G645" s="29" t="s">
        <v>1473</v>
      </c>
      <c r="H645" s="14" t="s">
        <v>635</v>
      </c>
      <c r="I645" s="14" t="s">
        <v>112</v>
      </c>
      <c r="J645" s="14">
        <v>2018</v>
      </c>
      <c r="K645" s="60" t="s">
        <v>121</v>
      </c>
      <c r="L645" s="14" t="s">
        <v>36</v>
      </c>
      <c r="M645" s="14">
        <v>1</v>
      </c>
      <c r="N645" s="20">
        <v>400000000</v>
      </c>
      <c r="O645" s="41" t="s">
        <v>37</v>
      </c>
      <c r="P645" s="14" t="s">
        <v>60</v>
      </c>
      <c r="Q645" s="14" t="s">
        <v>39</v>
      </c>
      <c r="R645" s="14"/>
      <c r="S645" s="21"/>
    </row>
    <row r="646" spans="1:19" s="25" customFormat="1" ht="26.4" x14ac:dyDescent="0.3">
      <c r="A646" s="50">
        <v>641</v>
      </c>
      <c r="B646" s="16" t="s">
        <v>1457</v>
      </c>
      <c r="C646" s="16" t="s">
        <v>1458</v>
      </c>
      <c r="D646" s="17" t="s">
        <v>1469</v>
      </c>
      <c r="E646" s="18" t="s">
        <v>1449</v>
      </c>
      <c r="F646" s="14" t="s">
        <v>1470</v>
      </c>
      <c r="G646" s="29" t="s">
        <v>1474</v>
      </c>
      <c r="H646" s="14" t="s">
        <v>635</v>
      </c>
      <c r="I646" s="14" t="s">
        <v>112</v>
      </c>
      <c r="J646" s="14">
        <v>2018</v>
      </c>
      <c r="K646" s="60" t="s">
        <v>121</v>
      </c>
      <c r="L646" s="14" t="s">
        <v>36</v>
      </c>
      <c r="M646" s="14">
        <v>1</v>
      </c>
      <c r="N646" s="20">
        <v>400000000</v>
      </c>
      <c r="O646" s="41" t="s">
        <v>37</v>
      </c>
      <c r="P646" s="14" t="s">
        <v>60</v>
      </c>
      <c r="Q646" s="14" t="s">
        <v>39</v>
      </c>
      <c r="R646" s="14"/>
      <c r="S646" s="21"/>
    </row>
    <row r="647" spans="1:19" s="25" customFormat="1" ht="26.4" x14ac:dyDescent="0.3">
      <c r="A647" s="15">
        <v>642</v>
      </c>
      <c r="B647" s="16" t="s">
        <v>1457</v>
      </c>
      <c r="C647" s="16" t="s">
        <v>1458</v>
      </c>
      <c r="D647" s="17" t="s">
        <v>1469</v>
      </c>
      <c r="E647" s="18" t="s">
        <v>1449</v>
      </c>
      <c r="F647" s="14" t="s">
        <v>1470</v>
      </c>
      <c r="G647" s="29" t="s">
        <v>1475</v>
      </c>
      <c r="H647" s="14" t="s">
        <v>635</v>
      </c>
      <c r="I647" s="14" t="s">
        <v>112</v>
      </c>
      <c r="J647" s="14">
        <v>2018</v>
      </c>
      <c r="K647" s="60" t="s">
        <v>121</v>
      </c>
      <c r="L647" s="14" t="s">
        <v>36</v>
      </c>
      <c r="M647" s="14">
        <v>1</v>
      </c>
      <c r="N647" s="20">
        <v>400000000</v>
      </c>
      <c r="O647" s="41" t="s">
        <v>37</v>
      </c>
      <c r="P647" s="14" t="s">
        <v>60</v>
      </c>
      <c r="Q647" s="14" t="s">
        <v>39</v>
      </c>
      <c r="R647" s="14"/>
      <c r="S647" s="21"/>
    </row>
    <row r="648" spans="1:19" s="25" customFormat="1" ht="26.4" x14ac:dyDescent="0.3">
      <c r="A648" s="50">
        <v>643</v>
      </c>
      <c r="B648" s="16" t="s">
        <v>1457</v>
      </c>
      <c r="C648" s="16" t="s">
        <v>1458</v>
      </c>
      <c r="D648" s="17" t="s">
        <v>1469</v>
      </c>
      <c r="E648" s="18" t="s">
        <v>1449</v>
      </c>
      <c r="F648" s="14" t="s">
        <v>1470</v>
      </c>
      <c r="G648" s="29" t="s">
        <v>1476</v>
      </c>
      <c r="H648" s="14" t="s">
        <v>635</v>
      </c>
      <c r="I648" s="14" t="s">
        <v>112</v>
      </c>
      <c r="J648" s="14">
        <v>2018</v>
      </c>
      <c r="K648" s="60" t="s">
        <v>121</v>
      </c>
      <c r="L648" s="14" t="s">
        <v>36</v>
      </c>
      <c r="M648" s="14">
        <v>1</v>
      </c>
      <c r="N648" s="20">
        <v>400000000</v>
      </c>
      <c r="O648" s="41" t="s">
        <v>37</v>
      </c>
      <c r="P648" s="14" t="s">
        <v>60</v>
      </c>
      <c r="Q648" s="14" t="s">
        <v>39</v>
      </c>
      <c r="R648" s="14"/>
      <c r="S648" s="21"/>
    </row>
    <row r="649" spans="1:19" s="25" customFormat="1" ht="26.4" x14ac:dyDescent="0.3">
      <c r="A649" s="15">
        <v>644</v>
      </c>
      <c r="B649" s="16" t="s">
        <v>1457</v>
      </c>
      <c r="C649" s="16" t="s">
        <v>1458</v>
      </c>
      <c r="D649" s="17" t="s">
        <v>1469</v>
      </c>
      <c r="E649" s="18" t="s">
        <v>1449</v>
      </c>
      <c r="F649" s="14" t="s">
        <v>1470</v>
      </c>
      <c r="G649" s="29" t="s">
        <v>1477</v>
      </c>
      <c r="H649" s="14" t="s">
        <v>635</v>
      </c>
      <c r="I649" s="14" t="s">
        <v>112</v>
      </c>
      <c r="J649" s="14">
        <v>2018</v>
      </c>
      <c r="K649" s="60" t="s">
        <v>121</v>
      </c>
      <c r="L649" s="14" t="s">
        <v>36</v>
      </c>
      <c r="M649" s="14">
        <v>1</v>
      </c>
      <c r="N649" s="20">
        <v>400000000</v>
      </c>
      <c r="O649" s="41" t="s">
        <v>37</v>
      </c>
      <c r="P649" s="14" t="s">
        <v>60</v>
      </c>
      <c r="Q649" s="14" t="s">
        <v>39</v>
      </c>
      <c r="R649" s="14"/>
      <c r="S649" s="21"/>
    </row>
    <row r="650" spans="1:19" s="25" customFormat="1" ht="26.4" x14ac:dyDescent="0.3">
      <c r="A650" s="50">
        <v>645</v>
      </c>
      <c r="B650" s="16" t="s">
        <v>1457</v>
      </c>
      <c r="C650" s="16" t="s">
        <v>1458</v>
      </c>
      <c r="D650" s="17" t="s">
        <v>1469</v>
      </c>
      <c r="E650" s="18" t="s">
        <v>1449</v>
      </c>
      <c r="F650" s="14" t="s">
        <v>1470</v>
      </c>
      <c r="G650" s="29" t="s">
        <v>1478</v>
      </c>
      <c r="H650" s="14" t="s">
        <v>635</v>
      </c>
      <c r="I650" s="14" t="s">
        <v>112</v>
      </c>
      <c r="J650" s="14">
        <v>2018</v>
      </c>
      <c r="K650" s="60" t="s">
        <v>121</v>
      </c>
      <c r="L650" s="14" t="s">
        <v>36</v>
      </c>
      <c r="M650" s="14">
        <v>1</v>
      </c>
      <c r="N650" s="20">
        <v>400000000</v>
      </c>
      <c r="O650" s="41" t="s">
        <v>37</v>
      </c>
      <c r="P650" s="14" t="s">
        <v>60</v>
      </c>
      <c r="Q650" s="14" t="s">
        <v>39</v>
      </c>
      <c r="R650" s="14"/>
      <c r="S650" s="21"/>
    </row>
    <row r="651" spans="1:19" s="25" customFormat="1" ht="26.4" x14ac:dyDescent="0.3">
      <c r="A651" s="15">
        <v>646</v>
      </c>
      <c r="B651" s="16" t="s">
        <v>1457</v>
      </c>
      <c r="C651" s="16" t="s">
        <v>1458</v>
      </c>
      <c r="D651" s="17" t="s">
        <v>1469</v>
      </c>
      <c r="E651" s="18" t="s">
        <v>1449</v>
      </c>
      <c r="F651" s="14" t="s">
        <v>1470</v>
      </c>
      <c r="G651" s="29" t="s">
        <v>1479</v>
      </c>
      <c r="H651" s="14" t="s">
        <v>635</v>
      </c>
      <c r="I651" s="14" t="s">
        <v>112</v>
      </c>
      <c r="J651" s="14">
        <v>2018</v>
      </c>
      <c r="K651" s="60" t="s">
        <v>121</v>
      </c>
      <c r="L651" s="14" t="s">
        <v>36</v>
      </c>
      <c r="M651" s="14">
        <v>1</v>
      </c>
      <c r="N651" s="20">
        <v>400000000</v>
      </c>
      <c r="O651" s="41" t="s">
        <v>37</v>
      </c>
      <c r="P651" s="14" t="s">
        <v>60</v>
      </c>
      <c r="Q651" s="14" t="s">
        <v>39</v>
      </c>
      <c r="R651" s="14"/>
      <c r="S651" s="21"/>
    </row>
    <row r="652" spans="1:19" s="25" customFormat="1" ht="26.4" x14ac:dyDescent="0.3">
      <c r="A652" s="50">
        <v>647</v>
      </c>
      <c r="B652" s="16" t="s">
        <v>1457</v>
      </c>
      <c r="C652" s="16" t="s">
        <v>1458</v>
      </c>
      <c r="D652" s="17" t="s">
        <v>1469</v>
      </c>
      <c r="E652" s="18" t="s">
        <v>1449</v>
      </c>
      <c r="F652" s="14" t="s">
        <v>1470</v>
      </c>
      <c r="G652" s="29" t="s">
        <v>1480</v>
      </c>
      <c r="H652" s="14" t="s">
        <v>635</v>
      </c>
      <c r="I652" s="14" t="s">
        <v>112</v>
      </c>
      <c r="J652" s="14">
        <v>2018</v>
      </c>
      <c r="K652" s="60" t="s">
        <v>121</v>
      </c>
      <c r="L652" s="14" t="s">
        <v>36</v>
      </c>
      <c r="M652" s="14">
        <v>1</v>
      </c>
      <c r="N652" s="20">
        <v>400000000</v>
      </c>
      <c r="O652" s="41" t="s">
        <v>37</v>
      </c>
      <c r="P652" s="14" t="s">
        <v>60</v>
      </c>
      <c r="Q652" s="14" t="s">
        <v>39</v>
      </c>
      <c r="R652" s="14"/>
      <c r="S652" s="21"/>
    </row>
    <row r="653" spans="1:19" s="25" customFormat="1" ht="26.4" x14ac:dyDescent="0.3">
      <c r="A653" s="15">
        <v>648</v>
      </c>
      <c r="B653" s="16" t="s">
        <v>1457</v>
      </c>
      <c r="C653" s="16" t="s">
        <v>1458</v>
      </c>
      <c r="D653" s="17" t="s">
        <v>1469</v>
      </c>
      <c r="E653" s="18" t="s">
        <v>1449</v>
      </c>
      <c r="F653" s="14" t="s">
        <v>1470</v>
      </c>
      <c r="G653" s="29" t="s">
        <v>1481</v>
      </c>
      <c r="H653" s="14" t="s">
        <v>635</v>
      </c>
      <c r="I653" s="14" t="s">
        <v>112</v>
      </c>
      <c r="J653" s="14" t="s">
        <v>1482</v>
      </c>
      <c r="K653" s="60" t="s">
        <v>121</v>
      </c>
      <c r="L653" s="14" t="s">
        <v>36</v>
      </c>
      <c r="M653" s="14">
        <v>1</v>
      </c>
      <c r="N653" s="20">
        <v>400200000</v>
      </c>
      <c r="O653" s="41" t="s">
        <v>37</v>
      </c>
      <c r="P653" s="14" t="s">
        <v>60</v>
      </c>
      <c r="Q653" s="14" t="s">
        <v>39</v>
      </c>
      <c r="R653" s="14"/>
      <c r="S653" s="21"/>
    </row>
    <row r="654" spans="1:19" s="25" customFormat="1" ht="26.4" x14ac:dyDescent="0.3">
      <c r="A654" s="50">
        <v>649</v>
      </c>
      <c r="B654" s="16" t="s">
        <v>1457</v>
      </c>
      <c r="C654" s="16" t="s">
        <v>1458</v>
      </c>
      <c r="D654" s="17" t="s">
        <v>1469</v>
      </c>
      <c r="E654" s="18" t="s">
        <v>1449</v>
      </c>
      <c r="F654" s="14" t="s">
        <v>1470</v>
      </c>
      <c r="G654" s="29" t="s">
        <v>1483</v>
      </c>
      <c r="H654" s="14" t="s">
        <v>635</v>
      </c>
      <c r="I654" s="14" t="s">
        <v>112</v>
      </c>
      <c r="J654" s="14" t="s">
        <v>1482</v>
      </c>
      <c r="K654" s="60" t="s">
        <v>121</v>
      </c>
      <c r="L654" s="14" t="s">
        <v>36</v>
      </c>
      <c r="M654" s="14">
        <v>1</v>
      </c>
      <c r="N654" s="20">
        <v>400200000</v>
      </c>
      <c r="O654" s="41" t="s">
        <v>37</v>
      </c>
      <c r="P654" s="14" t="s">
        <v>60</v>
      </c>
      <c r="Q654" s="14" t="s">
        <v>39</v>
      </c>
      <c r="R654" s="14"/>
      <c r="S654" s="21"/>
    </row>
    <row r="655" spans="1:19" s="25" customFormat="1" ht="26.4" x14ac:dyDescent="0.3">
      <c r="A655" s="15">
        <v>650</v>
      </c>
      <c r="B655" s="16" t="s">
        <v>1457</v>
      </c>
      <c r="C655" s="16" t="s">
        <v>1458</v>
      </c>
      <c r="D655" s="17" t="s">
        <v>1469</v>
      </c>
      <c r="E655" s="18" t="s">
        <v>1449</v>
      </c>
      <c r="F655" s="14" t="s">
        <v>1470</v>
      </c>
      <c r="G655" s="29" t="s">
        <v>1484</v>
      </c>
      <c r="H655" s="14" t="s">
        <v>635</v>
      </c>
      <c r="I655" s="14" t="s">
        <v>112</v>
      </c>
      <c r="J655" s="14" t="s">
        <v>1482</v>
      </c>
      <c r="K655" s="60" t="s">
        <v>121</v>
      </c>
      <c r="L655" s="14" t="s">
        <v>36</v>
      </c>
      <c r="M655" s="14">
        <v>1</v>
      </c>
      <c r="N655" s="20">
        <v>400200000</v>
      </c>
      <c r="O655" s="41" t="s">
        <v>37</v>
      </c>
      <c r="P655" s="14" t="s">
        <v>60</v>
      </c>
      <c r="Q655" s="14" t="s">
        <v>39</v>
      </c>
      <c r="R655" s="14"/>
      <c r="S655" s="21"/>
    </row>
    <row r="656" spans="1:19" s="25" customFormat="1" ht="26.4" x14ac:dyDescent="0.3">
      <c r="A656" s="50">
        <v>651</v>
      </c>
      <c r="B656" s="16" t="s">
        <v>1457</v>
      </c>
      <c r="C656" s="16" t="s">
        <v>1458</v>
      </c>
      <c r="D656" s="17" t="s">
        <v>1469</v>
      </c>
      <c r="E656" s="18" t="s">
        <v>1449</v>
      </c>
      <c r="F656" s="14" t="s">
        <v>1470</v>
      </c>
      <c r="G656" s="29" t="s">
        <v>1485</v>
      </c>
      <c r="H656" s="14" t="s">
        <v>635</v>
      </c>
      <c r="I656" s="14" t="s">
        <v>112</v>
      </c>
      <c r="J656" s="14" t="s">
        <v>1482</v>
      </c>
      <c r="K656" s="60" t="s">
        <v>121</v>
      </c>
      <c r="L656" s="14" t="s">
        <v>36</v>
      </c>
      <c r="M656" s="14">
        <v>1</v>
      </c>
      <c r="N656" s="20">
        <v>400200000</v>
      </c>
      <c r="O656" s="41" t="s">
        <v>37</v>
      </c>
      <c r="P656" s="14" t="s">
        <v>60</v>
      </c>
      <c r="Q656" s="14" t="s">
        <v>39</v>
      </c>
      <c r="R656" s="14"/>
      <c r="S656" s="21"/>
    </row>
    <row r="657" spans="1:19" s="25" customFormat="1" ht="26.4" x14ac:dyDescent="0.3">
      <c r="A657" s="15">
        <v>652</v>
      </c>
      <c r="B657" s="16" t="s">
        <v>1457</v>
      </c>
      <c r="C657" s="16" t="s">
        <v>1458</v>
      </c>
      <c r="D657" s="17" t="s">
        <v>1469</v>
      </c>
      <c r="E657" s="18" t="s">
        <v>1449</v>
      </c>
      <c r="F657" s="14" t="s">
        <v>1470</v>
      </c>
      <c r="G657" s="29" t="s">
        <v>1486</v>
      </c>
      <c r="H657" s="14" t="s">
        <v>635</v>
      </c>
      <c r="I657" s="14" t="s">
        <v>112</v>
      </c>
      <c r="J657" s="14" t="s">
        <v>1482</v>
      </c>
      <c r="K657" s="60" t="s">
        <v>121</v>
      </c>
      <c r="L657" s="14" t="s">
        <v>36</v>
      </c>
      <c r="M657" s="14">
        <v>1</v>
      </c>
      <c r="N657" s="20">
        <v>400200000</v>
      </c>
      <c r="O657" s="41" t="s">
        <v>37</v>
      </c>
      <c r="P657" s="14" t="s">
        <v>60</v>
      </c>
      <c r="Q657" s="14" t="s">
        <v>39</v>
      </c>
      <c r="R657" s="14"/>
      <c r="S657" s="21"/>
    </row>
    <row r="658" spans="1:19" s="25" customFormat="1" ht="26.4" x14ac:dyDescent="0.3">
      <c r="A658" s="50">
        <v>653</v>
      </c>
      <c r="B658" s="16" t="s">
        <v>1457</v>
      </c>
      <c r="C658" s="16" t="s">
        <v>1458</v>
      </c>
      <c r="D658" s="17" t="s">
        <v>1469</v>
      </c>
      <c r="E658" s="18" t="s">
        <v>1449</v>
      </c>
      <c r="F658" s="14" t="s">
        <v>1470</v>
      </c>
      <c r="G658" s="29" t="s">
        <v>1487</v>
      </c>
      <c r="H658" s="14" t="s">
        <v>635</v>
      </c>
      <c r="I658" s="14" t="s">
        <v>112</v>
      </c>
      <c r="J658" s="14" t="s">
        <v>1482</v>
      </c>
      <c r="K658" s="60" t="s">
        <v>121</v>
      </c>
      <c r="L658" s="14" t="s">
        <v>36</v>
      </c>
      <c r="M658" s="14">
        <v>1</v>
      </c>
      <c r="N658" s="20">
        <v>400200000</v>
      </c>
      <c r="O658" s="41" t="s">
        <v>37</v>
      </c>
      <c r="P658" s="14" t="s">
        <v>60</v>
      </c>
      <c r="Q658" s="14" t="s">
        <v>39</v>
      </c>
      <c r="R658" s="14"/>
      <c r="S658" s="21"/>
    </row>
    <row r="659" spans="1:19" s="25" customFormat="1" ht="26.4" x14ac:dyDescent="0.3">
      <c r="A659" s="15">
        <v>654</v>
      </c>
      <c r="B659" s="16" t="s">
        <v>1457</v>
      </c>
      <c r="C659" s="16" t="s">
        <v>1458</v>
      </c>
      <c r="D659" s="17" t="s">
        <v>1469</v>
      </c>
      <c r="E659" s="18" t="s">
        <v>1449</v>
      </c>
      <c r="F659" s="14" t="s">
        <v>1470</v>
      </c>
      <c r="G659" s="29" t="s">
        <v>1488</v>
      </c>
      <c r="H659" s="14" t="s">
        <v>635</v>
      </c>
      <c r="I659" s="14" t="s">
        <v>112</v>
      </c>
      <c r="J659" s="14" t="s">
        <v>1482</v>
      </c>
      <c r="K659" s="60" t="s">
        <v>121</v>
      </c>
      <c r="L659" s="14" t="s">
        <v>36</v>
      </c>
      <c r="M659" s="14">
        <v>1</v>
      </c>
      <c r="N659" s="20">
        <v>400200000</v>
      </c>
      <c r="O659" s="41" t="s">
        <v>37</v>
      </c>
      <c r="P659" s="14" t="s">
        <v>60</v>
      </c>
      <c r="Q659" s="14" t="s">
        <v>39</v>
      </c>
      <c r="R659" s="14"/>
      <c r="S659" s="21"/>
    </row>
    <row r="660" spans="1:19" s="25" customFormat="1" ht="26.4" x14ac:dyDescent="0.3">
      <c r="A660" s="50">
        <v>655</v>
      </c>
      <c r="B660" s="16" t="s">
        <v>1457</v>
      </c>
      <c r="C660" s="16" t="s">
        <v>1458</v>
      </c>
      <c r="D660" s="17" t="s">
        <v>1469</v>
      </c>
      <c r="E660" s="18" t="s">
        <v>1449</v>
      </c>
      <c r="F660" s="14" t="s">
        <v>1470</v>
      </c>
      <c r="G660" s="29" t="s">
        <v>1489</v>
      </c>
      <c r="H660" s="14" t="s">
        <v>635</v>
      </c>
      <c r="I660" s="14" t="s">
        <v>112</v>
      </c>
      <c r="J660" s="14" t="s">
        <v>1482</v>
      </c>
      <c r="K660" s="60" t="s">
        <v>121</v>
      </c>
      <c r="L660" s="14" t="s">
        <v>36</v>
      </c>
      <c r="M660" s="14">
        <v>1</v>
      </c>
      <c r="N660" s="20">
        <v>400200000</v>
      </c>
      <c r="O660" s="41" t="s">
        <v>37</v>
      </c>
      <c r="P660" s="14" t="s">
        <v>60</v>
      </c>
      <c r="Q660" s="14" t="s">
        <v>39</v>
      </c>
      <c r="R660" s="14"/>
      <c r="S660" s="21"/>
    </row>
    <row r="661" spans="1:19" s="25" customFormat="1" ht="26.4" x14ac:dyDescent="0.3">
      <c r="A661" s="15">
        <v>656</v>
      </c>
      <c r="B661" s="16" t="s">
        <v>1457</v>
      </c>
      <c r="C661" s="16" t="s">
        <v>1458</v>
      </c>
      <c r="D661" s="17" t="s">
        <v>1469</v>
      </c>
      <c r="E661" s="18" t="s">
        <v>1449</v>
      </c>
      <c r="F661" s="14" t="s">
        <v>1470</v>
      </c>
      <c r="G661" s="29" t="s">
        <v>1490</v>
      </c>
      <c r="H661" s="14" t="s">
        <v>635</v>
      </c>
      <c r="I661" s="14" t="s">
        <v>112</v>
      </c>
      <c r="J661" s="14" t="s">
        <v>1482</v>
      </c>
      <c r="K661" s="60" t="s">
        <v>121</v>
      </c>
      <c r="L661" s="14" t="s">
        <v>36</v>
      </c>
      <c r="M661" s="14">
        <v>1</v>
      </c>
      <c r="N661" s="20">
        <v>400200000</v>
      </c>
      <c r="O661" s="41" t="s">
        <v>37</v>
      </c>
      <c r="P661" s="14" t="s">
        <v>60</v>
      </c>
      <c r="Q661" s="14" t="s">
        <v>39</v>
      </c>
      <c r="R661" s="14"/>
      <c r="S661" s="21"/>
    </row>
    <row r="662" spans="1:19" s="25" customFormat="1" ht="26.4" x14ac:dyDescent="0.3">
      <c r="A662" s="50">
        <v>657</v>
      </c>
      <c r="B662" s="16" t="s">
        <v>1457</v>
      </c>
      <c r="C662" s="16" t="s">
        <v>1458</v>
      </c>
      <c r="D662" s="17" t="s">
        <v>1469</v>
      </c>
      <c r="E662" s="18" t="s">
        <v>1449</v>
      </c>
      <c r="F662" s="14" t="s">
        <v>1470</v>
      </c>
      <c r="G662" s="29" t="s">
        <v>1491</v>
      </c>
      <c r="H662" s="14" t="s">
        <v>635</v>
      </c>
      <c r="I662" s="14" t="s">
        <v>112</v>
      </c>
      <c r="J662" s="14" t="s">
        <v>1482</v>
      </c>
      <c r="K662" s="60" t="s">
        <v>121</v>
      </c>
      <c r="L662" s="14" t="s">
        <v>36</v>
      </c>
      <c r="M662" s="14">
        <v>1</v>
      </c>
      <c r="N662" s="20">
        <v>400200000</v>
      </c>
      <c r="O662" s="41" t="s">
        <v>37</v>
      </c>
      <c r="P662" s="14" t="s">
        <v>60</v>
      </c>
      <c r="Q662" s="14" t="s">
        <v>39</v>
      </c>
      <c r="R662" s="14"/>
      <c r="S662" s="21"/>
    </row>
    <row r="663" spans="1:19" s="25" customFormat="1" ht="30.6" x14ac:dyDescent="0.3">
      <c r="A663" s="15">
        <v>658</v>
      </c>
      <c r="B663" s="16" t="s">
        <v>1019</v>
      </c>
      <c r="C663" s="16" t="s">
        <v>300</v>
      </c>
      <c r="D663" s="17" t="s">
        <v>1492</v>
      </c>
      <c r="E663" s="18" t="s">
        <v>1449</v>
      </c>
      <c r="F663" s="14" t="s">
        <v>1493</v>
      </c>
      <c r="G663" s="29" t="s">
        <v>1494</v>
      </c>
      <c r="H663" s="14" t="s">
        <v>1495</v>
      </c>
      <c r="I663" s="14" t="s">
        <v>104</v>
      </c>
      <c r="J663" s="14">
        <v>2018</v>
      </c>
      <c r="K663" s="60" t="s">
        <v>121</v>
      </c>
      <c r="L663" s="14" t="s">
        <v>36</v>
      </c>
      <c r="M663" s="120">
        <v>6</v>
      </c>
      <c r="N663" s="20">
        <v>295000000</v>
      </c>
      <c r="O663" s="41" t="s">
        <v>37</v>
      </c>
      <c r="P663" s="14" t="s">
        <v>60</v>
      </c>
      <c r="Q663" s="14" t="s">
        <v>39</v>
      </c>
      <c r="R663" s="14"/>
      <c r="S663" s="21"/>
    </row>
    <row r="664" spans="1:19" s="25" customFormat="1" ht="30.6" x14ac:dyDescent="0.3">
      <c r="A664" s="50">
        <v>659</v>
      </c>
      <c r="B664" s="16" t="s">
        <v>47</v>
      </c>
      <c r="C664" s="57" t="s">
        <v>48</v>
      </c>
      <c r="D664" s="17" t="s">
        <v>123</v>
      </c>
      <c r="E664" s="18" t="s">
        <v>1449</v>
      </c>
      <c r="F664" s="14" t="s">
        <v>124</v>
      </c>
      <c r="G664" s="29" t="s">
        <v>1496</v>
      </c>
      <c r="H664" s="14" t="s">
        <v>1497</v>
      </c>
      <c r="I664" s="14" t="s">
        <v>1498</v>
      </c>
      <c r="J664" s="14">
        <v>2018</v>
      </c>
      <c r="K664" s="60" t="s">
        <v>128</v>
      </c>
      <c r="L664" s="14" t="s">
        <v>36</v>
      </c>
      <c r="M664" s="14">
        <v>1</v>
      </c>
      <c r="N664" s="20">
        <v>101753000</v>
      </c>
      <c r="O664" s="41" t="s">
        <v>37</v>
      </c>
      <c r="P664" s="14" t="s">
        <v>60</v>
      </c>
      <c r="Q664" s="14" t="s">
        <v>39</v>
      </c>
      <c r="R664" s="14"/>
      <c r="S664" s="21"/>
    </row>
    <row r="665" spans="1:19" s="25" customFormat="1" ht="26.4" x14ac:dyDescent="0.3">
      <c r="A665" s="15">
        <v>660</v>
      </c>
      <c r="B665" s="16" t="s">
        <v>1499</v>
      </c>
      <c r="C665" s="16"/>
      <c r="D665" s="17" t="s">
        <v>1500</v>
      </c>
      <c r="E665" s="18" t="s">
        <v>1449</v>
      </c>
      <c r="F665" s="14"/>
      <c r="G665" s="19"/>
      <c r="H665" s="14"/>
      <c r="I665" s="14" t="s">
        <v>1501</v>
      </c>
      <c r="J665" s="14">
        <v>2019</v>
      </c>
      <c r="K665" s="60" t="s">
        <v>1502</v>
      </c>
      <c r="L665" s="41" t="s">
        <v>36</v>
      </c>
      <c r="M665" s="14">
        <v>1</v>
      </c>
      <c r="N665" s="20">
        <v>15800000</v>
      </c>
      <c r="O665" s="41" t="s">
        <v>37</v>
      </c>
      <c r="P665" s="35">
        <v>0</v>
      </c>
      <c r="Q665" s="14" t="s">
        <v>39</v>
      </c>
      <c r="R665" s="14"/>
      <c r="S665" s="21"/>
    </row>
    <row r="666" spans="1:19" s="25" customFormat="1" ht="26.4" x14ac:dyDescent="0.3">
      <c r="A666" s="50">
        <v>661</v>
      </c>
      <c r="B666" s="16" t="s">
        <v>1141</v>
      </c>
      <c r="C666" s="16" t="s">
        <v>1503</v>
      </c>
      <c r="D666" s="17" t="s">
        <v>1504</v>
      </c>
      <c r="E666" s="18" t="s">
        <v>1449</v>
      </c>
      <c r="F666" s="14" t="s">
        <v>1505</v>
      </c>
      <c r="G666" s="29" t="s">
        <v>1506</v>
      </c>
      <c r="H666" s="14" t="s">
        <v>1507</v>
      </c>
      <c r="I666" s="14" t="s">
        <v>257</v>
      </c>
      <c r="J666" s="14">
        <v>2019</v>
      </c>
      <c r="K666" s="60" t="s">
        <v>1508</v>
      </c>
      <c r="L666" s="14" t="s">
        <v>36</v>
      </c>
      <c r="M666" s="14">
        <v>80</v>
      </c>
      <c r="N666" s="20">
        <v>31500000</v>
      </c>
      <c r="O666" s="41" t="s">
        <v>37</v>
      </c>
      <c r="P666" s="14" t="s">
        <v>1509</v>
      </c>
      <c r="Q666" s="76" t="s">
        <v>39</v>
      </c>
      <c r="R666" s="76"/>
      <c r="S666" s="21"/>
    </row>
    <row r="667" spans="1:19" s="25" customFormat="1" ht="26.4" x14ac:dyDescent="0.3">
      <c r="A667" s="15">
        <v>662</v>
      </c>
      <c r="B667" s="16" t="s">
        <v>76</v>
      </c>
      <c r="C667" s="16"/>
      <c r="D667" s="63" t="s">
        <v>133</v>
      </c>
      <c r="E667" s="18" t="s">
        <v>1449</v>
      </c>
      <c r="F667" s="14"/>
      <c r="G667" s="19"/>
      <c r="H667" s="14"/>
      <c r="I667" s="14" t="s">
        <v>59</v>
      </c>
      <c r="J667" s="42">
        <v>2020</v>
      </c>
      <c r="K667" s="86" t="s">
        <v>134</v>
      </c>
      <c r="L667" s="41" t="s">
        <v>36</v>
      </c>
      <c r="M667" s="14">
        <v>5</v>
      </c>
      <c r="N667" s="83">
        <v>20166300</v>
      </c>
      <c r="O667" s="41" t="s">
        <v>37</v>
      </c>
      <c r="P667" s="35">
        <v>0</v>
      </c>
      <c r="Q667" s="14" t="s">
        <v>39</v>
      </c>
      <c r="R667" s="14"/>
      <c r="S667" s="21"/>
    </row>
    <row r="668" spans="1:19" s="25" customFormat="1" ht="26.4" x14ac:dyDescent="0.3">
      <c r="A668" s="50">
        <v>663</v>
      </c>
      <c r="B668" s="16" t="s">
        <v>135</v>
      </c>
      <c r="C668" s="16" t="s">
        <v>136</v>
      </c>
      <c r="D668" s="17" t="s">
        <v>1510</v>
      </c>
      <c r="E668" s="18" t="s">
        <v>1449</v>
      </c>
      <c r="F668" s="14" t="s">
        <v>1511</v>
      </c>
      <c r="G668" s="19" t="s">
        <v>57</v>
      </c>
      <c r="H668" s="14" t="s">
        <v>80</v>
      </c>
      <c r="I668" s="14" t="s">
        <v>59</v>
      </c>
      <c r="J668" s="14">
        <v>2019</v>
      </c>
      <c r="K668" s="60" t="s">
        <v>1512</v>
      </c>
      <c r="L668" s="14" t="s">
        <v>36</v>
      </c>
      <c r="M668" s="14">
        <v>6</v>
      </c>
      <c r="N668" s="20">
        <v>16500000</v>
      </c>
      <c r="O668" s="41" t="s">
        <v>37</v>
      </c>
      <c r="P668" s="35">
        <v>0</v>
      </c>
      <c r="Q668" s="14" t="s">
        <v>39</v>
      </c>
      <c r="R668" s="14"/>
      <c r="S668" s="21"/>
    </row>
    <row r="669" spans="1:19" s="25" customFormat="1" ht="40.799999999999997" x14ac:dyDescent="0.3">
      <c r="A669" s="15">
        <v>664</v>
      </c>
      <c r="B669" s="16" t="s">
        <v>135</v>
      </c>
      <c r="C669" s="16" t="s">
        <v>136</v>
      </c>
      <c r="D669" s="17" t="s">
        <v>1510</v>
      </c>
      <c r="E669" s="18" t="s">
        <v>1449</v>
      </c>
      <c r="F669" s="14" t="s">
        <v>2</v>
      </c>
      <c r="G669" s="19" t="s">
        <v>57</v>
      </c>
      <c r="H669" s="14" t="s">
        <v>80</v>
      </c>
      <c r="I669" s="14" t="s">
        <v>59</v>
      </c>
      <c r="J669" s="14">
        <v>2019</v>
      </c>
      <c r="K669" s="60" t="s">
        <v>1512</v>
      </c>
      <c r="L669" s="14" t="s">
        <v>36</v>
      </c>
      <c r="M669" s="14">
        <v>6</v>
      </c>
      <c r="N669" s="20">
        <v>16500000</v>
      </c>
      <c r="O669" s="41" t="s">
        <v>37</v>
      </c>
      <c r="P669" s="14" t="s">
        <v>164</v>
      </c>
      <c r="Q669" s="14" t="s">
        <v>39</v>
      </c>
      <c r="R669" s="14"/>
      <c r="S669" s="21"/>
    </row>
    <row r="670" spans="1:19" s="25" customFormat="1" ht="81.599999999999994" x14ac:dyDescent="0.3">
      <c r="A670" s="50">
        <v>665</v>
      </c>
      <c r="B670" s="16" t="s">
        <v>1513</v>
      </c>
      <c r="C670" s="16" t="s">
        <v>1514</v>
      </c>
      <c r="D670" s="17" t="s">
        <v>1515</v>
      </c>
      <c r="E670" s="18" t="s">
        <v>1449</v>
      </c>
      <c r="F670" s="14"/>
      <c r="G670" s="19" t="s">
        <v>57</v>
      </c>
      <c r="H670" s="14"/>
      <c r="I670" s="14"/>
      <c r="J670" s="14">
        <v>2019</v>
      </c>
      <c r="K670" s="60" t="s">
        <v>1516</v>
      </c>
      <c r="L670" s="14" t="s">
        <v>27</v>
      </c>
      <c r="M670" s="14">
        <v>1</v>
      </c>
      <c r="N670" s="20">
        <v>480676000</v>
      </c>
      <c r="O670" s="41" t="s">
        <v>37</v>
      </c>
      <c r="P670" s="35" t="s">
        <v>1517</v>
      </c>
      <c r="Q670" s="14" t="s">
        <v>39</v>
      </c>
      <c r="R670" s="14"/>
      <c r="S670" s="21"/>
    </row>
    <row r="671" spans="1:19" s="25" customFormat="1" ht="23.4" x14ac:dyDescent="0.3">
      <c r="A671" s="15">
        <v>666</v>
      </c>
      <c r="B671" s="16" t="s">
        <v>29</v>
      </c>
      <c r="C671" s="16" t="s">
        <v>30</v>
      </c>
      <c r="D671" s="17" t="s">
        <v>172</v>
      </c>
      <c r="E671" s="18" t="s">
        <v>1449</v>
      </c>
      <c r="F671" s="14" t="s">
        <v>173</v>
      </c>
      <c r="G671" s="14" t="s">
        <v>1518</v>
      </c>
      <c r="H671" s="14" t="s">
        <v>175</v>
      </c>
      <c r="I671" s="14" t="s">
        <v>176</v>
      </c>
      <c r="J671" s="21">
        <v>2020</v>
      </c>
      <c r="K671" s="67" t="s">
        <v>177</v>
      </c>
      <c r="L671" s="21" t="s">
        <v>36</v>
      </c>
      <c r="M671" s="40">
        <v>1</v>
      </c>
      <c r="N671" s="36">
        <v>23000000</v>
      </c>
      <c r="O671" s="41" t="s">
        <v>37</v>
      </c>
      <c r="P671" s="30" t="s">
        <v>178</v>
      </c>
      <c r="Q671" s="14" t="s">
        <v>179</v>
      </c>
      <c r="R671" s="21"/>
      <c r="S671" s="21"/>
    </row>
    <row r="672" spans="1:19" s="25" customFormat="1" ht="23.4" x14ac:dyDescent="0.3">
      <c r="A672" s="50">
        <v>667</v>
      </c>
      <c r="B672" s="16" t="s">
        <v>29</v>
      </c>
      <c r="C672" s="16" t="s">
        <v>30</v>
      </c>
      <c r="D672" s="17" t="s">
        <v>172</v>
      </c>
      <c r="E672" s="18" t="s">
        <v>1449</v>
      </c>
      <c r="F672" s="14" t="s">
        <v>173</v>
      </c>
      <c r="G672" s="14">
        <v>24518418</v>
      </c>
      <c r="H672" s="14" t="s">
        <v>175</v>
      </c>
      <c r="I672" s="14" t="s">
        <v>176</v>
      </c>
      <c r="J672" s="21">
        <v>2020</v>
      </c>
      <c r="K672" s="67" t="s">
        <v>177</v>
      </c>
      <c r="L672" s="21" t="s">
        <v>36</v>
      </c>
      <c r="M672" s="40">
        <v>1</v>
      </c>
      <c r="N672" s="36">
        <v>23000000</v>
      </c>
      <c r="O672" s="41" t="s">
        <v>37</v>
      </c>
      <c r="P672" s="30" t="s">
        <v>178</v>
      </c>
      <c r="Q672" s="14" t="s">
        <v>179</v>
      </c>
      <c r="R672" s="21"/>
      <c r="S672" s="21"/>
    </row>
    <row r="673" spans="1:19" s="25" customFormat="1" ht="30.6" x14ac:dyDescent="0.3">
      <c r="A673" s="15">
        <v>668</v>
      </c>
      <c r="B673" s="31" t="s">
        <v>47</v>
      </c>
      <c r="C673" s="57" t="s">
        <v>48</v>
      </c>
      <c r="D673" s="17" t="s">
        <v>87</v>
      </c>
      <c r="E673" s="18" t="s">
        <v>1449</v>
      </c>
      <c r="F673" s="14" t="s">
        <v>469</v>
      </c>
      <c r="G673" s="14" t="s">
        <v>1519</v>
      </c>
      <c r="H673" s="14" t="s">
        <v>471</v>
      </c>
      <c r="I673" s="14" t="s">
        <v>104</v>
      </c>
      <c r="J673" s="21">
        <v>2021</v>
      </c>
      <c r="K673" s="67" t="s">
        <v>177</v>
      </c>
      <c r="L673" s="21" t="s">
        <v>36</v>
      </c>
      <c r="M673" s="40">
        <v>1</v>
      </c>
      <c r="N673" s="36">
        <v>70000000</v>
      </c>
      <c r="O673" s="41" t="s">
        <v>37</v>
      </c>
      <c r="P673" s="30" t="s">
        <v>178</v>
      </c>
      <c r="Q673" s="14" t="s">
        <v>179</v>
      </c>
      <c r="R673" s="21"/>
      <c r="S673" s="21"/>
    </row>
    <row r="674" spans="1:19" s="25" customFormat="1" ht="30.6" x14ac:dyDescent="0.3">
      <c r="A674" s="50">
        <v>669</v>
      </c>
      <c r="B674" s="31" t="s">
        <v>47</v>
      </c>
      <c r="C674" s="57" t="s">
        <v>48</v>
      </c>
      <c r="D674" s="17" t="s">
        <v>87</v>
      </c>
      <c r="E674" s="18" t="s">
        <v>1449</v>
      </c>
      <c r="F674" s="14" t="s">
        <v>469</v>
      </c>
      <c r="G674" s="14" t="s">
        <v>1520</v>
      </c>
      <c r="H674" s="14" t="s">
        <v>471</v>
      </c>
      <c r="I674" s="14" t="s">
        <v>104</v>
      </c>
      <c r="J674" s="21">
        <v>2021</v>
      </c>
      <c r="K674" s="67" t="s">
        <v>177</v>
      </c>
      <c r="L674" s="21" t="s">
        <v>36</v>
      </c>
      <c r="M674" s="40">
        <v>1</v>
      </c>
      <c r="N674" s="36">
        <v>70000000</v>
      </c>
      <c r="O674" s="41" t="s">
        <v>37</v>
      </c>
      <c r="P674" s="30" t="s">
        <v>178</v>
      </c>
      <c r="Q674" s="14" t="s">
        <v>179</v>
      </c>
      <c r="R674" s="21"/>
      <c r="S674" s="21"/>
    </row>
    <row r="675" spans="1:19" s="25" customFormat="1" ht="30.6" x14ac:dyDescent="0.3">
      <c r="A675" s="15">
        <v>670</v>
      </c>
      <c r="B675" s="31" t="s">
        <v>47</v>
      </c>
      <c r="C675" s="57" t="s">
        <v>48</v>
      </c>
      <c r="D675" s="17" t="s">
        <v>87</v>
      </c>
      <c r="E675" s="18" t="s">
        <v>1449</v>
      </c>
      <c r="F675" s="14" t="s">
        <v>469</v>
      </c>
      <c r="G675" s="14" t="s">
        <v>1521</v>
      </c>
      <c r="H675" s="14" t="s">
        <v>471</v>
      </c>
      <c r="I675" s="14" t="s">
        <v>104</v>
      </c>
      <c r="J675" s="21">
        <v>2021</v>
      </c>
      <c r="K675" s="67" t="s">
        <v>177</v>
      </c>
      <c r="L675" s="21" t="s">
        <v>36</v>
      </c>
      <c r="M675" s="40">
        <v>1</v>
      </c>
      <c r="N675" s="36">
        <v>70000000</v>
      </c>
      <c r="O675" s="41" t="s">
        <v>37</v>
      </c>
      <c r="P675" s="30" t="s">
        <v>178</v>
      </c>
      <c r="Q675" s="14" t="s">
        <v>179</v>
      </c>
      <c r="R675" s="21"/>
      <c r="S675" s="21"/>
    </row>
    <row r="676" spans="1:19" s="25" customFormat="1" ht="30.6" x14ac:dyDescent="0.3">
      <c r="A676" s="50">
        <v>671</v>
      </c>
      <c r="B676" s="31" t="s">
        <v>47</v>
      </c>
      <c r="C676" s="57" t="s">
        <v>48</v>
      </c>
      <c r="D676" s="17" t="s">
        <v>87</v>
      </c>
      <c r="E676" s="18" t="s">
        <v>1449</v>
      </c>
      <c r="F676" s="14" t="s">
        <v>469</v>
      </c>
      <c r="G676" s="14" t="s">
        <v>1522</v>
      </c>
      <c r="H676" s="14" t="s">
        <v>471</v>
      </c>
      <c r="I676" s="14" t="s">
        <v>104</v>
      </c>
      <c r="J676" s="21">
        <v>2021</v>
      </c>
      <c r="K676" s="67" t="s">
        <v>177</v>
      </c>
      <c r="L676" s="21" t="s">
        <v>36</v>
      </c>
      <c r="M676" s="40">
        <v>1</v>
      </c>
      <c r="N676" s="36">
        <v>70000000</v>
      </c>
      <c r="O676" s="41" t="s">
        <v>37</v>
      </c>
      <c r="P676" s="30" t="s">
        <v>178</v>
      </c>
      <c r="Q676" s="14" t="s">
        <v>179</v>
      </c>
      <c r="R676" s="21"/>
      <c r="S676" s="21"/>
    </row>
    <row r="677" spans="1:19" s="25" customFormat="1" ht="23.4" x14ac:dyDescent="0.3">
      <c r="A677" s="15">
        <v>672</v>
      </c>
      <c r="B677" s="31" t="s">
        <v>47</v>
      </c>
      <c r="C677" s="57" t="s">
        <v>48</v>
      </c>
      <c r="D677" s="17" t="s">
        <v>87</v>
      </c>
      <c r="E677" s="18" t="s">
        <v>1449</v>
      </c>
      <c r="F677" s="14" t="s">
        <v>469</v>
      </c>
      <c r="G677" s="21" t="s">
        <v>1523</v>
      </c>
      <c r="H677" s="14" t="s">
        <v>471</v>
      </c>
      <c r="I677" s="14" t="s">
        <v>104</v>
      </c>
      <c r="J677" s="21">
        <v>2021</v>
      </c>
      <c r="K677" s="67" t="s">
        <v>177</v>
      </c>
      <c r="L677" s="21" t="s">
        <v>36</v>
      </c>
      <c r="M677" s="40">
        <v>1</v>
      </c>
      <c r="N677" s="36">
        <v>70000000</v>
      </c>
      <c r="O677" s="41" t="s">
        <v>37</v>
      </c>
      <c r="P677" s="30" t="s">
        <v>178</v>
      </c>
      <c r="Q677" s="14" t="s">
        <v>179</v>
      </c>
      <c r="R677" s="21"/>
      <c r="S677" s="21"/>
    </row>
    <row r="678" spans="1:19" s="25" customFormat="1" ht="40.799999999999997" x14ac:dyDescent="0.3">
      <c r="A678" s="50">
        <v>673</v>
      </c>
      <c r="B678" s="31" t="s">
        <v>47</v>
      </c>
      <c r="C678" s="57" t="s">
        <v>48</v>
      </c>
      <c r="D678" s="17" t="s">
        <v>87</v>
      </c>
      <c r="E678" s="18" t="s">
        <v>1449</v>
      </c>
      <c r="F678" s="14" t="s">
        <v>469</v>
      </c>
      <c r="G678" s="14" t="s">
        <v>1524</v>
      </c>
      <c r="H678" s="14" t="s">
        <v>471</v>
      </c>
      <c r="I678" s="14" t="s">
        <v>104</v>
      </c>
      <c r="J678" s="21">
        <v>2021</v>
      </c>
      <c r="K678" s="67" t="s">
        <v>177</v>
      </c>
      <c r="L678" s="21" t="s">
        <v>36</v>
      </c>
      <c r="M678" s="40">
        <v>1</v>
      </c>
      <c r="N678" s="36">
        <v>70000000</v>
      </c>
      <c r="O678" s="41" t="s">
        <v>37</v>
      </c>
      <c r="P678" s="30" t="s">
        <v>178</v>
      </c>
      <c r="Q678" s="14" t="s">
        <v>179</v>
      </c>
      <c r="R678" s="21"/>
      <c r="S678" s="21"/>
    </row>
    <row r="679" spans="1:19" s="25" customFormat="1" ht="30.6" x14ac:dyDescent="0.3">
      <c r="A679" s="15">
        <v>674</v>
      </c>
      <c r="B679" s="31" t="s">
        <v>47</v>
      </c>
      <c r="C679" s="57" t="s">
        <v>48</v>
      </c>
      <c r="D679" s="17" t="s">
        <v>87</v>
      </c>
      <c r="E679" s="18" t="s">
        <v>1449</v>
      </c>
      <c r="F679" s="14" t="s">
        <v>469</v>
      </c>
      <c r="G679" s="14" t="s">
        <v>1525</v>
      </c>
      <c r="H679" s="14" t="s">
        <v>471</v>
      </c>
      <c r="I679" s="14" t="s">
        <v>104</v>
      </c>
      <c r="J679" s="21">
        <v>2021</v>
      </c>
      <c r="K679" s="67" t="s">
        <v>177</v>
      </c>
      <c r="L679" s="21" t="s">
        <v>36</v>
      </c>
      <c r="M679" s="40">
        <v>1</v>
      </c>
      <c r="N679" s="36">
        <v>70000000</v>
      </c>
      <c r="O679" s="41" t="s">
        <v>37</v>
      </c>
      <c r="P679" s="30" t="s">
        <v>178</v>
      </c>
      <c r="Q679" s="14" t="s">
        <v>179</v>
      </c>
      <c r="R679" s="21"/>
      <c r="S679" s="21"/>
    </row>
    <row r="680" spans="1:19" s="25" customFormat="1" ht="51" x14ac:dyDescent="0.3">
      <c r="A680" s="50">
        <v>675</v>
      </c>
      <c r="B680" s="16" t="s">
        <v>41</v>
      </c>
      <c r="C680" s="16" t="s">
        <v>42</v>
      </c>
      <c r="D680" s="17" t="s">
        <v>41</v>
      </c>
      <c r="E680" s="18" t="s">
        <v>1449</v>
      </c>
      <c r="F680" s="14" t="s">
        <v>1526</v>
      </c>
      <c r="G680" s="14" t="s">
        <v>1527</v>
      </c>
      <c r="H680" s="14" t="s">
        <v>1528</v>
      </c>
      <c r="I680" s="14" t="s">
        <v>257</v>
      </c>
      <c r="J680" s="21">
        <v>2020</v>
      </c>
      <c r="K680" s="81">
        <v>2021</v>
      </c>
      <c r="L680" s="21" t="s">
        <v>36</v>
      </c>
      <c r="M680" s="40">
        <v>1</v>
      </c>
      <c r="N680" s="36"/>
      <c r="O680" s="41" t="s">
        <v>37</v>
      </c>
      <c r="P680" s="30" t="s">
        <v>1529</v>
      </c>
      <c r="Q680" s="14" t="s">
        <v>179</v>
      </c>
      <c r="R680" s="21"/>
      <c r="S680" s="21"/>
    </row>
    <row r="681" spans="1:19" s="25" customFormat="1" ht="51" x14ac:dyDescent="0.3">
      <c r="A681" s="15">
        <v>676</v>
      </c>
      <c r="B681" s="16" t="s">
        <v>41</v>
      </c>
      <c r="C681" s="16" t="s">
        <v>42</v>
      </c>
      <c r="D681" s="17" t="s">
        <v>41</v>
      </c>
      <c r="E681" s="18" t="s">
        <v>1449</v>
      </c>
      <c r="F681" s="14" t="s">
        <v>1526</v>
      </c>
      <c r="G681" s="14" t="s">
        <v>1530</v>
      </c>
      <c r="H681" s="14" t="s">
        <v>1528</v>
      </c>
      <c r="I681" s="14" t="s">
        <v>257</v>
      </c>
      <c r="J681" s="21">
        <v>2020</v>
      </c>
      <c r="K681" s="81">
        <v>2021</v>
      </c>
      <c r="L681" s="21" t="s">
        <v>36</v>
      </c>
      <c r="M681" s="40">
        <v>1</v>
      </c>
      <c r="N681" s="36"/>
      <c r="O681" s="41" t="s">
        <v>37</v>
      </c>
      <c r="P681" s="30" t="s">
        <v>1529</v>
      </c>
      <c r="Q681" s="14" t="s">
        <v>179</v>
      </c>
      <c r="R681" s="21"/>
      <c r="S681" s="21"/>
    </row>
    <row r="682" spans="1:19" s="25" customFormat="1" ht="23.4" x14ac:dyDescent="0.3">
      <c r="A682" s="50">
        <v>677</v>
      </c>
      <c r="B682" s="16" t="s">
        <v>65</v>
      </c>
      <c r="C682" s="16" t="s">
        <v>66</v>
      </c>
      <c r="D682" s="17" t="s">
        <v>487</v>
      </c>
      <c r="E682" s="18" t="s">
        <v>1449</v>
      </c>
      <c r="F682" s="14" t="s">
        <v>488</v>
      </c>
      <c r="G682" s="14" t="s">
        <v>1531</v>
      </c>
      <c r="H682" s="14" t="s">
        <v>34</v>
      </c>
      <c r="I682" s="14" t="s">
        <v>35</v>
      </c>
      <c r="J682" s="21">
        <v>2020</v>
      </c>
      <c r="K682" s="67" t="s">
        <v>177</v>
      </c>
      <c r="L682" s="21" t="s">
        <v>36</v>
      </c>
      <c r="M682" s="40">
        <v>1</v>
      </c>
      <c r="N682" s="36">
        <v>29000000</v>
      </c>
      <c r="O682" s="41" t="s">
        <v>37</v>
      </c>
      <c r="P682" s="30" t="s">
        <v>178</v>
      </c>
      <c r="Q682" s="14" t="s">
        <v>179</v>
      </c>
      <c r="R682" s="21"/>
      <c r="S682" s="21"/>
    </row>
    <row r="683" spans="1:19" s="25" customFormat="1" ht="23.4" x14ac:dyDescent="0.3">
      <c r="A683" s="15">
        <v>678</v>
      </c>
      <c r="B683" s="31" t="s">
        <v>47</v>
      </c>
      <c r="C683" s="57" t="s">
        <v>48</v>
      </c>
      <c r="D683" s="17" t="s">
        <v>793</v>
      </c>
      <c r="E683" s="18" t="s">
        <v>1449</v>
      </c>
      <c r="F683" s="14" t="s">
        <v>794</v>
      </c>
      <c r="G683" s="14" t="s">
        <v>1532</v>
      </c>
      <c r="H683" s="14" t="s">
        <v>64</v>
      </c>
      <c r="I683" s="14" t="s">
        <v>35</v>
      </c>
      <c r="J683" s="21">
        <v>2020</v>
      </c>
      <c r="K683" s="67" t="s">
        <v>177</v>
      </c>
      <c r="L683" s="21" t="s">
        <v>36</v>
      </c>
      <c r="M683" s="40">
        <v>1</v>
      </c>
      <c r="N683" s="36">
        <v>135000000</v>
      </c>
      <c r="O683" s="41" t="s">
        <v>37</v>
      </c>
      <c r="P683" s="30" t="s">
        <v>178</v>
      </c>
      <c r="Q683" s="14" t="s">
        <v>179</v>
      </c>
      <c r="R683" s="21"/>
      <c r="S683" s="21"/>
    </row>
    <row r="684" spans="1:19" s="25" customFormat="1" ht="23.4" x14ac:dyDescent="0.3">
      <c r="A684" s="50">
        <v>679</v>
      </c>
      <c r="B684" s="31" t="s">
        <v>47</v>
      </c>
      <c r="C684" s="57" t="s">
        <v>48</v>
      </c>
      <c r="D684" s="17" t="s">
        <v>87</v>
      </c>
      <c r="E684" s="18" t="s">
        <v>1449</v>
      </c>
      <c r="F684" s="14" t="s">
        <v>805</v>
      </c>
      <c r="G684" s="14">
        <v>19100100057</v>
      </c>
      <c r="H684" s="14" t="s">
        <v>807</v>
      </c>
      <c r="I684" s="14" t="s">
        <v>508</v>
      </c>
      <c r="J684" s="21">
        <v>2020</v>
      </c>
      <c r="K684" s="67" t="s">
        <v>177</v>
      </c>
      <c r="L684" s="21" t="s">
        <v>36</v>
      </c>
      <c r="M684" s="40">
        <v>1</v>
      </c>
      <c r="N684" s="36">
        <v>40000000</v>
      </c>
      <c r="O684" s="41" t="s">
        <v>37</v>
      </c>
      <c r="P684" s="30" t="s">
        <v>178</v>
      </c>
      <c r="Q684" s="14" t="s">
        <v>179</v>
      </c>
      <c r="R684" s="21"/>
      <c r="S684" s="21"/>
    </row>
    <row r="685" spans="1:19" s="25" customFormat="1" ht="23.4" x14ac:dyDescent="0.3">
      <c r="A685" s="15">
        <v>680</v>
      </c>
      <c r="B685" s="16" t="s">
        <v>1533</v>
      </c>
      <c r="C685" s="16"/>
      <c r="D685" s="63" t="s">
        <v>1534</v>
      </c>
      <c r="E685" s="18" t="s">
        <v>1449</v>
      </c>
      <c r="F685" s="14" t="s">
        <v>1535</v>
      </c>
      <c r="G685" s="87" t="s">
        <v>1536</v>
      </c>
      <c r="H685" s="121" t="s">
        <v>1537</v>
      </c>
      <c r="I685" s="14" t="s">
        <v>59</v>
      </c>
      <c r="J685" s="14">
        <v>2022</v>
      </c>
      <c r="K685" s="66">
        <v>44900</v>
      </c>
      <c r="L685" s="14" t="s">
        <v>27</v>
      </c>
      <c r="M685" s="14">
        <v>1</v>
      </c>
      <c r="N685" s="83">
        <v>1285000000</v>
      </c>
      <c r="O685" s="41" t="s">
        <v>37</v>
      </c>
      <c r="P685" s="14" t="s">
        <v>38</v>
      </c>
      <c r="Q685" s="14" t="s">
        <v>39</v>
      </c>
      <c r="R685" s="14"/>
      <c r="S685" s="21"/>
    </row>
    <row r="686" spans="1:19" s="25" customFormat="1" ht="23.4" x14ac:dyDescent="0.3">
      <c r="A686" s="50">
        <v>681</v>
      </c>
      <c r="B686" s="16" t="s">
        <v>1457</v>
      </c>
      <c r="C686" s="16" t="s">
        <v>1458</v>
      </c>
      <c r="D686" s="23" t="s">
        <v>1538</v>
      </c>
      <c r="E686" s="18" t="s">
        <v>1449</v>
      </c>
      <c r="F686" s="41" t="s">
        <v>1539</v>
      </c>
      <c r="G686" s="41">
        <v>547473</v>
      </c>
      <c r="H686" s="41" t="s">
        <v>1540</v>
      </c>
      <c r="I686" s="41" t="s">
        <v>112</v>
      </c>
      <c r="J686" s="42">
        <v>2023</v>
      </c>
      <c r="K686" s="59">
        <v>44937</v>
      </c>
      <c r="L686" s="42" t="s">
        <v>36</v>
      </c>
      <c r="M686" s="68">
        <v>1</v>
      </c>
      <c r="N686" s="69">
        <v>359992500</v>
      </c>
      <c r="O686" s="41" t="s">
        <v>37</v>
      </c>
      <c r="P686" s="14" t="s">
        <v>38</v>
      </c>
      <c r="Q686" s="41" t="s">
        <v>1541</v>
      </c>
      <c r="R686" s="42"/>
      <c r="S686" s="42"/>
    </row>
    <row r="687" spans="1:19" s="25" customFormat="1" ht="23.4" x14ac:dyDescent="0.3">
      <c r="A687" s="15">
        <v>682</v>
      </c>
      <c r="B687" s="16" t="s">
        <v>1457</v>
      </c>
      <c r="C687" s="16" t="s">
        <v>1458</v>
      </c>
      <c r="D687" s="23" t="s">
        <v>1538</v>
      </c>
      <c r="E687" s="18" t="s">
        <v>1449</v>
      </c>
      <c r="F687" s="41" t="s">
        <v>1539</v>
      </c>
      <c r="G687" s="41">
        <v>547474</v>
      </c>
      <c r="H687" s="41" t="s">
        <v>1540</v>
      </c>
      <c r="I687" s="41" t="s">
        <v>112</v>
      </c>
      <c r="J687" s="42">
        <v>2023</v>
      </c>
      <c r="K687" s="59">
        <v>44937</v>
      </c>
      <c r="L687" s="42" t="s">
        <v>36</v>
      </c>
      <c r="M687" s="68">
        <v>1</v>
      </c>
      <c r="N687" s="69">
        <v>359992500</v>
      </c>
      <c r="O687" s="41" t="s">
        <v>37</v>
      </c>
      <c r="P687" s="14" t="s">
        <v>38</v>
      </c>
      <c r="Q687" s="41" t="s">
        <v>1541</v>
      </c>
      <c r="R687" s="42"/>
      <c r="S687" s="42"/>
    </row>
    <row r="688" spans="1:19" s="25" customFormat="1" ht="23.4" x14ac:dyDescent="0.3">
      <c r="A688" s="50">
        <v>683</v>
      </c>
      <c r="B688" s="16" t="s">
        <v>1457</v>
      </c>
      <c r="C688" s="16" t="s">
        <v>1458</v>
      </c>
      <c r="D688" s="23" t="s">
        <v>1538</v>
      </c>
      <c r="E688" s="18" t="s">
        <v>1449</v>
      </c>
      <c r="F688" s="41" t="s">
        <v>1539</v>
      </c>
      <c r="G688" s="41">
        <v>547475</v>
      </c>
      <c r="H688" s="41" t="s">
        <v>1540</v>
      </c>
      <c r="I688" s="41" t="s">
        <v>112</v>
      </c>
      <c r="J688" s="42">
        <v>2023</v>
      </c>
      <c r="K688" s="59">
        <v>44937</v>
      </c>
      <c r="L688" s="42" t="s">
        <v>36</v>
      </c>
      <c r="M688" s="68">
        <v>1</v>
      </c>
      <c r="N688" s="69">
        <v>359992500</v>
      </c>
      <c r="O688" s="41" t="s">
        <v>37</v>
      </c>
      <c r="P688" s="14" t="s">
        <v>38</v>
      </c>
      <c r="Q688" s="41" t="s">
        <v>1541</v>
      </c>
      <c r="R688" s="42"/>
      <c r="S688" s="42"/>
    </row>
    <row r="689" spans="1:19" s="25" customFormat="1" ht="23.4" x14ac:dyDescent="0.3">
      <c r="A689" s="15">
        <v>684</v>
      </c>
      <c r="B689" s="16" t="s">
        <v>1457</v>
      </c>
      <c r="C689" s="16" t="s">
        <v>1458</v>
      </c>
      <c r="D689" s="23" t="s">
        <v>1538</v>
      </c>
      <c r="E689" s="18" t="s">
        <v>1449</v>
      </c>
      <c r="F689" s="41" t="s">
        <v>1539</v>
      </c>
      <c r="G689" s="41">
        <v>547476</v>
      </c>
      <c r="H689" s="41" t="s">
        <v>1540</v>
      </c>
      <c r="I689" s="41" t="s">
        <v>112</v>
      </c>
      <c r="J689" s="42">
        <v>2023</v>
      </c>
      <c r="K689" s="59">
        <v>44937</v>
      </c>
      <c r="L689" s="42" t="s">
        <v>36</v>
      </c>
      <c r="M689" s="68">
        <v>1</v>
      </c>
      <c r="N689" s="69">
        <v>359992500</v>
      </c>
      <c r="O689" s="41" t="s">
        <v>37</v>
      </c>
      <c r="P689" s="14" t="s">
        <v>38</v>
      </c>
      <c r="Q689" s="41" t="s">
        <v>1541</v>
      </c>
      <c r="R689" s="42"/>
      <c r="S689" s="42"/>
    </row>
    <row r="690" spans="1:19" s="25" customFormat="1" ht="23.4" x14ac:dyDescent="0.3">
      <c r="A690" s="50">
        <v>685</v>
      </c>
      <c r="B690" s="16" t="s">
        <v>1457</v>
      </c>
      <c r="C690" s="16" t="s">
        <v>1458</v>
      </c>
      <c r="D690" s="23" t="s">
        <v>1538</v>
      </c>
      <c r="E690" s="18" t="s">
        <v>1449</v>
      </c>
      <c r="F690" s="41" t="s">
        <v>1539</v>
      </c>
      <c r="G690" s="41">
        <v>547487</v>
      </c>
      <c r="H690" s="41" t="s">
        <v>1540</v>
      </c>
      <c r="I690" s="41" t="s">
        <v>112</v>
      </c>
      <c r="J690" s="42">
        <v>2023</v>
      </c>
      <c r="K690" s="59">
        <v>44937</v>
      </c>
      <c r="L690" s="42" t="s">
        <v>36</v>
      </c>
      <c r="M690" s="68">
        <v>1</v>
      </c>
      <c r="N690" s="69">
        <v>359992500</v>
      </c>
      <c r="O690" s="41" t="s">
        <v>37</v>
      </c>
      <c r="P690" s="14" t="s">
        <v>38</v>
      </c>
      <c r="Q690" s="41" t="s">
        <v>1541</v>
      </c>
      <c r="R690" s="42"/>
      <c r="S690" s="42"/>
    </row>
    <row r="691" spans="1:19" s="25" customFormat="1" ht="23.4" x14ac:dyDescent="0.3">
      <c r="A691" s="15">
        <v>686</v>
      </c>
      <c r="B691" s="16" t="s">
        <v>1457</v>
      </c>
      <c r="C691" s="16" t="s">
        <v>1458</v>
      </c>
      <c r="D691" s="23" t="s">
        <v>1538</v>
      </c>
      <c r="E691" s="18" t="s">
        <v>1449</v>
      </c>
      <c r="F691" s="41" t="s">
        <v>1539</v>
      </c>
      <c r="G691" s="41">
        <v>547488</v>
      </c>
      <c r="H691" s="41" t="s">
        <v>1540</v>
      </c>
      <c r="I691" s="41" t="s">
        <v>112</v>
      </c>
      <c r="J691" s="42">
        <v>2023</v>
      </c>
      <c r="K691" s="59">
        <v>44937</v>
      </c>
      <c r="L691" s="42" t="s">
        <v>36</v>
      </c>
      <c r="M691" s="68">
        <v>1</v>
      </c>
      <c r="N691" s="69">
        <v>359992500</v>
      </c>
      <c r="O691" s="41" t="s">
        <v>37</v>
      </c>
      <c r="P691" s="14" t="s">
        <v>38</v>
      </c>
      <c r="Q691" s="41" t="s">
        <v>1541</v>
      </c>
      <c r="R691" s="42"/>
      <c r="S691" s="42"/>
    </row>
    <row r="692" spans="1:19" s="25" customFormat="1" ht="23.4" x14ac:dyDescent="0.3">
      <c r="A692" s="50">
        <v>687</v>
      </c>
      <c r="B692" s="16" t="s">
        <v>1457</v>
      </c>
      <c r="C692" s="16" t="s">
        <v>1458</v>
      </c>
      <c r="D692" s="23" t="s">
        <v>1538</v>
      </c>
      <c r="E692" s="18" t="s">
        <v>1449</v>
      </c>
      <c r="F692" s="41" t="s">
        <v>1539</v>
      </c>
      <c r="G692" s="41">
        <v>547489</v>
      </c>
      <c r="H692" s="41" t="s">
        <v>1540</v>
      </c>
      <c r="I692" s="41" t="s">
        <v>112</v>
      </c>
      <c r="J692" s="42">
        <v>2023</v>
      </c>
      <c r="K692" s="59">
        <v>44937</v>
      </c>
      <c r="L692" s="42" t="s">
        <v>36</v>
      </c>
      <c r="M692" s="68">
        <v>1</v>
      </c>
      <c r="N692" s="69">
        <v>359992500</v>
      </c>
      <c r="O692" s="41" t="s">
        <v>37</v>
      </c>
      <c r="P692" s="14" t="s">
        <v>38</v>
      </c>
      <c r="Q692" s="41" t="s">
        <v>1541</v>
      </c>
      <c r="R692" s="42"/>
      <c r="S692" s="42"/>
    </row>
    <row r="693" spans="1:19" s="25" customFormat="1" ht="23.4" x14ac:dyDescent="0.3">
      <c r="A693" s="15">
        <v>688</v>
      </c>
      <c r="B693" s="16" t="s">
        <v>1457</v>
      </c>
      <c r="C693" s="16" t="s">
        <v>1458</v>
      </c>
      <c r="D693" s="23" t="s">
        <v>1538</v>
      </c>
      <c r="E693" s="18" t="s">
        <v>1449</v>
      </c>
      <c r="F693" s="41" t="s">
        <v>1539</v>
      </c>
      <c r="G693" s="41">
        <v>547490</v>
      </c>
      <c r="H693" s="41" t="s">
        <v>1540</v>
      </c>
      <c r="I693" s="41" t="s">
        <v>112</v>
      </c>
      <c r="J693" s="42">
        <v>2023</v>
      </c>
      <c r="K693" s="59">
        <v>44937</v>
      </c>
      <c r="L693" s="42" t="s">
        <v>36</v>
      </c>
      <c r="M693" s="68">
        <v>1</v>
      </c>
      <c r="N693" s="69">
        <v>359992500</v>
      </c>
      <c r="O693" s="41" t="s">
        <v>37</v>
      </c>
      <c r="P693" s="14" t="s">
        <v>38</v>
      </c>
      <c r="Q693" s="41" t="s">
        <v>1541</v>
      </c>
      <c r="R693" s="42"/>
      <c r="S693" s="42"/>
    </row>
    <row r="694" spans="1:19" s="25" customFormat="1" ht="23.4" x14ac:dyDescent="0.3">
      <c r="A694" s="50">
        <v>689</v>
      </c>
      <c r="B694" s="16" t="s">
        <v>1457</v>
      </c>
      <c r="C694" s="16" t="s">
        <v>1458</v>
      </c>
      <c r="D694" s="23" t="s">
        <v>1538</v>
      </c>
      <c r="E694" s="18" t="s">
        <v>1449</v>
      </c>
      <c r="F694" s="41" t="s">
        <v>1539</v>
      </c>
      <c r="G694" s="41">
        <v>547491</v>
      </c>
      <c r="H694" s="41" t="s">
        <v>1540</v>
      </c>
      <c r="I694" s="41" t="s">
        <v>112</v>
      </c>
      <c r="J694" s="42">
        <v>2023</v>
      </c>
      <c r="K694" s="59">
        <v>44937</v>
      </c>
      <c r="L694" s="42" t="s">
        <v>36</v>
      </c>
      <c r="M694" s="68">
        <v>1</v>
      </c>
      <c r="N694" s="69">
        <v>359992500</v>
      </c>
      <c r="O694" s="41" t="s">
        <v>37</v>
      </c>
      <c r="P694" s="14" t="s">
        <v>38</v>
      </c>
      <c r="Q694" s="41" t="s">
        <v>1541</v>
      </c>
      <c r="R694" s="42"/>
      <c r="S694" s="42"/>
    </row>
    <row r="695" spans="1:19" s="25" customFormat="1" ht="23.4" x14ac:dyDescent="0.3">
      <c r="A695" s="15">
        <v>690</v>
      </c>
      <c r="B695" s="16" t="s">
        <v>1457</v>
      </c>
      <c r="C695" s="16" t="s">
        <v>1458</v>
      </c>
      <c r="D695" s="23" t="s">
        <v>1538</v>
      </c>
      <c r="E695" s="18" t="s">
        <v>1449</v>
      </c>
      <c r="F695" s="41" t="s">
        <v>1539</v>
      </c>
      <c r="G695" s="41">
        <v>547492</v>
      </c>
      <c r="H695" s="41" t="s">
        <v>1540</v>
      </c>
      <c r="I695" s="41" t="s">
        <v>112</v>
      </c>
      <c r="J695" s="42">
        <v>2023</v>
      </c>
      <c r="K695" s="59">
        <v>44937</v>
      </c>
      <c r="L695" s="42" t="s">
        <v>36</v>
      </c>
      <c r="M695" s="68">
        <v>1</v>
      </c>
      <c r="N695" s="69">
        <v>359992500</v>
      </c>
      <c r="O695" s="41" t="s">
        <v>37</v>
      </c>
      <c r="P695" s="14" t="s">
        <v>38</v>
      </c>
      <c r="Q695" s="41" t="s">
        <v>1541</v>
      </c>
      <c r="R695" s="42"/>
      <c r="S695" s="42"/>
    </row>
    <row r="696" spans="1:19" s="25" customFormat="1" ht="23.4" x14ac:dyDescent="0.3">
      <c r="A696" s="50">
        <v>691</v>
      </c>
      <c r="B696" s="16" t="s">
        <v>1457</v>
      </c>
      <c r="C696" s="16" t="s">
        <v>1458</v>
      </c>
      <c r="D696" s="23" t="s">
        <v>1538</v>
      </c>
      <c r="E696" s="18" t="s">
        <v>1449</v>
      </c>
      <c r="F696" s="41" t="s">
        <v>1539</v>
      </c>
      <c r="G696" s="41">
        <v>548031</v>
      </c>
      <c r="H696" s="41" t="s">
        <v>1540</v>
      </c>
      <c r="I696" s="41" t="s">
        <v>112</v>
      </c>
      <c r="J696" s="42">
        <v>2023</v>
      </c>
      <c r="K696" s="59">
        <v>44937</v>
      </c>
      <c r="L696" s="42" t="s">
        <v>36</v>
      </c>
      <c r="M696" s="68">
        <v>1</v>
      </c>
      <c r="N696" s="69">
        <v>359992500</v>
      </c>
      <c r="O696" s="41" t="s">
        <v>37</v>
      </c>
      <c r="P696" s="14" t="s">
        <v>38</v>
      </c>
      <c r="Q696" s="41" t="s">
        <v>1541</v>
      </c>
      <c r="R696" s="42"/>
      <c r="S696" s="42"/>
    </row>
    <row r="697" spans="1:19" s="25" customFormat="1" ht="23.4" x14ac:dyDescent="0.3">
      <c r="A697" s="15">
        <v>692</v>
      </c>
      <c r="B697" s="16" t="s">
        <v>1457</v>
      </c>
      <c r="C697" s="16" t="s">
        <v>1458</v>
      </c>
      <c r="D697" s="23" t="s">
        <v>1538</v>
      </c>
      <c r="E697" s="18" t="s">
        <v>1449</v>
      </c>
      <c r="F697" s="41" t="s">
        <v>1539</v>
      </c>
      <c r="G697" s="41">
        <v>548045</v>
      </c>
      <c r="H697" s="41" t="s">
        <v>1540</v>
      </c>
      <c r="I697" s="41" t="s">
        <v>112</v>
      </c>
      <c r="J697" s="42">
        <v>2023</v>
      </c>
      <c r="K697" s="59">
        <v>44937</v>
      </c>
      <c r="L697" s="42" t="s">
        <v>36</v>
      </c>
      <c r="M697" s="68">
        <v>1</v>
      </c>
      <c r="N697" s="69">
        <v>359992500</v>
      </c>
      <c r="O697" s="41" t="s">
        <v>37</v>
      </c>
      <c r="P697" s="14" t="s">
        <v>38</v>
      </c>
      <c r="Q697" s="41" t="s">
        <v>1541</v>
      </c>
      <c r="R697" s="42"/>
      <c r="S697" s="42"/>
    </row>
    <row r="698" spans="1:19" s="25" customFormat="1" ht="23.4" x14ac:dyDescent="0.3">
      <c r="A698" s="50">
        <v>693</v>
      </c>
      <c r="B698" s="16" t="s">
        <v>1457</v>
      </c>
      <c r="C698" s="16" t="s">
        <v>1458</v>
      </c>
      <c r="D698" s="23" t="s">
        <v>1538</v>
      </c>
      <c r="E698" s="18" t="s">
        <v>1449</v>
      </c>
      <c r="F698" s="41" t="s">
        <v>1539</v>
      </c>
      <c r="G698" s="41">
        <v>548046</v>
      </c>
      <c r="H698" s="41" t="s">
        <v>1540</v>
      </c>
      <c r="I698" s="41" t="s">
        <v>112</v>
      </c>
      <c r="J698" s="42">
        <v>2023</v>
      </c>
      <c r="K698" s="59">
        <v>44937</v>
      </c>
      <c r="L698" s="42" t="s">
        <v>36</v>
      </c>
      <c r="M698" s="68">
        <v>1</v>
      </c>
      <c r="N698" s="69">
        <v>359992500</v>
      </c>
      <c r="O698" s="41" t="s">
        <v>37</v>
      </c>
      <c r="P698" s="14" t="s">
        <v>38</v>
      </c>
      <c r="Q698" s="41" t="s">
        <v>1541</v>
      </c>
      <c r="R698" s="42"/>
      <c r="S698" s="42"/>
    </row>
    <row r="699" spans="1:19" s="25" customFormat="1" ht="23.4" x14ac:dyDescent="0.3">
      <c r="A699" s="15">
        <v>694</v>
      </c>
      <c r="B699" s="16" t="s">
        <v>1457</v>
      </c>
      <c r="C699" s="16" t="s">
        <v>1458</v>
      </c>
      <c r="D699" s="23" t="s">
        <v>1538</v>
      </c>
      <c r="E699" s="18" t="s">
        <v>1449</v>
      </c>
      <c r="F699" s="41" t="s">
        <v>1539</v>
      </c>
      <c r="G699" s="41">
        <v>548047</v>
      </c>
      <c r="H699" s="41" t="s">
        <v>1540</v>
      </c>
      <c r="I699" s="41" t="s">
        <v>112</v>
      </c>
      <c r="J699" s="42">
        <v>2023</v>
      </c>
      <c r="K699" s="59">
        <v>44937</v>
      </c>
      <c r="L699" s="42" t="s">
        <v>36</v>
      </c>
      <c r="M699" s="68">
        <v>1</v>
      </c>
      <c r="N699" s="69">
        <v>359992500</v>
      </c>
      <c r="O699" s="41" t="s">
        <v>37</v>
      </c>
      <c r="P699" s="14" t="s">
        <v>38</v>
      </c>
      <c r="Q699" s="41" t="s">
        <v>1541</v>
      </c>
      <c r="R699" s="42"/>
      <c r="S699" s="42"/>
    </row>
    <row r="700" spans="1:19" s="25" customFormat="1" ht="23.4" x14ac:dyDescent="0.3">
      <c r="A700" s="50">
        <v>695</v>
      </c>
      <c r="B700" s="16" t="s">
        <v>1457</v>
      </c>
      <c r="C700" s="16" t="s">
        <v>1458</v>
      </c>
      <c r="D700" s="23" t="s">
        <v>1538</v>
      </c>
      <c r="E700" s="18" t="s">
        <v>1449</v>
      </c>
      <c r="F700" s="41" t="s">
        <v>1539</v>
      </c>
      <c r="G700" s="41">
        <v>548048</v>
      </c>
      <c r="H700" s="41" t="s">
        <v>1540</v>
      </c>
      <c r="I700" s="41" t="s">
        <v>112</v>
      </c>
      <c r="J700" s="42">
        <v>2023</v>
      </c>
      <c r="K700" s="59">
        <v>44937</v>
      </c>
      <c r="L700" s="42" t="s">
        <v>36</v>
      </c>
      <c r="M700" s="68">
        <v>1</v>
      </c>
      <c r="N700" s="69">
        <v>359992500</v>
      </c>
      <c r="O700" s="41" t="s">
        <v>37</v>
      </c>
      <c r="P700" s="14" t="s">
        <v>38</v>
      </c>
      <c r="Q700" s="41" t="s">
        <v>1541</v>
      </c>
      <c r="R700" s="42"/>
      <c r="S700" s="42"/>
    </row>
    <row r="701" spans="1:19" s="25" customFormat="1" ht="23.4" x14ac:dyDescent="0.3">
      <c r="A701" s="15">
        <v>696</v>
      </c>
      <c r="B701" s="16" t="s">
        <v>1457</v>
      </c>
      <c r="C701" s="16" t="s">
        <v>1458</v>
      </c>
      <c r="D701" s="23" t="s">
        <v>1538</v>
      </c>
      <c r="E701" s="18" t="s">
        <v>1449</v>
      </c>
      <c r="F701" s="41" t="s">
        <v>1539</v>
      </c>
      <c r="G701" s="41">
        <v>548049</v>
      </c>
      <c r="H701" s="41" t="s">
        <v>1540</v>
      </c>
      <c r="I701" s="41" t="s">
        <v>112</v>
      </c>
      <c r="J701" s="42">
        <v>2023</v>
      </c>
      <c r="K701" s="59">
        <v>44937</v>
      </c>
      <c r="L701" s="42" t="s">
        <v>36</v>
      </c>
      <c r="M701" s="68">
        <v>1</v>
      </c>
      <c r="N701" s="69">
        <v>359992500</v>
      </c>
      <c r="O701" s="41" t="s">
        <v>37</v>
      </c>
      <c r="P701" s="14" t="s">
        <v>38</v>
      </c>
      <c r="Q701" s="41" t="s">
        <v>1541</v>
      </c>
      <c r="R701" s="42"/>
      <c r="S701" s="42"/>
    </row>
    <row r="702" spans="1:19" s="25" customFormat="1" ht="23.4" x14ac:dyDescent="0.3">
      <c r="A702" s="50">
        <v>697</v>
      </c>
      <c r="B702" s="16" t="s">
        <v>1457</v>
      </c>
      <c r="C702" s="16" t="s">
        <v>1458</v>
      </c>
      <c r="D702" s="23" t="s">
        <v>1538</v>
      </c>
      <c r="E702" s="18" t="s">
        <v>1449</v>
      </c>
      <c r="F702" s="41" t="s">
        <v>1539</v>
      </c>
      <c r="G702" s="41">
        <v>548067</v>
      </c>
      <c r="H702" s="41" t="s">
        <v>1540</v>
      </c>
      <c r="I702" s="41" t="s">
        <v>112</v>
      </c>
      <c r="J702" s="42">
        <v>2023</v>
      </c>
      <c r="K702" s="59">
        <v>44937</v>
      </c>
      <c r="L702" s="42" t="s">
        <v>36</v>
      </c>
      <c r="M702" s="68">
        <v>1</v>
      </c>
      <c r="N702" s="69">
        <v>359992500</v>
      </c>
      <c r="O702" s="41" t="s">
        <v>37</v>
      </c>
      <c r="P702" s="14" t="s">
        <v>38</v>
      </c>
      <c r="Q702" s="41" t="s">
        <v>1541</v>
      </c>
      <c r="R702" s="42"/>
      <c r="S702" s="42"/>
    </row>
    <row r="703" spans="1:19" s="25" customFormat="1" ht="23.4" x14ac:dyDescent="0.3">
      <c r="A703" s="15">
        <v>698</v>
      </c>
      <c r="B703" s="16" t="s">
        <v>1457</v>
      </c>
      <c r="C703" s="16" t="s">
        <v>1458</v>
      </c>
      <c r="D703" s="23" t="s">
        <v>1538</v>
      </c>
      <c r="E703" s="18" t="s">
        <v>1449</v>
      </c>
      <c r="F703" s="41" t="s">
        <v>1539</v>
      </c>
      <c r="G703" s="41">
        <v>548068</v>
      </c>
      <c r="H703" s="41" t="s">
        <v>1540</v>
      </c>
      <c r="I703" s="41" t="s">
        <v>112</v>
      </c>
      <c r="J703" s="42">
        <v>2023</v>
      </c>
      <c r="K703" s="59">
        <v>44937</v>
      </c>
      <c r="L703" s="42" t="s">
        <v>36</v>
      </c>
      <c r="M703" s="68">
        <v>1</v>
      </c>
      <c r="N703" s="69">
        <v>359992500</v>
      </c>
      <c r="O703" s="41" t="s">
        <v>37</v>
      </c>
      <c r="P703" s="14" t="s">
        <v>38</v>
      </c>
      <c r="Q703" s="41" t="s">
        <v>1541</v>
      </c>
      <c r="R703" s="42"/>
      <c r="S703" s="42"/>
    </row>
    <row r="704" spans="1:19" s="25" customFormat="1" ht="23.4" x14ac:dyDescent="0.3">
      <c r="A704" s="50">
        <v>699</v>
      </c>
      <c r="B704" s="16" t="s">
        <v>1457</v>
      </c>
      <c r="C704" s="16" t="s">
        <v>1458</v>
      </c>
      <c r="D704" s="23" t="s">
        <v>1538</v>
      </c>
      <c r="E704" s="18" t="s">
        <v>1449</v>
      </c>
      <c r="F704" s="41" t="s">
        <v>1539</v>
      </c>
      <c r="G704" s="41">
        <v>548069</v>
      </c>
      <c r="H704" s="41" t="s">
        <v>1540</v>
      </c>
      <c r="I704" s="41" t="s">
        <v>112</v>
      </c>
      <c r="J704" s="42">
        <v>2023</v>
      </c>
      <c r="K704" s="59">
        <v>44937</v>
      </c>
      <c r="L704" s="42" t="s">
        <v>36</v>
      </c>
      <c r="M704" s="68">
        <v>1</v>
      </c>
      <c r="N704" s="69">
        <v>359992500</v>
      </c>
      <c r="O704" s="41" t="s">
        <v>37</v>
      </c>
      <c r="P704" s="14" t="s">
        <v>38</v>
      </c>
      <c r="Q704" s="41" t="s">
        <v>1541</v>
      </c>
      <c r="R704" s="42"/>
      <c r="S704" s="42"/>
    </row>
    <row r="705" spans="1:19" s="25" customFormat="1" ht="23.4" x14ac:dyDescent="0.3">
      <c r="A705" s="15">
        <v>700</v>
      </c>
      <c r="B705" s="16" t="s">
        <v>1457</v>
      </c>
      <c r="C705" s="16" t="s">
        <v>1458</v>
      </c>
      <c r="D705" s="23" t="s">
        <v>1538</v>
      </c>
      <c r="E705" s="18" t="s">
        <v>1449</v>
      </c>
      <c r="F705" s="41" t="s">
        <v>1539</v>
      </c>
      <c r="G705" s="41">
        <v>548070</v>
      </c>
      <c r="H705" s="41" t="s">
        <v>1540</v>
      </c>
      <c r="I705" s="41" t="s">
        <v>112</v>
      </c>
      <c r="J705" s="42">
        <v>2023</v>
      </c>
      <c r="K705" s="59">
        <v>44937</v>
      </c>
      <c r="L705" s="42" t="s">
        <v>36</v>
      </c>
      <c r="M705" s="68">
        <v>1</v>
      </c>
      <c r="N705" s="69">
        <v>359992500</v>
      </c>
      <c r="O705" s="41" t="s">
        <v>37</v>
      </c>
      <c r="P705" s="14" t="s">
        <v>38</v>
      </c>
      <c r="Q705" s="41" t="s">
        <v>1541</v>
      </c>
      <c r="R705" s="42"/>
      <c r="S705" s="42"/>
    </row>
    <row r="706" spans="1:19" s="25" customFormat="1" ht="20.399999999999999" x14ac:dyDescent="0.3">
      <c r="A706" s="50">
        <v>701</v>
      </c>
      <c r="B706" s="16" t="s">
        <v>1542</v>
      </c>
      <c r="C706" s="16" t="s">
        <v>1543</v>
      </c>
      <c r="D706" s="17" t="s">
        <v>1544</v>
      </c>
      <c r="E706" s="18" t="s">
        <v>1545</v>
      </c>
      <c r="F706" s="14"/>
      <c r="G706" s="19" t="s">
        <v>57</v>
      </c>
      <c r="H706" s="14" t="s">
        <v>59</v>
      </c>
      <c r="I706" s="14" t="s">
        <v>59</v>
      </c>
      <c r="J706" s="14">
        <v>1992</v>
      </c>
      <c r="K706" s="59">
        <v>34711</v>
      </c>
      <c r="L706" s="14" t="s">
        <v>36</v>
      </c>
      <c r="M706" s="14">
        <v>1</v>
      </c>
      <c r="N706" s="20">
        <v>17000000</v>
      </c>
      <c r="O706" s="41" t="s">
        <v>37</v>
      </c>
      <c r="P706" s="14" t="s">
        <v>60</v>
      </c>
      <c r="Q706" s="14" t="s">
        <v>39</v>
      </c>
      <c r="R706" s="14"/>
      <c r="S706" s="21"/>
    </row>
    <row r="707" spans="1:19" s="25" customFormat="1" ht="20.399999999999999" x14ac:dyDescent="0.3">
      <c r="A707" s="15">
        <v>702</v>
      </c>
      <c r="B707" s="16" t="s">
        <v>544</v>
      </c>
      <c r="C707" s="16" t="s">
        <v>545</v>
      </c>
      <c r="D707" s="17" t="s">
        <v>546</v>
      </c>
      <c r="E707" s="18" t="s">
        <v>1545</v>
      </c>
      <c r="F707" s="14" t="s">
        <v>1546</v>
      </c>
      <c r="G707" s="29" t="s">
        <v>549</v>
      </c>
      <c r="H707" s="14" t="s">
        <v>362</v>
      </c>
      <c r="I707" s="14" t="s">
        <v>362</v>
      </c>
      <c r="J707" s="14">
        <v>2001</v>
      </c>
      <c r="K707" s="59">
        <v>36903</v>
      </c>
      <c r="L707" s="14" t="s">
        <v>36</v>
      </c>
      <c r="M707" s="14">
        <v>1</v>
      </c>
      <c r="N707" s="20">
        <v>12500000</v>
      </c>
      <c r="O707" s="41" t="s">
        <v>37</v>
      </c>
      <c r="P707" s="14" t="s">
        <v>60</v>
      </c>
      <c r="Q707" s="14" t="s">
        <v>39</v>
      </c>
      <c r="R707" s="14"/>
      <c r="S707" s="21"/>
    </row>
    <row r="708" spans="1:19" s="25" customFormat="1" ht="20.399999999999999" x14ac:dyDescent="0.3">
      <c r="A708" s="50">
        <v>703</v>
      </c>
      <c r="B708" s="16" t="s">
        <v>1547</v>
      </c>
      <c r="C708" s="16"/>
      <c r="D708" s="115" t="s">
        <v>1548</v>
      </c>
      <c r="E708" s="18" t="s">
        <v>1545</v>
      </c>
      <c r="F708" s="42"/>
      <c r="G708" s="122" t="s">
        <v>1549</v>
      </c>
      <c r="H708" s="123"/>
      <c r="I708" s="122" t="s">
        <v>362</v>
      </c>
      <c r="J708" s="123">
        <v>2002</v>
      </c>
      <c r="K708" s="59">
        <v>37268</v>
      </c>
      <c r="L708" s="14" t="s">
        <v>36</v>
      </c>
      <c r="M708" s="123">
        <v>1</v>
      </c>
      <c r="N708" s="124">
        <v>85728000</v>
      </c>
      <c r="O708" s="41" t="s">
        <v>37</v>
      </c>
      <c r="P708" s="14">
        <v>0</v>
      </c>
      <c r="Q708" s="14" t="s">
        <v>39</v>
      </c>
      <c r="R708" s="14"/>
      <c r="S708" s="21"/>
    </row>
    <row r="709" spans="1:19" s="25" customFormat="1" ht="20.399999999999999" x14ac:dyDescent="0.3">
      <c r="A709" s="15">
        <v>704</v>
      </c>
      <c r="B709" s="57" t="s">
        <v>41</v>
      </c>
      <c r="C709" s="57" t="s">
        <v>42</v>
      </c>
      <c r="D709" s="23" t="s">
        <v>41</v>
      </c>
      <c r="E709" s="18" t="s">
        <v>1545</v>
      </c>
      <c r="F709" s="41">
        <v>1242</v>
      </c>
      <c r="G709" s="58" t="s">
        <v>1550</v>
      </c>
      <c r="H709" s="41" t="s">
        <v>401</v>
      </c>
      <c r="I709" s="41" t="s">
        <v>104</v>
      </c>
      <c r="J709" s="41">
        <v>2007</v>
      </c>
      <c r="K709" s="59">
        <v>39459</v>
      </c>
      <c r="L709" s="41" t="s">
        <v>36</v>
      </c>
      <c r="M709" s="41">
        <v>1</v>
      </c>
      <c r="N709" s="61">
        <v>18000000</v>
      </c>
      <c r="O709" s="41" t="s">
        <v>37</v>
      </c>
      <c r="P709" s="41" t="s">
        <v>60</v>
      </c>
      <c r="Q709" s="41" t="s">
        <v>39</v>
      </c>
      <c r="R709" s="41"/>
      <c r="S709" s="42"/>
    </row>
    <row r="710" spans="1:19" s="25" customFormat="1" ht="26.4" x14ac:dyDescent="0.3">
      <c r="A710" s="50">
        <v>705</v>
      </c>
      <c r="B710" s="16" t="s">
        <v>1551</v>
      </c>
      <c r="C710" s="16" t="s">
        <v>1552</v>
      </c>
      <c r="D710" s="17" t="s">
        <v>1553</v>
      </c>
      <c r="E710" s="18" t="s">
        <v>1545</v>
      </c>
      <c r="F710" s="14" t="s">
        <v>1554</v>
      </c>
      <c r="G710" s="29" t="s">
        <v>1555</v>
      </c>
      <c r="H710" s="14" t="s">
        <v>1556</v>
      </c>
      <c r="I710" s="14" t="s">
        <v>257</v>
      </c>
      <c r="J710" s="14">
        <v>2015</v>
      </c>
      <c r="K710" s="60" t="s">
        <v>1557</v>
      </c>
      <c r="L710" s="14" t="s">
        <v>36</v>
      </c>
      <c r="M710" s="14">
        <v>1</v>
      </c>
      <c r="N710" s="20">
        <v>19850000</v>
      </c>
      <c r="O710" s="41" t="s">
        <v>37</v>
      </c>
      <c r="P710" s="14" t="s">
        <v>38</v>
      </c>
      <c r="Q710" s="14" t="s">
        <v>39</v>
      </c>
      <c r="R710" s="14"/>
      <c r="S710" s="21"/>
    </row>
    <row r="711" spans="1:19" s="25" customFormat="1" ht="20.399999999999999" x14ac:dyDescent="0.3">
      <c r="A711" s="15">
        <v>706</v>
      </c>
      <c r="B711" s="57" t="s">
        <v>47</v>
      </c>
      <c r="C711" s="57" t="s">
        <v>48</v>
      </c>
      <c r="D711" s="23" t="s">
        <v>100</v>
      </c>
      <c r="E711" s="18" t="s">
        <v>1545</v>
      </c>
      <c r="F711" s="41" t="s">
        <v>101</v>
      </c>
      <c r="G711" s="62" t="s">
        <v>1558</v>
      </c>
      <c r="H711" s="41" t="s">
        <v>103</v>
      </c>
      <c r="I711" s="41" t="s">
        <v>104</v>
      </c>
      <c r="J711" s="41">
        <v>2016</v>
      </c>
      <c r="K711" s="59">
        <v>43043</v>
      </c>
      <c r="L711" s="41" t="s">
        <v>36</v>
      </c>
      <c r="M711" s="41">
        <v>1</v>
      </c>
      <c r="N711" s="65">
        <v>161811000</v>
      </c>
      <c r="O711" s="41" t="s">
        <v>37</v>
      </c>
      <c r="P711" s="41" t="s">
        <v>105</v>
      </c>
      <c r="Q711" s="41" t="s">
        <v>39</v>
      </c>
      <c r="R711" s="41"/>
      <c r="S711" s="42"/>
    </row>
    <row r="712" spans="1:19" s="25" customFormat="1" ht="40.799999999999997" x14ac:dyDescent="0.3">
      <c r="A712" s="50">
        <v>707</v>
      </c>
      <c r="B712" s="57" t="s">
        <v>1559</v>
      </c>
      <c r="C712" s="57" t="s">
        <v>1552</v>
      </c>
      <c r="D712" s="23" t="s">
        <v>1560</v>
      </c>
      <c r="E712" s="18" t="s">
        <v>1545</v>
      </c>
      <c r="F712" s="41" t="s">
        <v>1561</v>
      </c>
      <c r="G712" s="58" t="s">
        <v>57</v>
      </c>
      <c r="H712" s="41" t="s">
        <v>1562</v>
      </c>
      <c r="I712" s="41" t="s">
        <v>257</v>
      </c>
      <c r="J712" s="41">
        <v>2018</v>
      </c>
      <c r="K712" s="70" t="s">
        <v>1563</v>
      </c>
      <c r="L712" s="41" t="s">
        <v>36</v>
      </c>
      <c r="M712" s="41">
        <v>2</v>
      </c>
      <c r="N712" s="61">
        <v>39600000</v>
      </c>
      <c r="O712" s="41" t="s">
        <v>37</v>
      </c>
      <c r="P712" s="14" t="s">
        <v>164</v>
      </c>
      <c r="Q712" s="41" t="s">
        <v>39</v>
      </c>
      <c r="R712" s="41"/>
      <c r="S712" s="42"/>
    </row>
    <row r="713" spans="1:19" s="25" customFormat="1" ht="40.799999999999997" x14ac:dyDescent="0.3">
      <c r="A713" s="15">
        <v>708</v>
      </c>
      <c r="B713" s="57" t="s">
        <v>1551</v>
      </c>
      <c r="C713" s="57" t="s">
        <v>1552</v>
      </c>
      <c r="D713" s="23" t="s">
        <v>1560</v>
      </c>
      <c r="E713" s="18" t="s">
        <v>1545</v>
      </c>
      <c r="F713" s="41" t="s">
        <v>1561</v>
      </c>
      <c r="G713" s="58" t="s">
        <v>57</v>
      </c>
      <c r="H713" s="41" t="s">
        <v>1562</v>
      </c>
      <c r="I713" s="41" t="s">
        <v>257</v>
      </c>
      <c r="J713" s="41">
        <v>2018</v>
      </c>
      <c r="K713" s="59">
        <v>43780</v>
      </c>
      <c r="L713" s="41" t="s">
        <v>36</v>
      </c>
      <c r="M713" s="41">
        <v>2</v>
      </c>
      <c r="N713" s="61">
        <v>39600000</v>
      </c>
      <c r="O713" s="41" t="s">
        <v>37</v>
      </c>
      <c r="P713" s="14" t="s">
        <v>164</v>
      </c>
      <c r="Q713" s="125" t="s">
        <v>39</v>
      </c>
      <c r="R713" s="125"/>
      <c r="S713" s="42"/>
    </row>
    <row r="714" spans="1:19" s="25" customFormat="1" ht="26.4" x14ac:dyDescent="0.3">
      <c r="A714" s="50">
        <v>709</v>
      </c>
      <c r="B714" s="16" t="s">
        <v>76</v>
      </c>
      <c r="C714" s="16" t="s">
        <v>77</v>
      </c>
      <c r="D714" s="126" t="s">
        <v>133</v>
      </c>
      <c r="E714" s="18" t="s">
        <v>1545</v>
      </c>
      <c r="F714" s="14"/>
      <c r="G714" s="19" t="s">
        <v>57</v>
      </c>
      <c r="H714" s="14"/>
      <c r="I714" s="14"/>
      <c r="J714" s="14">
        <v>2020</v>
      </c>
      <c r="K714" s="127" t="s">
        <v>134</v>
      </c>
      <c r="L714" s="14" t="s">
        <v>36</v>
      </c>
      <c r="M714" s="14">
        <v>8</v>
      </c>
      <c r="N714" s="124">
        <v>20166300</v>
      </c>
      <c r="O714" s="41" t="s">
        <v>37</v>
      </c>
      <c r="P714" s="30" t="s">
        <v>686</v>
      </c>
      <c r="Q714" s="14" t="s">
        <v>39</v>
      </c>
      <c r="R714" s="14"/>
      <c r="S714" s="21"/>
    </row>
    <row r="715" spans="1:19" s="25" customFormat="1" ht="20.399999999999999" x14ac:dyDescent="0.3">
      <c r="A715" s="15">
        <v>710</v>
      </c>
      <c r="B715" s="77" t="s">
        <v>47</v>
      </c>
      <c r="C715" s="57" t="s">
        <v>48</v>
      </c>
      <c r="D715" s="23" t="s">
        <v>87</v>
      </c>
      <c r="E715" s="18" t="s">
        <v>1545</v>
      </c>
      <c r="F715" s="41" t="s">
        <v>1564</v>
      </c>
      <c r="G715" s="41" t="s">
        <v>1565</v>
      </c>
      <c r="H715" s="41" t="s">
        <v>471</v>
      </c>
      <c r="I715" s="41" t="s">
        <v>104</v>
      </c>
      <c r="J715" s="42">
        <v>2021</v>
      </c>
      <c r="K715" s="67" t="s">
        <v>177</v>
      </c>
      <c r="L715" s="42" t="s">
        <v>192</v>
      </c>
      <c r="M715" s="68">
        <v>1</v>
      </c>
      <c r="N715" s="69">
        <v>70000000</v>
      </c>
      <c r="O715" s="41" t="s">
        <v>37</v>
      </c>
      <c r="P715" s="64" t="s">
        <v>178</v>
      </c>
      <c r="Q715" s="41" t="s">
        <v>179</v>
      </c>
      <c r="R715" s="42"/>
      <c r="S715" s="42"/>
    </row>
    <row r="716" spans="1:19" s="25" customFormat="1" ht="20.399999999999999" x14ac:dyDescent="0.3">
      <c r="A716" s="50">
        <v>711</v>
      </c>
      <c r="B716" s="77" t="s">
        <v>47</v>
      </c>
      <c r="C716" s="57" t="s">
        <v>48</v>
      </c>
      <c r="D716" s="23" t="s">
        <v>87</v>
      </c>
      <c r="E716" s="18" t="s">
        <v>1545</v>
      </c>
      <c r="F716" s="41" t="s">
        <v>1566</v>
      </c>
      <c r="G716" s="41" t="s">
        <v>1567</v>
      </c>
      <c r="H716" s="41" t="s">
        <v>471</v>
      </c>
      <c r="I716" s="41" t="s">
        <v>104</v>
      </c>
      <c r="J716" s="42">
        <v>2020</v>
      </c>
      <c r="K716" s="67" t="s">
        <v>177</v>
      </c>
      <c r="L716" s="42" t="s">
        <v>192</v>
      </c>
      <c r="M716" s="68">
        <v>1</v>
      </c>
      <c r="N716" s="69">
        <v>70000000</v>
      </c>
      <c r="O716" s="41" t="s">
        <v>37</v>
      </c>
      <c r="P716" s="64" t="s">
        <v>178</v>
      </c>
      <c r="Q716" s="41" t="s">
        <v>179</v>
      </c>
      <c r="R716" s="42"/>
      <c r="S716" s="42"/>
    </row>
    <row r="717" spans="1:19" s="25" customFormat="1" ht="20.399999999999999" x14ac:dyDescent="0.3">
      <c r="A717" s="15">
        <v>712</v>
      </c>
      <c r="B717" s="16" t="s">
        <v>41</v>
      </c>
      <c r="C717" s="16" t="s">
        <v>42</v>
      </c>
      <c r="D717" s="17" t="s">
        <v>41</v>
      </c>
      <c r="E717" s="18" t="s">
        <v>1545</v>
      </c>
      <c r="F717" s="14" t="s">
        <v>1056</v>
      </c>
      <c r="G717" s="14" t="s">
        <v>1568</v>
      </c>
      <c r="H717" s="14" t="s">
        <v>1058</v>
      </c>
      <c r="I717" s="14" t="s">
        <v>508</v>
      </c>
      <c r="J717" s="21">
        <v>2020</v>
      </c>
      <c r="K717" s="67" t="s">
        <v>177</v>
      </c>
      <c r="L717" s="21" t="s">
        <v>36</v>
      </c>
      <c r="M717" s="40">
        <v>1</v>
      </c>
      <c r="N717" s="36">
        <v>30000000</v>
      </c>
      <c r="O717" s="41" t="s">
        <v>37</v>
      </c>
      <c r="P717" s="30" t="s">
        <v>178</v>
      </c>
      <c r="Q717" s="14" t="s">
        <v>179</v>
      </c>
      <c r="R717" s="21"/>
      <c r="S717" s="21"/>
    </row>
    <row r="718" spans="1:19" s="25" customFormat="1" ht="20.399999999999999" x14ac:dyDescent="0.3">
      <c r="A718" s="50">
        <v>713</v>
      </c>
      <c r="B718" s="16" t="s">
        <v>29</v>
      </c>
      <c r="C718" s="16" t="s">
        <v>30</v>
      </c>
      <c r="D718" s="17" t="s">
        <v>172</v>
      </c>
      <c r="E718" s="18" t="s">
        <v>1545</v>
      </c>
      <c r="F718" s="14" t="s">
        <v>173</v>
      </c>
      <c r="G718" s="14" t="s">
        <v>1569</v>
      </c>
      <c r="H718" s="14" t="s">
        <v>175</v>
      </c>
      <c r="I718" s="14" t="s">
        <v>176</v>
      </c>
      <c r="J718" s="21">
        <v>2020</v>
      </c>
      <c r="K718" s="67" t="s">
        <v>177</v>
      </c>
      <c r="L718" s="21" t="s">
        <v>36</v>
      </c>
      <c r="M718" s="40">
        <v>1</v>
      </c>
      <c r="N718" s="36">
        <v>23000000</v>
      </c>
      <c r="O718" s="41" t="s">
        <v>37</v>
      </c>
      <c r="P718" s="30" t="s">
        <v>178</v>
      </c>
      <c r="Q718" s="14" t="s">
        <v>179</v>
      </c>
      <c r="R718" s="21"/>
      <c r="S718" s="21"/>
    </row>
    <row r="719" spans="1:19" s="25" customFormat="1" ht="30.6" x14ac:dyDescent="0.3">
      <c r="A719" s="15">
        <v>714</v>
      </c>
      <c r="B719" s="57" t="s">
        <v>83</v>
      </c>
      <c r="C719" s="31" t="s">
        <v>84</v>
      </c>
      <c r="D719" s="23" t="s">
        <v>228</v>
      </c>
      <c r="E719" s="18" t="s">
        <v>1545</v>
      </c>
      <c r="F719" s="41" t="s">
        <v>229</v>
      </c>
      <c r="G719" s="41" t="s">
        <v>57</v>
      </c>
      <c r="H719" s="41" t="s">
        <v>230</v>
      </c>
      <c r="I719" s="41" t="s">
        <v>59</v>
      </c>
      <c r="J719" s="42">
        <v>2023</v>
      </c>
      <c r="K719" s="81" t="s">
        <v>231</v>
      </c>
      <c r="L719" s="42" t="s">
        <v>36</v>
      </c>
      <c r="M719" s="68">
        <v>1</v>
      </c>
      <c r="N719" s="69">
        <v>13500000</v>
      </c>
      <c r="O719" s="41" t="s">
        <v>37</v>
      </c>
      <c r="P719" s="64" t="s">
        <v>232</v>
      </c>
      <c r="Q719" s="14" t="s">
        <v>39</v>
      </c>
      <c r="R719" s="42"/>
      <c r="S719" s="42"/>
    </row>
    <row r="720" spans="1:19" s="25" customFormat="1" ht="26.4" x14ac:dyDescent="0.3">
      <c r="A720" s="50">
        <v>715</v>
      </c>
      <c r="B720" s="16" t="s">
        <v>29</v>
      </c>
      <c r="C720" s="16" t="s">
        <v>30</v>
      </c>
      <c r="D720" s="17" t="s">
        <v>29</v>
      </c>
      <c r="E720" s="18" t="s">
        <v>1570</v>
      </c>
      <c r="F720" s="14" t="s">
        <v>73</v>
      </c>
      <c r="G720" s="29">
        <v>1810010787</v>
      </c>
      <c r="H720" s="14" t="s">
        <v>34</v>
      </c>
      <c r="I720" s="14" t="s">
        <v>35</v>
      </c>
      <c r="J720" s="14">
        <v>2018</v>
      </c>
      <c r="K720" s="60" t="s">
        <v>121</v>
      </c>
      <c r="L720" s="14" t="s">
        <v>36</v>
      </c>
      <c r="M720" s="14">
        <v>1</v>
      </c>
      <c r="N720" s="20">
        <v>30300000</v>
      </c>
      <c r="O720" s="41" t="s">
        <v>37</v>
      </c>
      <c r="P720" s="14" t="s">
        <v>60</v>
      </c>
      <c r="Q720" s="14" t="s">
        <v>39</v>
      </c>
      <c r="R720" s="14"/>
      <c r="S720" s="21"/>
    </row>
    <row r="721" spans="1:19" s="25" customFormat="1" ht="26.4" x14ac:dyDescent="0.3">
      <c r="A721" s="15">
        <v>716</v>
      </c>
      <c r="B721" s="16" t="s">
        <v>47</v>
      </c>
      <c r="C721" s="57" t="s">
        <v>48</v>
      </c>
      <c r="D721" s="17" t="s">
        <v>123</v>
      </c>
      <c r="E721" s="18" t="s">
        <v>1570</v>
      </c>
      <c r="F721" s="14" t="s">
        <v>124</v>
      </c>
      <c r="G721" s="29" t="s">
        <v>1571</v>
      </c>
      <c r="H721" s="14" t="s">
        <v>1497</v>
      </c>
      <c r="I721" s="14" t="s">
        <v>1572</v>
      </c>
      <c r="J721" s="14">
        <v>2018</v>
      </c>
      <c r="K721" s="60" t="s">
        <v>128</v>
      </c>
      <c r="L721" s="14" t="s">
        <v>36</v>
      </c>
      <c r="M721" s="14">
        <v>1</v>
      </c>
      <c r="N721" s="20">
        <v>101753000</v>
      </c>
      <c r="O721" s="41" t="s">
        <v>37</v>
      </c>
      <c r="P721" s="14" t="s">
        <v>60</v>
      </c>
      <c r="Q721" s="14" t="s">
        <v>39</v>
      </c>
      <c r="R721" s="14"/>
      <c r="S721" s="21"/>
    </row>
    <row r="722" spans="1:19" s="25" customFormat="1" ht="26.4" x14ac:dyDescent="0.3">
      <c r="A722" s="50">
        <v>717</v>
      </c>
      <c r="B722" s="16" t="s">
        <v>41</v>
      </c>
      <c r="C722" s="16" t="s">
        <v>42</v>
      </c>
      <c r="D722" s="17" t="s">
        <v>41</v>
      </c>
      <c r="E722" s="18" t="s">
        <v>1570</v>
      </c>
      <c r="F722" s="14" t="s">
        <v>1573</v>
      </c>
      <c r="G722" s="29" t="s">
        <v>1574</v>
      </c>
      <c r="H722" s="14" t="s">
        <v>1575</v>
      </c>
      <c r="I722" s="14" t="s">
        <v>35</v>
      </c>
      <c r="J722" s="14">
        <v>2019</v>
      </c>
      <c r="K722" s="60" t="s">
        <v>1576</v>
      </c>
      <c r="L722" s="14" t="s">
        <v>36</v>
      </c>
      <c r="M722" s="14">
        <v>1</v>
      </c>
      <c r="N722" s="20">
        <v>28700000</v>
      </c>
      <c r="O722" s="41" t="s">
        <v>37</v>
      </c>
      <c r="P722" s="14" t="s">
        <v>38</v>
      </c>
      <c r="Q722" s="14" t="s">
        <v>39</v>
      </c>
      <c r="R722" s="14"/>
      <c r="S722" s="21"/>
    </row>
    <row r="723" spans="1:19" s="25" customFormat="1" ht="26.4" x14ac:dyDescent="0.3">
      <c r="A723" s="15">
        <v>718</v>
      </c>
      <c r="B723" s="16" t="s">
        <v>76</v>
      </c>
      <c r="C723" s="16" t="s">
        <v>77</v>
      </c>
      <c r="D723" s="126" t="s">
        <v>133</v>
      </c>
      <c r="E723" s="18" t="s">
        <v>1570</v>
      </c>
      <c r="F723" s="14"/>
      <c r="G723" s="19" t="s">
        <v>57</v>
      </c>
      <c r="H723" s="14"/>
      <c r="I723" s="14"/>
      <c r="J723" s="42">
        <v>2020</v>
      </c>
      <c r="K723" s="127" t="s">
        <v>134</v>
      </c>
      <c r="L723" s="41" t="s">
        <v>36</v>
      </c>
      <c r="M723" s="14">
        <v>7</v>
      </c>
      <c r="N723" s="124">
        <v>20166300</v>
      </c>
      <c r="O723" s="41" t="s">
        <v>37</v>
      </c>
      <c r="P723" s="30" t="s">
        <v>686</v>
      </c>
      <c r="Q723" s="14" t="s">
        <v>39</v>
      </c>
      <c r="R723" s="14"/>
      <c r="S723" s="21"/>
    </row>
    <row r="724" spans="1:19" s="25" customFormat="1" ht="20.399999999999999" x14ac:dyDescent="0.3">
      <c r="A724" s="50">
        <v>719</v>
      </c>
      <c r="B724" s="31" t="s">
        <v>47</v>
      </c>
      <c r="C724" s="57" t="s">
        <v>48</v>
      </c>
      <c r="D724" s="17" t="s">
        <v>87</v>
      </c>
      <c r="E724" s="18" t="s">
        <v>1570</v>
      </c>
      <c r="F724" s="14" t="s">
        <v>469</v>
      </c>
      <c r="G724" s="14" t="s">
        <v>1577</v>
      </c>
      <c r="H724" s="14" t="s">
        <v>471</v>
      </c>
      <c r="I724" s="14" t="s">
        <v>104</v>
      </c>
      <c r="J724" s="21">
        <v>2020</v>
      </c>
      <c r="K724" s="67" t="s">
        <v>177</v>
      </c>
      <c r="L724" s="21" t="s">
        <v>36</v>
      </c>
      <c r="M724" s="40">
        <v>1</v>
      </c>
      <c r="N724" s="36">
        <v>70000000</v>
      </c>
      <c r="O724" s="41" t="s">
        <v>37</v>
      </c>
      <c r="P724" s="30" t="s">
        <v>178</v>
      </c>
      <c r="Q724" s="14" t="s">
        <v>179</v>
      </c>
      <c r="R724" s="21"/>
      <c r="S724" s="21"/>
    </row>
    <row r="725" spans="1:19" s="25" customFormat="1" ht="20.399999999999999" x14ac:dyDescent="0.3">
      <c r="A725" s="15">
        <v>720</v>
      </c>
      <c r="B725" s="31" t="s">
        <v>83</v>
      </c>
      <c r="C725" s="31" t="s">
        <v>84</v>
      </c>
      <c r="D725" s="17" t="s">
        <v>1377</v>
      </c>
      <c r="E725" s="18" t="s">
        <v>1578</v>
      </c>
      <c r="F725" s="14"/>
      <c r="G725" s="19" t="s">
        <v>57</v>
      </c>
      <c r="H725" s="14" t="s">
        <v>59</v>
      </c>
      <c r="I725" s="14" t="s">
        <v>59</v>
      </c>
      <c r="J725" s="14">
        <v>2016</v>
      </c>
      <c r="K725" s="66" t="s">
        <v>1030</v>
      </c>
      <c r="L725" s="14" t="s">
        <v>36</v>
      </c>
      <c r="M725" s="14">
        <v>1</v>
      </c>
      <c r="N725" s="20">
        <v>16100000</v>
      </c>
      <c r="O725" s="41" t="s">
        <v>37</v>
      </c>
      <c r="P725" s="14" t="s">
        <v>38</v>
      </c>
      <c r="Q725" s="14" t="s">
        <v>39</v>
      </c>
      <c r="R725" s="14"/>
      <c r="S725" s="21"/>
    </row>
    <row r="726" spans="1:19" s="25" customFormat="1" ht="20.399999999999999" x14ac:dyDescent="0.3">
      <c r="A726" s="50">
        <v>721</v>
      </c>
      <c r="B726" s="16" t="s">
        <v>41</v>
      </c>
      <c r="C726" s="16" t="s">
        <v>42</v>
      </c>
      <c r="D726" s="17" t="s">
        <v>41</v>
      </c>
      <c r="E726" s="18" t="s">
        <v>1578</v>
      </c>
      <c r="F726" s="14">
        <v>1242</v>
      </c>
      <c r="G726" s="19" t="s">
        <v>1579</v>
      </c>
      <c r="H726" s="14" t="s">
        <v>1043</v>
      </c>
      <c r="I726" s="14" t="s">
        <v>104</v>
      </c>
      <c r="J726" s="14">
        <v>2017</v>
      </c>
      <c r="K726" s="66" t="s">
        <v>99</v>
      </c>
      <c r="L726" s="14" t="s">
        <v>36</v>
      </c>
      <c r="M726" s="14">
        <v>1</v>
      </c>
      <c r="N726" s="20">
        <v>31300000</v>
      </c>
      <c r="O726" s="41" t="s">
        <v>37</v>
      </c>
      <c r="P726" s="14" t="s">
        <v>38</v>
      </c>
      <c r="Q726" s="14" t="s">
        <v>39</v>
      </c>
      <c r="R726" s="14"/>
      <c r="S726" s="21"/>
    </row>
    <row r="727" spans="1:19" s="25" customFormat="1" ht="20.399999999999999" x14ac:dyDescent="0.3">
      <c r="A727" s="15">
        <v>722</v>
      </c>
      <c r="B727" s="16" t="s">
        <v>47</v>
      </c>
      <c r="C727" s="57" t="s">
        <v>48</v>
      </c>
      <c r="D727" s="17" t="s">
        <v>1381</v>
      </c>
      <c r="E727" s="18" t="s">
        <v>1578</v>
      </c>
      <c r="F727" s="14" t="s">
        <v>124</v>
      </c>
      <c r="G727" s="29" t="s">
        <v>1580</v>
      </c>
      <c r="H727" s="14" t="s">
        <v>304</v>
      </c>
      <c r="I727" s="14" t="s">
        <v>1383</v>
      </c>
      <c r="J727" s="14">
        <v>2017</v>
      </c>
      <c r="K727" s="66" t="s">
        <v>99</v>
      </c>
      <c r="L727" s="14" t="s">
        <v>36</v>
      </c>
      <c r="M727" s="14">
        <v>1</v>
      </c>
      <c r="N727" s="20">
        <v>94000000</v>
      </c>
      <c r="O727" s="41" t="s">
        <v>37</v>
      </c>
      <c r="P727" s="14" t="s">
        <v>38</v>
      </c>
      <c r="Q727" s="14" t="s">
        <v>39</v>
      </c>
      <c r="R727" s="14"/>
      <c r="S727" s="21"/>
    </row>
    <row r="728" spans="1:19" s="25" customFormat="1" ht="20.399999999999999" x14ac:dyDescent="0.3">
      <c r="A728" s="50">
        <v>723</v>
      </c>
      <c r="B728" s="16" t="s">
        <v>47</v>
      </c>
      <c r="C728" s="57" t="s">
        <v>48</v>
      </c>
      <c r="D728" s="17" t="s">
        <v>123</v>
      </c>
      <c r="E728" s="18" t="s">
        <v>1578</v>
      </c>
      <c r="F728" s="14" t="s">
        <v>124</v>
      </c>
      <c r="G728" s="29" t="s">
        <v>1581</v>
      </c>
      <c r="H728" s="14" t="s">
        <v>1497</v>
      </c>
      <c r="I728" s="14" t="s">
        <v>1572</v>
      </c>
      <c r="J728" s="14">
        <v>2018</v>
      </c>
      <c r="K728" s="66" t="s">
        <v>128</v>
      </c>
      <c r="L728" s="14" t="s">
        <v>36</v>
      </c>
      <c r="M728" s="14">
        <v>1</v>
      </c>
      <c r="N728" s="20">
        <v>101753000</v>
      </c>
      <c r="O728" s="41" t="s">
        <v>37</v>
      </c>
      <c r="P728" s="14" t="s">
        <v>60</v>
      </c>
      <c r="Q728" s="14" t="s">
        <v>39</v>
      </c>
      <c r="R728" s="14"/>
      <c r="S728" s="21"/>
    </row>
    <row r="729" spans="1:19" s="25" customFormat="1" ht="26.4" x14ac:dyDescent="0.3">
      <c r="A729" s="15">
        <v>724</v>
      </c>
      <c r="B729" s="16" t="s">
        <v>29</v>
      </c>
      <c r="C729" s="16" t="s">
        <v>30</v>
      </c>
      <c r="D729" s="17" t="s">
        <v>29</v>
      </c>
      <c r="E729" s="18" t="s">
        <v>1578</v>
      </c>
      <c r="F729" s="14" t="s">
        <v>73</v>
      </c>
      <c r="G729" s="29">
        <v>1810010864</v>
      </c>
      <c r="H729" s="14" t="s">
        <v>34</v>
      </c>
      <c r="I729" s="14" t="s">
        <v>35</v>
      </c>
      <c r="J729" s="14">
        <v>2018</v>
      </c>
      <c r="K729" s="59" t="s">
        <v>121</v>
      </c>
      <c r="L729" s="14" t="s">
        <v>36</v>
      </c>
      <c r="M729" s="14">
        <v>1</v>
      </c>
      <c r="N729" s="20">
        <v>30300000</v>
      </c>
      <c r="O729" s="41" t="s">
        <v>37</v>
      </c>
      <c r="P729" s="14" t="s">
        <v>60</v>
      </c>
      <c r="Q729" s="14" t="s">
        <v>39</v>
      </c>
      <c r="R729" s="14"/>
      <c r="S729" s="21"/>
    </row>
    <row r="730" spans="1:19" s="25" customFormat="1" ht="26.4" x14ac:dyDescent="0.3">
      <c r="A730" s="50">
        <v>725</v>
      </c>
      <c r="B730" s="16" t="s">
        <v>76</v>
      </c>
      <c r="C730" s="16" t="s">
        <v>77</v>
      </c>
      <c r="D730" s="126" t="s">
        <v>133</v>
      </c>
      <c r="E730" s="18" t="s">
        <v>1578</v>
      </c>
      <c r="F730" s="14"/>
      <c r="G730" s="19" t="s">
        <v>57</v>
      </c>
      <c r="H730" s="14"/>
      <c r="I730" s="14"/>
      <c r="J730" s="42">
        <v>2020</v>
      </c>
      <c r="K730" s="127" t="s">
        <v>134</v>
      </c>
      <c r="L730" s="41" t="s">
        <v>36</v>
      </c>
      <c r="M730" s="14">
        <v>6</v>
      </c>
      <c r="N730" s="124">
        <v>20166300</v>
      </c>
      <c r="O730" s="41" t="s">
        <v>37</v>
      </c>
      <c r="P730" s="30" t="s">
        <v>686</v>
      </c>
      <c r="Q730" s="14" t="s">
        <v>39</v>
      </c>
      <c r="R730" s="14"/>
      <c r="S730" s="21"/>
    </row>
    <row r="731" spans="1:19" s="25" customFormat="1" ht="20.399999999999999" x14ac:dyDescent="0.3">
      <c r="A731" s="15">
        <v>726</v>
      </c>
      <c r="B731" s="16" t="s">
        <v>47</v>
      </c>
      <c r="C731" s="57" t="s">
        <v>48</v>
      </c>
      <c r="D731" s="17" t="s">
        <v>87</v>
      </c>
      <c r="E731" s="18" t="s">
        <v>1578</v>
      </c>
      <c r="F731" s="14" t="s">
        <v>469</v>
      </c>
      <c r="G731" s="14" t="s">
        <v>1582</v>
      </c>
      <c r="H731" s="14" t="s">
        <v>471</v>
      </c>
      <c r="I731" s="14" t="s">
        <v>104</v>
      </c>
      <c r="J731" s="14">
        <v>2020</v>
      </c>
      <c r="K731" s="67" t="s">
        <v>177</v>
      </c>
      <c r="L731" s="14" t="s">
        <v>36</v>
      </c>
      <c r="M731" s="35">
        <v>1</v>
      </c>
      <c r="N731" s="128">
        <v>70000000</v>
      </c>
      <c r="O731" s="41" t="s">
        <v>37</v>
      </c>
      <c r="P731" s="30" t="s">
        <v>178</v>
      </c>
      <c r="Q731" s="14" t="s">
        <v>179</v>
      </c>
      <c r="R731" s="14"/>
      <c r="S731" s="14"/>
    </row>
    <row r="732" spans="1:19" s="25" customFormat="1" ht="20.399999999999999" x14ac:dyDescent="0.3">
      <c r="A732" s="50">
        <v>727</v>
      </c>
      <c r="B732" s="16" t="s">
        <v>1583</v>
      </c>
      <c r="C732" s="16" t="s">
        <v>42</v>
      </c>
      <c r="D732" s="17" t="s">
        <v>43</v>
      </c>
      <c r="E732" s="18" t="s">
        <v>1578</v>
      </c>
      <c r="F732" s="14" t="s">
        <v>500</v>
      </c>
      <c r="G732" s="14" t="s">
        <v>1584</v>
      </c>
      <c r="H732" s="14" t="s">
        <v>502</v>
      </c>
      <c r="I732" s="14" t="s">
        <v>35</v>
      </c>
      <c r="J732" s="14">
        <v>2020</v>
      </c>
      <c r="K732" s="67" t="s">
        <v>177</v>
      </c>
      <c r="L732" s="14" t="s">
        <v>36</v>
      </c>
      <c r="M732" s="35">
        <v>1</v>
      </c>
      <c r="N732" s="128">
        <v>14000000</v>
      </c>
      <c r="O732" s="41" t="s">
        <v>37</v>
      </c>
      <c r="P732" s="30" t="s">
        <v>178</v>
      </c>
      <c r="Q732" s="14" t="s">
        <v>179</v>
      </c>
      <c r="R732" s="14"/>
      <c r="S732" s="14"/>
    </row>
    <row r="733" spans="1:19" s="25" customFormat="1" ht="30.6" x14ac:dyDescent="0.3">
      <c r="A733" s="15">
        <v>728</v>
      </c>
      <c r="B733" s="57" t="s">
        <v>83</v>
      </c>
      <c r="C733" s="31" t="s">
        <v>84</v>
      </c>
      <c r="D733" s="23" t="s">
        <v>228</v>
      </c>
      <c r="E733" s="18" t="s">
        <v>1578</v>
      </c>
      <c r="F733" s="41" t="s">
        <v>229</v>
      </c>
      <c r="G733" s="41" t="s">
        <v>57</v>
      </c>
      <c r="H733" s="41" t="s">
        <v>230</v>
      </c>
      <c r="I733" s="41" t="s">
        <v>59</v>
      </c>
      <c r="J733" s="42">
        <v>2023</v>
      </c>
      <c r="K733" s="59" t="s">
        <v>231</v>
      </c>
      <c r="L733" s="42" t="s">
        <v>36</v>
      </c>
      <c r="M733" s="68">
        <v>1</v>
      </c>
      <c r="N733" s="69">
        <v>13500000</v>
      </c>
      <c r="O733" s="41" t="s">
        <v>37</v>
      </c>
      <c r="P733" s="64" t="s">
        <v>232</v>
      </c>
      <c r="Q733" s="14" t="s">
        <v>39</v>
      </c>
      <c r="R733" s="42"/>
      <c r="S733" s="42"/>
    </row>
    <row r="734" spans="1:19" s="25" customFormat="1" ht="30.6" x14ac:dyDescent="0.3">
      <c r="A734" s="50">
        <v>729</v>
      </c>
      <c r="B734" s="16" t="s">
        <v>47</v>
      </c>
      <c r="C734" s="57" t="s">
        <v>48</v>
      </c>
      <c r="D734" s="17" t="s">
        <v>1400</v>
      </c>
      <c r="E734" s="18" t="s">
        <v>1585</v>
      </c>
      <c r="F734" s="14" t="s">
        <v>599</v>
      </c>
      <c r="G734" s="19">
        <v>6007475075</v>
      </c>
      <c r="H734" s="14" t="s">
        <v>600</v>
      </c>
      <c r="I734" s="14" t="s">
        <v>601</v>
      </c>
      <c r="J734" s="14">
        <v>2015</v>
      </c>
      <c r="K734" s="60" t="s">
        <v>1401</v>
      </c>
      <c r="L734" s="14" t="s">
        <v>192</v>
      </c>
      <c r="M734" s="14">
        <v>1</v>
      </c>
      <c r="N734" s="20">
        <v>169225350</v>
      </c>
      <c r="O734" s="41" t="s">
        <v>37</v>
      </c>
      <c r="P734" s="14" t="s">
        <v>277</v>
      </c>
      <c r="Q734" s="14" t="s">
        <v>39</v>
      </c>
      <c r="R734" s="14"/>
      <c r="S734" s="21"/>
    </row>
    <row r="735" spans="1:19" s="25" customFormat="1" ht="26.4" x14ac:dyDescent="0.3">
      <c r="A735" s="15">
        <v>730</v>
      </c>
      <c r="B735" s="31" t="s">
        <v>83</v>
      </c>
      <c r="C735" s="31" t="s">
        <v>84</v>
      </c>
      <c r="D735" s="17" t="s">
        <v>1377</v>
      </c>
      <c r="E735" s="18" t="s">
        <v>1585</v>
      </c>
      <c r="F735" s="14"/>
      <c r="G735" s="19" t="s">
        <v>57</v>
      </c>
      <c r="H735" s="14" t="s">
        <v>59</v>
      </c>
      <c r="I735" s="14" t="s">
        <v>59</v>
      </c>
      <c r="J735" s="14">
        <v>2016</v>
      </c>
      <c r="K735" s="60" t="s">
        <v>1030</v>
      </c>
      <c r="L735" s="14" t="s">
        <v>36</v>
      </c>
      <c r="M735" s="14">
        <v>1</v>
      </c>
      <c r="N735" s="20">
        <v>16100000</v>
      </c>
      <c r="O735" s="41" t="s">
        <v>37</v>
      </c>
      <c r="P735" s="14" t="s">
        <v>38</v>
      </c>
      <c r="Q735" s="14" t="s">
        <v>39</v>
      </c>
      <c r="R735" s="14"/>
      <c r="S735" s="21"/>
    </row>
    <row r="736" spans="1:19" s="25" customFormat="1" ht="26.4" x14ac:dyDescent="0.3">
      <c r="A736" s="50">
        <v>731</v>
      </c>
      <c r="B736" s="16" t="s">
        <v>41</v>
      </c>
      <c r="C736" s="16" t="s">
        <v>42</v>
      </c>
      <c r="D736" s="17" t="s">
        <v>41</v>
      </c>
      <c r="E736" s="18" t="s">
        <v>1585</v>
      </c>
      <c r="F736" s="14">
        <v>1242</v>
      </c>
      <c r="G736" s="19" t="s">
        <v>1586</v>
      </c>
      <c r="H736" s="14" t="s">
        <v>1043</v>
      </c>
      <c r="I736" s="14" t="s">
        <v>104</v>
      </c>
      <c r="J736" s="14">
        <v>2017</v>
      </c>
      <c r="K736" s="60" t="s">
        <v>99</v>
      </c>
      <c r="L736" s="14" t="s">
        <v>36</v>
      </c>
      <c r="M736" s="14">
        <v>1</v>
      </c>
      <c r="N736" s="20">
        <v>31300000</v>
      </c>
      <c r="O736" s="41" t="s">
        <v>37</v>
      </c>
      <c r="P736" s="14" t="s">
        <v>38</v>
      </c>
      <c r="Q736" s="14" t="s">
        <v>39</v>
      </c>
      <c r="R736" s="14"/>
      <c r="S736" s="21"/>
    </row>
    <row r="737" spans="1:19" s="25" customFormat="1" ht="26.4" x14ac:dyDescent="0.3">
      <c r="A737" s="15">
        <v>732</v>
      </c>
      <c r="B737" s="16" t="s">
        <v>29</v>
      </c>
      <c r="C737" s="16" t="s">
        <v>30</v>
      </c>
      <c r="D737" s="17" t="s">
        <v>29</v>
      </c>
      <c r="E737" s="18" t="s">
        <v>1585</v>
      </c>
      <c r="F737" s="14" t="s">
        <v>73</v>
      </c>
      <c r="G737" s="29">
        <v>1810010516</v>
      </c>
      <c r="H737" s="14" t="s">
        <v>34</v>
      </c>
      <c r="I737" s="14" t="s">
        <v>35</v>
      </c>
      <c r="J737" s="14">
        <v>2018</v>
      </c>
      <c r="K737" s="60" t="s">
        <v>121</v>
      </c>
      <c r="L737" s="14" t="s">
        <v>36</v>
      </c>
      <c r="M737" s="14">
        <v>1</v>
      </c>
      <c r="N737" s="20">
        <v>30300000</v>
      </c>
      <c r="O737" s="41" t="s">
        <v>37</v>
      </c>
      <c r="P737" s="14" t="s">
        <v>60</v>
      </c>
      <c r="Q737" s="14" t="s">
        <v>39</v>
      </c>
      <c r="R737" s="14"/>
      <c r="S737" s="21"/>
    </row>
    <row r="738" spans="1:19" s="25" customFormat="1" ht="26.4" x14ac:dyDescent="0.3">
      <c r="A738" s="50">
        <v>733</v>
      </c>
      <c r="B738" s="16" t="s">
        <v>76</v>
      </c>
      <c r="C738" s="16" t="s">
        <v>77</v>
      </c>
      <c r="D738" s="126" t="s">
        <v>133</v>
      </c>
      <c r="E738" s="18" t="s">
        <v>1585</v>
      </c>
      <c r="F738" s="14"/>
      <c r="G738" s="19" t="s">
        <v>57</v>
      </c>
      <c r="H738" s="14"/>
      <c r="I738" s="14"/>
      <c r="J738" s="42">
        <v>2020</v>
      </c>
      <c r="K738" s="127" t="s">
        <v>134</v>
      </c>
      <c r="L738" s="41" t="s">
        <v>36</v>
      </c>
      <c r="M738" s="14">
        <v>9</v>
      </c>
      <c r="N738" s="124">
        <v>20166300</v>
      </c>
      <c r="O738" s="41" t="s">
        <v>37</v>
      </c>
      <c r="P738" s="30" t="s">
        <v>686</v>
      </c>
      <c r="Q738" s="14" t="s">
        <v>39</v>
      </c>
      <c r="R738" s="14"/>
      <c r="S738" s="21"/>
    </row>
    <row r="739" spans="1:19" s="25" customFormat="1" ht="20.399999999999999" x14ac:dyDescent="0.3">
      <c r="A739" s="15">
        <v>734</v>
      </c>
      <c r="B739" s="16" t="s">
        <v>47</v>
      </c>
      <c r="C739" s="57" t="s">
        <v>48</v>
      </c>
      <c r="D739" s="17" t="s">
        <v>87</v>
      </c>
      <c r="E739" s="18" t="s">
        <v>1585</v>
      </c>
      <c r="F739" s="14" t="s">
        <v>469</v>
      </c>
      <c r="G739" s="14" t="s">
        <v>1587</v>
      </c>
      <c r="H739" s="14" t="s">
        <v>471</v>
      </c>
      <c r="I739" s="14" t="s">
        <v>104</v>
      </c>
      <c r="J739" s="14">
        <v>2021</v>
      </c>
      <c r="K739" s="67" t="s">
        <v>177</v>
      </c>
      <c r="L739" s="14" t="s">
        <v>36</v>
      </c>
      <c r="M739" s="35">
        <v>1</v>
      </c>
      <c r="N739" s="128">
        <v>70000000</v>
      </c>
      <c r="O739" s="41" t="s">
        <v>37</v>
      </c>
      <c r="P739" s="30" t="s">
        <v>178</v>
      </c>
      <c r="Q739" s="14" t="s">
        <v>179</v>
      </c>
      <c r="R739" s="14"/>
      <c r="S739" s="14"/>
    </row>
    <row r="740" spans="1:19" s="25" customFormat="1" ht="30.6" x14ac:dyDescent="0.3">
      <c r="A740" s="50">
        <v>735</v>
      </c>
      <c r="B740" s="57" t="s">
        <v>83</v>
      </c>
      <c r="C740" s="31" t="s">
        <v>84</v>
      </c>
      <c r="D740" s="23" t="s">
        <v>228</v>
      </c>
      <c r="E740" s="18" t="s">
        <v>1585</v>
      </c>
      <c r="F740" s="41" t="s">
        <v>229</v>
      </c>
      <c r="G740" s="41" t="s">
        <v>57</v>
      </c>
      <c r="H740" s="41" t="s">
        <v>230</v>
      </c>
      <c r="I740" s="41" t="s">
        <v>59</v>
      </c>
      <c r="J740" s="42">
        <v>2023</v>
      </c>
      <c r="K740" s="81" t="s">
        <v>231</v>
      </c>
      <c r="L740" s="42" t="s">
        <v>36</v>
      </c>
      <c r="M740" s="68">
        <v>1</v>
      </c>
      <c r="N740" s="69">
        <v>13500000</v>
      </c>
      <c r="O740" s="41" t="s">
        <v>37</v>
      </c>
      <c r="P740" s="64" t="s">
        <v>232</v>
      </c>
      <c r="Q740" s="14" t="s">
        <v>39</v>
      </c>
      <c r="R740" s="42"/>
      <c r="S740" s="42"/>
    </row>
    <row r="741" spans="1:19" s="25" customFormat="1" ht="20.399999999999999" x14ac:dyDescent="0.3">
      <c r="A741" s="15">
        <v>736</v>
      </c>
      <c r="B741" s="16" t="s">
        <v>41</v>
      </c>
      <c r="C741" s="16" t="s">
        <v>42</v>
      </c>
      <c r="D741" s="17" t="s">
        <v>1583</v>
      </c>
      <c r="E741" s="18" t="s">
        <v>1588</v>
      </c>
      <c r="F741" s="14">
        <v>1242</v>
      </c>
      <c r="G741" s="19" t="s">
        <v>1589</v>
      </c>
      <c r="H741" s="14" t="s">
        <v>1227</v>
      </c>
      <c r="I741" s="14" t="s">
        <v>104</v>
      </c>
      <c r="J741" s="30">
        <v>2013</v>
      </c>
      <c r="K741" s="59">
        <v>41554</v>
      </c>
      <c r="L741" s="14" t="s">
        <v>36</v>
      </c>
      <c r="M741" s="14">
        <v>1</v>
      </c>
      <c r="N741" s="20">
        <v>32000000</v>
      </c>
      <c r="O741" s="41" t="s">
        <v>37</v>
      </c>
      <c r="P741" s="14" t="s">
        <v>38</v>
      </c>
      <c r="Q741" s="14" t="s">
        <v>39</v>
      </c>
      <c r="R741" s="14"/>
      <c r="S741" s="21"/>
    </row>
    <row r="742" spans="1:19" s="25" customFormat="1" ht="20.399999999999999" x14ac:dyDescent="0.3">
      <c r="A742" s="50">
        <v>737</v>
      </c>
      <c r="B742" s="16" t="s">
        <v>47</v>
      </c>
      <c r="C742" s="57" t="s">
        <v>48</v>
      </c>
      <c r="D742" s="17" t="s">
        <v>585</v>
      </c>
      <c r="E742" s="18" t="s">
        <v>1588</v>
      </c>
      <c r="F742" s="14" t="s">
        <v>586</v>
      </c>
      <c r="G742" s="19" t="s">
        <v>1590</v>
      </c>
      <c r="H742" s="14" t="s">
        <v>1591</v>
      </c>
      <c r="I742" s="14" t="s">
        <v>35</v>
      </c>
      <c r="J742" s="14">
        <v>2014</v>
      </c>
      <c r="K742" s="59">
        <v>41736</v>
      </c>
      <c r="L742" s="14" t="s">
        <v>36</v>
      </c>
      <c r="M742" s="14">
        <v>1</v>
      </c>
      <c r="N742" s="20">
        <v>158340000</v>
      </c>
      <c r="O742" s="41" t="s">
        <v>37</v>
      </c>
      <c r="P742" s="14" t="s">
        <v>60</v>
      </c>
      <c r="Q742" s="14" t="s">
        <v>39</v>
      </c>
      <c r="R742" s="14"/>
      <c r="S742" s="21"/>
    </row>
    <row r="743" spans="1:19" s="25" customFormat="1" ht="26.4" x14ac:dyDescent="0.3">
      <c r="A743" s="15">
        <v>738</v>
      </c>
      <c r="B743" s="31" t="s">
        <v>94</v>
      </c>
      <c r="C743" s="31" t="s">
        <v>95</v>
      </c>
      <c r="D743" s="17" t="s">
        <v>466</v>
      </c>
      <c r="E743" s="18" t="s">
        <v>1588</v>
      </c>
      <c r="F743" s="14" t="s">
        <v>97</v>
      </c>
      <c r="G743" s="29" t="s">
        <v>1592</v>
      </c>
      <c r="H743" s="14" t="s">
        <v>1434</v>
      </c>
      <c r="I743" s="14" t="s">
        <v>257</v>
      </c>
      <c r="J743" s="14">
        <v>2014</v>
      </c>
      <c r="K743" s="60" t="s">
        <v>264</v>
      </c>
      <c r="L743" s="14" t="s">
        <v>36</v>
      </c>
      <c r="M743" s="14">
        <v>1</v>
      </c>
      <c r="N743" s="20">
        <v>44600000</v>
      </c>
      <c r="O743" s="41" t="s">
        <v>37</v>
      </c>
      <c r="P743" s="14" t="s">
        <v>60</v>
      </c>
      <c r="Q743" s="41" t="s">
        <v>1593</v>
      </c>
      <c r="R743" s="14"/>
      <c r="S743" s="21"/>
    </row>
    <row r="744" spans="1:19" s="25" customFormat="1" ht="26.4" x14ac:dyDescent="0.3">
      <c r="A744" s="50">
        <v>739</v>
      </c>
      <c r="B744" s="16" t="s">
        <v>29</v>
      </c>
      <c r="C744" s="16" t="s">
        <v>30</v>
      </c>
      <c r="D744" s="17" t="s">
        <v>29</v>
      </c>
      <c r="E744" s="18" t="s">
        <v>1588</v>
      </c>
      <c r="F744" s="14" t="s">
        <v>73</v>
      </c>
      <c r="G744" s="29" t="s">
        <v>1594</v>
      </c>
      <c r="H744" s="14" t="s">
        <v>34</v>
      </c>
      <c r="I744" s="14" t="s">
        <v>35</v>
      </c>
      <c r="J744" s="14">
        <v>2018</v>
      </c>
      <c r="K744" s="60" t="s">
        <v>121</v>
      </c>
      <c r="L744" s="14" t="s">
        <v>36</v>
      </c>
      <c r="M744" s="14">
        <v>1</v>
      </c>
      <c r="N744" s="20">
        <v>30300000</v>
      </c>
      <c r="O744" s="41" t="s">
        <v>37</v>
      </c>
      <c r="P744" s="14" t="s">
        <v>60</v>
      </c>
      <c r="Q744" s="14" t="s">
        <v>39</v>
      </c>
      <c r="R744" s="14"/>
      <c r="S744" s="21"/>
    </row>
    <row r="745" spans="1:19" s="25" customFormat="1" ht="26.4" x14ac:dyDescent="0.3">
      <c r="A745" s="15">
        <v>740</v>
      </c>
      <c r="B745" s="16" t="s">
        <v>29</v>
      </c>
      <c r="C745" s="16" t="s">
        <v>30</v>
      </c>
      <c r="D745" s="17" t="s">
        <v>29</v>
      </c>
      <c r="E745" s="18" t="s">
        <v>1588</v>
      </c>
      <c r="F745" s="14" t="s">
        <v>73</v>
      </c>
      <c r="G745" s="29" t="s">
        <v>1595</v>
      </c>
      <c r="H745" s="14" t="s">
        <v>34</v>
      </c>
      <c r="I745" s="14" t="s">
        <v>35</v>
      </c>
      <c r="J745" s="14">
        <v>2018</v>
      </c>
      <c r="K745" s="60" t="s">
        <v>121</v>
      </c>
      <c r="L745" s="14" t="s">
        <v>36</v>
      </c>
      <c r="M745" s="14">
        <v>1</v>
      </c>
      <c r="N745" s="20">
        <v>30300000</v>
      </c>
      <c r="O745" s="41" t="s">
        <v>37</v>
      </c>
      <c r="P745" s="14" t="s">
        <v>60</v>
      </c>
      <c r="Q745" s="14" t="s">
        <v>39</v>
      </c>
      <c r="R745" s="14"/>
      <c r="S745" s="21"/>
    </row>
    <row r="746" spans="1:19" s="25" customFormat="1" ht="26.4" x14ac:dyDescent="0.3">
      <c r="A746" s="50">
        <v>741</v>
      </c>
      <c r="B746" s="16" t="s">
        <v>47</v>
      </c>
      <c r="C746" s="57" t="s">
        <v>48</v>
      </c>
      <c r="D746" s="17" t="s">
        <v>148</v>
      </c>
      <c r="E746" s="18" t="s">
        <v>1588</v>
      </c>
      <c r="F746" s="14" t="s">
        <v>149</v>
      </c>
      <c r="G746" s="29">
        <v>28123</v>
      </c>
      <c r="H746" s="14" t="s">
        <v>64</v>
      </c>
      <c r="I746" s="14" t="s">
        <v>35</v>
      </c>
      <c r="J746" s="14">
        <v>2020</v>
      </c>
      <c r="K746" s="60" t="s">
        <v>1406</v>
      </c>
      <c r="L746" s="14" t="s">
        <v>36</v>
      </c>
      <c r="M746" s="14">
        <v>1</v>
      </c>
      <c r="N746" s="34">
        <v>165000000</v>
      </c>
      <c r="O746" s="41" t="s">
        <v>37</v>
      </c>
      <c r="P746" s="14" t="s">
        <v>60</v>
      </c>
      <c r="Q746" s="14" t="s">
        <v>39</v>
      </c>
      <c r="R746" s="14"/>
      <c r="S746" s="21"/>
    </row>
    <row r="747" spans="1:19" s="25" customFormat="1" ht="26.4" x14ac:dyDescent="0.3">
      <c r="A747" s="15">
        <v>742</v>
      </c>
      <c r="B747" s="16" t="s">
        <v>76</v>
      </c>
      <c r="C747" s="16" t="s">
        <v>77</v>
      </c>
      <c r="D747" s="126" t="s">
        <v>133</v>
      </c>
      <c r="E747" s="18" t="s">
        <v>1588</v>
      </c>
      <c r="F747" s="14"/>
      <c r="G747" s="19" t="s">
        <v>57</v>
      </c>
      <c r="H747" s="14"/>
      <c r="I747" s="14"/>
      <c r="J747" s="42">
        <v>2020</v>
      </c>
      <c r="K747" s="127" t="s">
        <v>134</v>
      </c>
      <c r="L747" s="41" t="s">
        <v>36</v>
      </c>
      <c r="M747" s="14">
        <v>29</v>
      </c>
      <c r="N747" s="124">
        <v>20166300</v>
      </c>
      <c r="O747" s="41" t="s">
        <v>37</v>
      </c>
      <c r="P747" s="30" t="s">
        <v>686</v>
      </c>
      <c r="Q747" s="14" t="s">
        <v>39</v>
      </c>
      <c r="R747" s="14"/>
      <c r="S747" s="21"/>
    </row>
    <row r="748" spans="1:19" s="25" customFormat="1" ht="30.6" x14ac:dyDescent="0.3">
      <c r="A748" s="50">
        <v>743</v>
      </c>
      <c r="B748" s="16" t="s">
        <v>47</v>
      </c>
      <c r="C748" s="57" t="s">
        <v>48</v>
      </c>
      <c r="D748" s="17" t="s">
        <v>87</v>
      </c>
      <c r="E748" s="18" t="s">
        <v>1588</v>
      </c>
      <c r="F748" s="14" t="s">
        <v>469</v>
      </c>
      <c r="G748" s="14" t="s">
        <v>1596</v>
      </c>
      <c r="H748" s="14" t="s">
        <v>471</v>
      </c>
      <c r="I748" s="14" t="s">
        <v>104</v>
      </c>
      <c r="J748" s="21">
        <v>2021</v>
      </c>
      <c r="K748" s="67" t="s">
        <v>177</v>
      </c>
      <c r="L748" s="21" t="s">
        <v>192</v>
      </c>
      <c r="M748" s="40">
        <v>1</v>
      </c>
      <c r="N748" s="36">
        <v>70000000</v>
      </c>
      <c r="O748" s="41" t="s">
        <v>37</v>
      </c>
      <c r="P748" s="30" t="s">
        <v>178</v>
      </c>
      <c r="Q748" s="14" t="s">
        <v>179</v>
      </c>
      <c r="R748" s="21"/>
      <c r="S748" s="21"/>
    </row>
    <row r="749" spans="1:19" s="25" customFormat="1" ht="40.799999999999997" x14ac:dyDescent="0.3">
      <c r="A749" s="15">
        <v>744</v>
      </c>
      <c r="B749" s="16" t="s">
        <v>47</v>
      </c>
      <c r="C749" s="57" t="s">
        <v>48</v>
      </c>
      <c r="D749" s="17" t="s">
        <v>87</v>
      </c>
      <c r="E749" s="18" t="s">
        <v>1588</v>
      </c>
      <c r="F749" s="14" t="s">
        <v>469</v>
      </c>
      <c r="G749" s="14" t="s">
        <v>1597</v>
      </c>
      <c r="H749" s="14" t="s">
        <v>471</v>
      </c>
      <c r="I749" s="14" t="s">
        <v>104</v>
      </c>
      <c r="J749" s="21">
        <v>2021</v>
      </c>
      <c r="K749" s="67" t="s">
        <v>177</v>
      </c>
      <c r="L749" s="21" t="s">
        <v>192</v>
      </c>
      <c r="M749" s="40">
        <v>1</v>
      </c>
      <c r="N749" s="36">
        <v>70000000</v>
      </c>
      <c r="O749" s="41" t="s">
        <v>37</v>
      </c>
      <c r="P749" s="30" t="s">
        <v>178</v>
      </c>
      <c r="Q749" s="14" t="s">
        <v>179</v>
      </c>
      <c r="R749" s="21"/>
      <c r="S749" s="21"/>
    </row>
    <row r="750" spans="1:19" s="25" customFormat="1" ht="30.6" x14ac:dyDescent="0.3">
      <c r="A750" s="50">
        <v>745</v>
      </c>
      <c r="B750" s="57" t="s">
        <v>83</v>
      </c>
      <c r="C750" s="31" t="s">
        <v>84</v>
      </c>
      <c r="D750" s="23" t="s">
        <v>228</v>
      </c>
      <c r="E750" s="18" t="s">
        <v>1588</v>
      </c>
      <c r="F750" s="41" t="s">
        <v>229</v>
      </c>
      <c r="G750" s="41" t="s">
        <v>57</v>
      </c>
      <c r="H750" s="41" t="s">
        <v>230</v>
      </c>
      <c r="I750" s="41" t="s">
        <v>59</v>
      </c>
      <c r="J750" s="42">
        <v>2023</v>
      </c>
      <c r="K750" s="60" t="s">
        <v>231</v>
      </c>
      <c r="L750" s="42" t="s">
        <v>36</v>
      </c>
      <c r="M750" s="68">
        <v>1</v>
      </c>
      <c r="N750" s="69">
        <v>13500000</v>
      </c>
      <c r="O750" s="41" t="s">
        <v>37</v>
      </c>
      <c r="P750" s="64" t="s">
        <v>232</v>
      </c>
      <c r="Q750" s="14" t="s">
        <v>39</v>
      </c>
      <c r="R750" s="42"/>
      <c r="S750" s="42"/>
    </row>
    <row r="751" spans="1:19" s="25" customFormat="1" ht="40.799999999999997" x14ac:dyDescent="0.3">
      <c r="A751" s="15">
        <v>746</v>
      </c>
      <c r="B751" s="57" t="s">
        <v>1598</v>
      </c>
      <c r="C751" s="57" t="s">
        <v>1599</v>
      </c>
      <c r="D751" s="23" t="s">
        <v>1598</v>
      </c>
      <c r="E751" s="18" t="s">
        <v>1588</v>
      </c>
      <c r="F751" s="41" t="s">
        <v>1600</v>
      </c>
      <c r="G751" s="41">
        <v>359</v>
      </c>
      <c r="H751" s="41" t="s">
        <v>1601</v>
      </c>
      <c r="I751" s="22" t="s">
        <v>341</v>
      </c>
      <c r="J751" s="42">
        <v>2023</v>
      </c>
      <c r="K751" s="79">
        <v>45293</v>
      </c>
      <c r="L751" s="42" t="s">
        <v>36</v>
      </c>
      <c r="M751" s="68">
        <v>1</v>
      </c>
      <c r="N751" s="69">
        <v>35750000</v>
      </c>
      <c r="O751" s="41" t="s">
        <v>37</v>
      </c>
      <c r="P751" s="14" t="s">
        <v>164</v>
      </c>
      <c r="Q751" s="14" t="s">
        <v>39</v>
      </c>
      <c r="R751" s="42"/>
      <c r="S751" s="42"/>
    </row>
    <row r="752" spans="1:19" s="25" customFormat="1" ht="40.799999999999997" x14ac:dyDescent="0.3">
      <c r="A752" s="50">
        <v>747</v>
      </c>
      <c r="B752" s="57" t="s">
        <v>1598</v>
      </c>
      <c r="C752" s="57" t="s">
        <v>1599</v>
      </c>
      <c r="D752" s="23" t="s">
        <v>1598</v>
      </c>
      <c r="E752" s="18" t="s">
        <v>1588</v>
      </c>
      <c r="F752" s="41" t="s">
        <v>1602</v>
      </c>
      <c r="G752" s="14">
        <v>2311009</v>
      </c>
      <c r="H752" s="41" t="s">
        <v>1603</v>
      </c>
      <c r="I752" s="22" t="s">
        <v>341</v>
      </c>
      <c r="J752" s="42">
        <v>2023</v>
      </c>
      <c r="K752" s="42" t="s">
        <v>1604</v>
      </c>
      <c r="L752" s="14" t="s">
        <v>36</v>
      </c>
      <c r="M752" s="14">
        <v>1</v>
      </c>
      <c r="N752" s="20">
        <v>35750000</v>
      </c>
      <c r="O752" s="41" t="s">
        <v>37</v>
      </c>
      <c r="P752" s="14" t="s">
        <v>164</v>
      </c>
      <c r="Q752" s="41" t="s">
        <v>39</v>
      </c>
      <c r="R752" s="21"/>
      <c r="S752" s="21"/>
    </row>
    <row r="753" spans="1:19" s="25" customFormat="1" ht="26.4" x14ac:dyDescent="0.3">
      <c r="A753" s="15">
        <v>748</v>
      </c>
      <c r="B753" s="16" t="s">
        <v>41</v>
      </c>
      <c r="C753" s="16" t="s">
        <v>42</v>
      </c>
      <c r="D753" s="17" t="s">
        <v>41</v>
      </c>
      <c r="E753" s="18" t="s">
        <v>1605</v>
      </c>
      <c r="F753" s="14">
        <v>1242</v>
      </c>
      <c r="G753" s="29">
        <v>41400004122</v>
      </c>
      <c r="H753" s="14" t="s">
        <v>1227</v>
      </c>
      <c r="I753" s="14" t="s">
        <v>104</v>
      </c>
      <c r="J753" s="14">
        <v>2014</v>
      </c>
      <c r="K753" s="60" t="s">
        <v>1606</v>
      </c>
      <c r="L753" s="14" t="s">
        <v>36</v>
      </c>
      <c r="M753" s="14">
        <v>1</v>
      </c>
      <c r="N753" s="20">
        <v>30000000</v>
      </c>
      <c r="O753" s="41" t="s">
        <v>37</v>
      </c>
      <c r="P753" s="14" t="s">
        <v>38</v>
      </c>
      <c r="Q753" s="14" t="s">
        <v>39</v>
      </c>
      <c r="R753" s="14"/>
      <c r="S753" s="21"/>
    </row>
    <row r="754" spans="1:19" s="25" customFormat="1" ht="20.399999999999999" x14ac:dyDescent="0.3">
      <c r="A754" s="50">
        <v>749</v>
      </c>
      <c r="B754" s="16" t="s">
        <v>47</v>
      </c>
      <c r="C754" s="57" t="s">
        <v>48</v>
      </c>
      <c r="D754" s="17" t="s">
        <v>1398</v>
      </c>
      <c r="E754" s="18" t="s">
        <v>1605</v>
      </c>
      <c r="F754" s="14" t="s">
        <v>1025</v>
      </c>
      <c r="G754" s="19" t="s">
        <v>1607</v>
      </c>
      <c r="H754" s="14" t="s">
        <v>64</v>
      </c>
      <c r="I754" s="14" t="s">
        <v>35</v>
      </c>
      <c r="J754" s="14">
        <v>2014</v>
      </c>
      <c r="K754" s="59">
        <v>42070</v>
      </c>
      <c r="L754" s="14" t="s">
        <v>36</v>
      </c>
      <c r="M754" s="14">
        <v>1</v>
      </c>
      <c r="N754" s="20">
        <v>208000000</v>
      </c>
      <c r="O754" s="41" t="s">
        <v>37</v>
      </c>
      <c r="P754" s="14" t="s">
        <v>75</v>
      </c>
      <c r="Q754" s="14" t="s">
        <v>39</v>
      </c>
      <c r="R754" s="14"/>
      <c r="S754" s="21"/>
    </row>
    <row r="755" spans="1:19" s="25" customFormat="1" ht="26.4" x14ac:dyDescent="0.3">
      <c r="A755" s="15">
        <v>750</v>
      </c>
      <c r="B755" s="16" t="s">
        <v>29</v>
      </c>
      <c r="C755" s="16" t="s">
        <v>30</v>
      </c>
      <c r="D755" s="17" t="s">
        <v>29</v>
      </c>
      <c r="E755" s="18" t="s">
        <v>1605</v>
      </c>
      <c r="F755" s="14" t="s">
        <v>73</v>
      </c>
      <c r="G755" s="29">
        <v>1810010825</v>
      </c>
      <c r="H755" s="14" t="s">
        <v>34</v>
      </c>
      <c r="I755" s="14" t="s">
        <v>35</v>
      </c>
      <c r="J755" s="14">
        <v>2018</v>
      </c>
      <c r="K755" s="60" t="s">
        <v>121</v>
      </c>
      <c r="L755" s="14" t="s">
        <v>36</v>
      </c>
      <c r="M755" s="14">
        <v>1</v>
      </c>
      <c r="N755" s="20">
        <v>30300000</v>
      </c>
      <c r="O755" s="41" t="s">
        <v>37</v>
      </c>
      <c r="P755" s="14" t="s">
        <v>60</v>
      </c>
      <c r="Q755" s="14" t="s">
        <v>39</v>
      </c>
      <c r="R755" s="14"/>
      <c r="S755" s="21"/>
    </row>
    <row r="756" spans="1:19" s="25" customFormat="1" ht="26.4" x14ac:dyDescent="0.3">
      <c r="A756" s="50">
        <v>751</v>
      </c>
      <c r="B756" s="16" t="s">
        <v>76</v>
      </c>
      <c r="C756" s="16" t="s">
        <v>77</v>
      </c>
      <c r="D756" s="126" t="s">
        <v>133</v>
      </c>
      <c r="E756" s="18" t="s">
        <v>1605</v>
      </c>
      <c r="F756" s="14"/>
      <c r="G756" s="19" t="s">
        <v>57</v>
      </c>
      <c r="H756" s="14"/>
      <c r="I756" s="14"/>
      <c r="J756" s="14">
        <v>2020</v>
      </c>
      <c r="K756" s="127" t="s">
        <v>134</v>
      </c>
      <c r="L756" s="41" t="s">
        <v>36</v>
      </c>
      <c r="M756" s="14">
        <v>10</v>
      </c>
      <c r="N756" s="124">
        <v>20166300</v>
      </c>
      <c r="O756" s="41" t="s">
        <v>37</v>
      </c>
      <c r="P756" s="30" t="s">
        <v>686</v>
      </c>
      <c r="Q756" s="14" t="s">
        <v>39</v>
      </c>
      <c r="R756" s="14"/>
      <c r="S756" s="21"/>
    </row>
    <row r="757" spans="1:19" s="25" customFormat="1" ht="20.399999999999999" x14ac:dyDescent="0.3">
      <c r="A757" s="15">
        <v>752</v>
      </c>
      <c r="B757" s="16" t="s">
        <v>47</v>
      </c>
      <c r="C757" s="57" t="s">
        <v>48</v>
      </c>
      <c r="D757" s="17" t="s">
        <v>87</v>
      </c>
      <c r="E757" s="18" t="s">
        <v>1605</v>
      </c>
      <c r="F757" s="14" t="s">
        <v>469</v>
      </c>
      <c r="G757" s="14" t="s">
        <v>1608</v>
      </c>
      <c r="H757" s="14" t="s">
        <v>471</v>
      </c>
      <c r="I757" s="14" t="s">
        <v>104</v>
      </c>
      <c r="J757" s="14">
        <v>2021</v>
      </c>
      <c r="K757" s="67" t="s">
        <v>177</v>
      </c>
      <c r="L757" s="14" t="s">
        <v>36</v>
      </c>
      <c r="M757" s="35">
        <v>1</v>
      </c>
      <c r="N757" s="36">
        <v>70000000</v>
      </c>
      <c r="O757" s="41" t="s">
        <v>37</v>
      </c>
      <c r="P757" s="30" t="s">
        <v>178</v>
      </c>
      <c r="Q757" s="14" t="s">
        <v>179</v>
      </c>
      <c r="R757" s="14"/>
      <c r="S757" s="14"/>
    </row>
    <row r="758" spans="1:19" s="25" customFormat="1" ht="20.399999999999999" x14ac:dyDescent="0.3">
      <c r="A758" s="50">
        <v>753</v>
      </c>
      <c r="B758" s="16" t="s">
        <v>29</v>
      </c>
      <c r="C758" s="16" t="s">
        <v>30</v>
      </c>
      <c r="D758" s="17" t="s">
        <v>172</v>
      </c>
      <c r="E758" s="18" t="s">
        <v>1605</v>
      </c>
      <c r="F758" s="14" t="s">
        <v>173</v>
      </c>
      <c r="G758" s="14">
        <v>24518450</v>
      </c>
      <c r="H758" s="14" t="s">
        <v>175</v>
      </c>
      <c r="I758" s="14" t="s">
        <v>176</v>
      </c>
      <c r="J758" s="21">
        <v>2020</v>
      </c>
      <c r="K758" s="67" t="s">
        <v>177</v>
      </c>
      <c r="L758" s="21" t="s">
        <v>36</v>
      </c>
      <c r="M758" s="40">
        <v>1</v>
      </c>
      <c r="N758" s="36">
        <v>23000000</v>
      </c>
      <c r="O758" s="41" t="s">
        <v>37</v>
      </c>
      <c r="P758" s="30" t="s">
        <v>178</v>
      </c>
      <c r="Q758" s="14" t="s">
        <v>179</v>
      </c>
      <c r="R758" s="21"/>
      <c r="S758" s="21"/>
    </row>
    <row r="759" spans="1:19" s="25" customFormat="1" ht="20.399999999999999" x14ac:dyDescent="0.3">
      <c r="A759" s="15">
        <v>754</v>
      </c>
      <c r="B759" s="16" t="s">
        <v>65</v>
      </c>
      <c r="C759" s="16" t="s">
        <v>66</v>
      </c>
      <c r="D759" s="17" t="s">
        <v>487</v>
      </c>
      <c r="E759" s="18" t="s">
        <v>1605</v>
      </c>
      <c r="F759" s="14" t="s">
        <v>488</v>
      </c>
      <c r="G759" s="14">
        <v>2005010230</v>
      </c>
      <c r="H759" s="14" t="s">
        <v>34</v>
      </c>
      <c r="I759" s="14" t="s">
        <v>35</v>
      </c>
      <c r="J759" s="21">
        <v>2020</v>
      </c>
      <c r="K759" s="67" t="s">
        <v>177</v>
      </c>
      <c r="L759" s="21" t="s">
        <v>36</v>
      </c>
      <c r="M759" s="40">
        <v>1</v>
      </c>
      <c r="N759" s="36">
        <v>29000000</v>
      </c>
      <c r="O759" s="41" t="s">
        <v>37</v>
      </c>
      <c r="P759" s="30" t="s">
        <v>178</v>
      </c>
      <c r="Q759" s="14" t="s">
        <v>179</v>
      </c>
      <c r="R759" s="21"/>
      <c r="S759" s="21"/>
    </row>
    <row r="760" spans="1:19" s="25" customFormat="1" ht="20.399999999999999" x14ac:dyDescent="0.3">
      <c r="A760" s="50">
        <v>755</v>
      </c>
      <c r="B760" s="16" t="s">
        <v>65</v>
      </c>
      <c r="C760" s="16" t="s">
        <v>66</v>
      </c>
      <c r="D760" s="17" t="s">
        <v>487</v>
      </c>
      <c r="E760" s="18" t="s">
        <v>1605</v>
      </c>
      <c r="F760" s="14" t="s">
        <v>488</v>
      </c>
      <c r="G760" s="14">
        <v>2005010165</v>
      </c>
      <c r="H760" s="14" t="s">
        <v>34</v>
      </c>
      <c r="I760" s="14" t="s">
        <v>35</v>
      </c>
      <c r="J760" s="21">
        <v>2020</v>
      </c>
      <c r="K760" s="67" t="s">
        <v>177</v>
      </c>
      <c r="L760" s="21" t="s">
        <v>36</v>
      </c>
      <c r="M760" s="40">
        <v>1</v>
      </c>
      <c r="N760" s="36">
        <v>29000000</v>
      </c>
      <c r="O760" s="41" t="s">
        <v>37</v>
      </c>
      <c r="P760" s="30" t="s">
        <v>178</v>
      </c>
      <c r="Q760" s="14" t="s">
        <v>179</v>
      </c>
      <c r="R760" s="21"/>
      <c r="S760" s="21"/>
    </row>
    <row r="761" spans="1:19" s="25" customFormat="1" ht="30.6" x14ac:dyDescent="0.3">
      <c r="A761" s="15">
        <v>756</v>
      </c>
      <c r="B761" s="57" t="s">
        <v>83</v>
      </c>
      <c r="C761" s="31" t="s">
        <v>84</v>
      </c>
      <c r="D761" s="23" t="s">
        <v>228</v>
      </c>
      <c r="E761" s="18" t="s">
        <v>1605</v>
      </c>
      <c r="F761" s="41" t="s">
        <v>229</v>
      </c>
      <c r="G761" s="41" t="s">
        <v>57</v>
      </c>
      <c r="H761" s="41" t="s">
        <v>230</v>
      </c>
      <c r="I761" s="41" t="s">
        <v>59</v>
      </c>
      <c r="J761" s="42">
        <v>2023</v>
      </c>
      <c r="K761" s="60" t="s">
        <v>231</v>
      </c>
      <c r="L761" s="42" t="s">
        <v>36</v>
      </c>
      <c r="M761" s="68">
        <v>1</v>
      </c>
      <c r="N761" s="69">
        <v>13500000</v>
      </c>
      <c r="O761" s="41" t="s">
        <v>37</v>
      </c>
      <c r="P761" s="64" t="s">
        <v>232</v>
      </c>
      <c r="Q761" s="14" t="s">
        <v>39</v>
      </c>
      <c r="R761" s="42"/>
      <c r="S761" s="42"/>
    </row>
    <row r="762" spans="1:19" s="25" customFormat="1" ht="39.6" x14ac:dyDescent="0.3">
      <c r="A762" s="50">
        <v>757</v>
      </c>
      <c r="B762" s="16" t="s">
        <v>135</v>
      </c>
      <c r="C762" s="16" t="s">
        <v>136</v>
      </c>
      <c r="D762" s="17" t="s">
        <v>1425</v>
      </c>
      <c r="E762" s="18" t="s">
        <v>1605</v>
      </c>
      <c r="F762" s="14" t="s">
        <v>1426</v>
      </c>
      <c r="G762" s="14" t="s">
        <v>57</v>
      </c>
      <c r="H762" s="14" t="s">
        <v>341</v>
      </c>
      <c r="I762" s="14" t="s">
        <v>1427</v>
      </c>
      <c r="J762" s="21">
        <v>2023</v>
      </c>
      <c r="K762" s="99" t="s">
        <v>1428</v>
      </c>
      <c r="L762" s="21" t="s">
        <v>36</v>
      </c>
      <c r="M762" s="40">
        <v>1</v>
      </c>
      <c r="N762" s="36">
        <v>15800000</v>
      </c>
      <c r="O762" s="41" t="s">
        <v>37</v>
      </c>
      <c r="P762" s="35" t="s">
        <v>237</v>
      </c>
      <c r="Q762" s="14" t="s">
        <v>39</v>
      </c>
      <c r="R762" s="21"/>
      <c r="S762" s="21"/>
    </row>
    <row r="763" spans="1:19" s="25" customFormat="1" ht="20.399999999999999" x14ac:dyDescent="0.3">
      <c r="A763" s="15">
        <v>758</v>
      </c>
      <c r="B763" s="16" t="s">
        <v>544</v>
      </c>
      <c r="C763" s="16" t="s">
        <v>545</v>
      </c>
      <c r="D763" s="17" t="s">
        <v>1609</v>
      </c>
      <c r="E763" s="18" t="s">
        <v>1610</v>
      </c>
      <c r="F763" s="14" t="s">
        <v>1611</v>
      </c>
      <c r="G763" s="29">
        <v>801894</v>
      </c>
      <c r="H763" s="14" t="s">
        <v>190</v>
      </c>
      <c r="I763" s="14" t="s">
        <v>190</v>
      </c>
      <c r="J763" s="14">
        <v>2009</v>
      </c>
      <c r="K763" s="79">
        <v>39814</v>
      </c>
      <c r="L763" s="14" t="s">
        <v>36</v>
      </c>
      <c r="M763" s="14">
        <v>1</v>
      </c>
      <c r="N763" s="20">
        <v>49500000</v>
      </c>
      <c r="O763" s="41" t="s">
        <v>37</v>
      </c>
      <c r="P763" s="14" t="s">
        <v>60</v>
      </c>
      <c r="Q763" s="14" t="s">
        <v>439</v>
      </c>
      <c r="R763" s="14"/>
      <c r="S763" s="21"/>
    </row>
    <row r="764" spans="1:19" s="25" customFormat="1" ht="26.4" x14ac:dyDescent="0.3">
      <c r="A764" s="50">
        <v>759</v>
      </c>
      <c r="B764" s="16" t="s">
        <v>1050</v>
      </c>
      <c r="C764" s="16" t="s">
        <v>1612</v>
      </c>
      <c r="D764" s="17" t="s">
        <v>1613</v>
      </c>
      <c r="E764" s="18" t="s">
        <v>1610</v>
      </c>
      <c r="F764" s="14" t="s">
        <v>1614</v>
      </c>
      <c r="G764" s="29" t="s">
        <v>1615</v>
      </c>
      <c r="H764" s="14" t="s">
        <v>1616</v>
      </c>
      <c r="I764" s="14" t="s">
        <v>508</v>
      </c>
      <c r="J764" s="14">
        <v>2016</v>
      </c>
      <c r="K764" s="60" t="s">
        <v>1289</v>
      </c>
      <c r="L764" s="14" t="s">
        <v>1617</v>
      </c>
      <c r="M764" s="14">
        <v>1</v>
      </c>
      <c r="N764" s="20">
        <v>43875000</v>
      </c>
      <c r="O764" s="41" t="s">
        <v>37</v>
      </c>
      <c r="P764" s="14" t="s">
        <v>608</v>
      </c>
      <c r="Q764" s="14" t="s">
        <v>39</v>
      </c>
      <c r="R764" s="14"/>
      <c r="S764" s="21"/>
    </row>
    <row r="765" spans="1:19" s="25" customFormat="1" ht="26.4" x14ac:dyDescent="0.3">
      <c r="A765" s="15">
        <v>760</v>
      </c>
      <c r="B765" s="16" t="s">
        <v>1618</v>
      </c>
      <c r="C765" s="16" t="s">
        <v>1619</v>
      </c>
      <c r="D765" s="17" t="s">
        <v>1618</v>
      </c>
      <c r="E765" s="18" t="s">
        <v>1610</v>
      </c>
      <c r="F765" s="14" t="s">
        <v>1620</v>
      </c>
      <c r="G765" s="29">
        <v>1605304</v>
      </c>
      <c r="H765" s="14" t="s">
        <v>1616</v>
      </c>
      <c r="I765" s="14" t="s">
        <v>508</v>
      </c>
      <c r="J765" s="14">
        <v>2016</v>
      </c>
      <c r="K765" s="60" t="s">
        <v>1289</v>
      </c>
      <c r="L765" s="14" t="s">
        <v>1617</v>
      </c>
      <c r="M765" s="14">
        <v>1</v>
      </c>
      <c r="N765" s="20">
        <v>217337000</v>
      </c>
      <c r="O765" s="41" t="s">
        <v>37</v>
      </c>
      <c r="P765" s="14" t="s">
        <v>608</v>
      </c>
      <c r="Q765" s="14" t="s">
        <v>39</v>
      </c>
      <c r="R765" s="14"/>
      <c r="S765" s="21"/>
    </row>
    <row r="766" spans="1:19" s="25" customFormat="1" ht="26.4" x14ac:dyDescent="0.3">
      <c r="A766" s="50">
        <v>761</v>
      </c>
      <c r="B766" s="16" t="s">
        <v>29</v>
      </c>
      <c r="C766" s="16" t="s">
        <v>30</v>
      </c>
      <c r="D766" s="17" t="s">
        <v>29</v>
      </c>
      <c r="E766" s="18" t="s">
        <v>1610</v>
      </c>
      <c r="F766" s="14" t="s">
        <v>73</v>
      </c>
      <c r="G766" s="29" t="s">
        <v>1621</v>
      </c>
      <c r="H766" s="14" t="s">
        <v>34</v>
      </c>
      <c r="I766" s="14" t="s">
        <v>35</v>
      </c>
      <c r="J766" s="14">
        <v>2016</v>
      </c>
      <c r="K766" s="60" t="s">
        <v>1622</v>
      </c>
      <c r="L766" s="14" t="s">
        <v>36</v>
      </c>
      <c r="M766" s="14">
        <v>1</v>
      </c>
      <c r="N766" s="20">
        <v>27500000</v>
      </c>
      <c r="O766" s="41" t="s">
        <v>37</v>
      </c>
      <c r="P766" s="14" t="s">
        <v>38</v>
      </c>
      <c r="Q766" s="14" t="s">
        <v>39</v>
      </c>
      <c r="R766" s="14"/>
      <c r="S766" s="21"/>
    </row>
    <row r="767" spans="1:19" s="25" customFormat="1" ht="26.4" x14ac:dyDescent="0.3">
      <c r="A767" s="15">
        <v>762</v>
      </c>
      <c r="B767" s="16" t="s">
        <v>29</v>
      </c>
      <c r="C767" s="16" t="s">
        <v>30</v>
      </c>
      <c r="D767" s="17" t="s">
        <v>29</v>
      </c>
      <c r="E767" s="18" t="s">
        <v>1610</v>
      </c>
      <c r="F767" s="14" t="s">
        <v>73</v>
      </c>
      <c r="G767" s="29" t="s">
        <v>1623</v>
      </c>
      <c r="H767" s="14" t="s">
        <v>34</v>
      </c>
      <c r="I767" s="14" t="s">
        <v>35</v>
      </c>
      <c r="J767" s="14">
        <v>2016</v>
      </c>
      <c r="K767" s="60" t="s">
        <v>1622</v>
      </c>
      <c r="L767" s="14" t="s">
        <v>36</v>
      </c>
      <c r="M767" s="14">
        <v>1</v>
      </c>
      <c r="N767" s="20">
        <v>27500000</v>
      </c>
      <c r="O767" s="41" t="s">
        <v>37</v>
      </c>
      <c r="P767" s="14" t="s">
        <v>38</v>
      </c>
      <c r="Q767" s="14" t="s">
        <v>39</v>
      </c>
      <c r="R767" s="14"/>
      <c r="S767" s="21"/>
    </row>
    <row r="768" spans="1:19" s="25" customFormat="1" ht="26.4" x14ac:dyDescent="0.3">
      <c r="A768" s="50">
        <v>763</v>
      </c>
      <c r="B768" s="16" t="s">
        <v>29</v>
      </c>
      <c r="C768" s="16" t="s">
        <v>30</v>
      </c>
      <c r="D768" s="17" t="s">
        <v>29</v>
      </c>
      <c r="E768" s="18" t="s">
        <v>1610</v>
      </c>
      <c r="F768" s="14" t="s">
        <v>73</v>
      </c>
      <c r="G768" s="29" t="s">
        <v>1624</v>
      </c>
      <c r="H768" s="14" t="s">
        <v>34</v>
      </c>
      <c r="I768" s="14" t="s">
        <v>35</v>
      </c>
      <c r="J768" s="14">
        <v>2016</v>
      </c>
      <c r="K768" s="60" t="s">
        <v>1622</v>
      </c>
      <c r="L768" s="14" t="s">
        <v>36</v>
      </c>
      <c r="M768" s="14">
        <v>1</v>
      </c>
      <c r="N768" s="20">
        <v>27500000</v>
      </c>
      <c r="O768" s="41" t="s">
        <v>37</v>
      </c>
      <c r="P768" s="14" t="s">
        <v>38</v>
      </c>
      <c r="Q768" s="14" t="s">
        <v>39</v>
      </c>
      <c r="R768" s="14"/>
      <c r="S768" s="21"/>
    </row>
    <row r="769" spans="1:19" s="25" customFormat="1" ht="26.4" x14ac:dyDescent="0.3">
      <c r="A769" s="15">
        <v>764</v>
      </c>
      <c r="B769" s="16" t="s">
        <v>29</v>
      </c>
      <c r="C769" s="16" t="s">
        <v>30</v>
      </c>
      <c r="D769" s="17" t="s">
        <v>29</v>
      </c>
      <c r="E769" s="18" t="s">
        <v>1610</v>
      </c>
      <c r="F769" s="14" t="s">
        <v>73</v>
      </c>
      <c r="G769" s="29" t="s">
        <v>1625</v>
      </c>
      <c r="H769" s="14" t="s">
        <v>34</v>
      </c>
      <c r="I769" s="14" t="s">
        <v>35</v>
      </c>
      <c r="J769" s="14">
        <v>2016</v>
      </c>
      <c r="K769" s="60" t="s">
        <v>1622</v>
      </c>
      <c r="L769" s="14" t="s">
        <v>36</v>
      </c>
      <c r="M769" s="14">
        <v>1</v>
      </c>
      <c r="N769" s="20">
        <v>27500000</v>
      </c>
      <c r="O769" s="41" t="s">
        <v>37</v>
      </c>
      <c r="P769" s="14" t="s">
        <v>38</v>
      </c>
      <c r="Q769" s="14" t="s">
        <v>39</v>
      </c>
      <c r="R769" s="14"/>
      <c r="S769" s="21"/>
    </row>
    <row r="770" spans="1:19" s="25" customFormat="1" ht="20.399999999999999" x14ac:dyDescent="0.3">
      <c r="A770" s="50">
        <v>765</v>
      </c>
      <c r="B770" s="16" t="s">
        <v>41</v>
      </c>
      <c r="C770" s="16" t="s">
        <v>42</v>
      </c>
      <c r="D770" s="17" t="s">
        <v>41</v>
      </c>
      <c r="E770" s="18" t="s">
        <v>1610</v>
      </c>
      <c r="F770" s="14">
        <v>1616</v>
      </c>
      <c r="G770" s="19" t="s">
        <v>1626</v>
      </c>
      <c r="H770" s="14" t="s">
        <v>1227</v>
      </c>
      <c r="I770" s="14" t="s">
        <v>104</v>
      </c>
      <c r="J770" s="14">
        <v>2016</v>
      </c>
      <c r="K770" s="59">
        <v>42953</v>
      </c>
      <c r="L770" s="14" t="s">
        <v>36</v>
      </c>
      <c r="M770" s="14">
        <v>1</v>
      </c>
      <c r="N770" s="20">
        <v>14000000</v>
      </c>
      <c r="O770" s="41" t="s">
        <v>37</v>
      </c>
      <c r="P770" s="14" t="s">
        <v>38</v>
      </c>
      <c r="Q770" s="14" t="s">
        <v>39</v>
      </c>
      <c r="R770" s="14"/>
      <c r="S770" s="21"/>
    </row>
    <row r="771" spans="1:19" s="25" customFormat="1" ht="26.4" x14ac:dyDescent="0.3">
      <c r="A771" s="15">
        <v>766</v>
      </c>
      <c r="B771" s="16" t="s">
        <v>65</v>
      </c>
      <c r="C771" s="16" t="s">
        <v>66</v>
      </c>
      <c r="D771" s="17" t="s">
        <v>65</v>
      </c>
      <c r="E771" s="18" t="s">
        <v>1610</v>
      </c>
      <c r="F771" s="14" t="s">
        <v>1627</v>
      </c>
      <c r="G771" s="29">
        <v>1611010104</v>
      </c>
      <c r="H771" s="14" t="s">
        <v>34</v>
      </c>
      <c r="I771" s="14" t="s">
        <v>35</v>
      </c>
      <c r="J771" s="14">
        <v>2016</v>
      </c>
      <c r="K771" s="60" t="s">
        <v>1622</v>
      </c>
      <c r="L771" s="14" t="s">
        <v>36</v>
      </c>
      <c r="M771" s="14">
        <v>1</v>
      </c>
      <c r="N771" s="20">
        <v>36000000</v>
      </c>
      <c r="O771" s="41" t="s">
        <v>37</v>
      </c>
      <c r="P771" s="14" t="s">
        <v>38</v>
      </c>
      <c r="Q771" s="14" t="s">
        <v>39</v>
      </c>
      <c r="R771" s="14"/>
      <c r="S771" s="21"/>
    </row>
    <row r="772" spans="1:19" s="25" customFormat="1" ht="26.4" x14ac:dyDescent="0.3">
      <c r="A772" s="50">
        <v>767</v>
      </c>
      <c r="B772" s="16" t="s">
        <v>65</v>
      </c>
      <c r="C772" s="16" t="s">
        <v>66</v>
      </c>
      <c r="D772" s="17" t="s">
        <v>65</v>
      </c>
      <c r="E772" s="18" t="s">
        <v>1610</v>
      </c>
      <c r="F772" s="14" t="s">
        <v>1627</v>
      </c>
      <c r="G772" s="29">
        <v>1609010547</v>
      </c>
      <c r="H772" s="14" t="s">
        <v>34</v>
      </c>
      <c r="I772" s="14" t="s">
        <v>35</v>
      </c>
      <c r="J772" s="14">
        <v>2016</v>
      </c>
      <c r="K772" s="60" t="s">
        <v>1622</v>
      </c>
      <c r="L772" s="14" t="s">
        <v>36</v>
      </c>
      <c r="M772" s="14">
        <v>1</v>
      </c>
      <c r="N772" s="20">
        <v>36000000</v>
      </c>
      <c r="O772" s="41" t="s">
        <v>37</v>
      </c>
      <c r="P772" s="14" t="s">
        <v>38</v>
      </c>
      <c r="Q772" s="14" t="s">
        <v>39</v>
      </c>
      <c r="R772" s="14"/>
      <c r="S772" s="21"/>
    </row>
    <row r="773" spans="1:19" s="25" customFormat="1" ht="20.399999999999999" x14ac:dyDescent="0.3">
      <c r="A773" s="15">
        <v>768</v>
      </c>
      <c r="B773" s="16" t="s">
        <v>47</v>
      </c>
      <c r="C773" s="57" t="s">
        <v>48</v>
      </c>
      <c r="D773" s="17" t="s">
        <v>1628</v>
      </c>
      <c r="E773" s="18" t="s">
        <v>1610</v>
      </c>
      <c r="F773" s="14" t="s">
        <v>1629</v>
      </c>
      <c r="G773" s="29" t="s">
        <v>1630</v>
      </c>
      <c r="H773" s="14" t="s">
        <v>1631</v>
      </c>
      <c r="I773" s="14" t="s">
        <v>331</v>
      </c>
      <c r="J773" s="30">
        <v>2017</v>
      </c>
      <c r="K773" s="59">
        <v>42897</v>
      </c>
      <c r="L773" s="14" t="s">
        <v>36</v>
      </c>
      <c r="M773" s="14">
        <v>1</v>
      </c>
      <c r="N773" s="20">
        <v>57000000</v>
      </c>
      <c r="O773" s="41" t="s">
        <v>37</v>
      </c>
      <c r="P773" s="14" t="s">
        <v>38</v>
      </c>
      <c r="Q773" s="14" t="s">
        <v>39</v>
      </c>
      <c r="R773" s="14"/>
      <c r="S773" s="21"/>
    </row>
    <row r="774" spans="1:19" s="25" customFormat="1" ht="26.4" x14ac:dyDescent="0.3">
      <c r="A774" s="50">
        <v>769</v>
      </c>
      <c r="B774" s="16" t="s">
        <v>47</v>
      </c>
      <c r="C774" s="57" t="s">
        <v>48</v>
      </c>
      <c r="D774" s="17" t="s">
        <v>1628</v>
      </c>
      <c r="E774" s="18" t="s">
        <v>1610</v>
      </c>
      <c r="F774" s="14" t="s">
        <v>1629</v>
      </c>
      <c r="G774" s="29" t="s">
        <v>1632</v>
      </c>
      <c r="H774" s="14" t="s">
        <v>1631</v>
      </c>
      <c r="I774" s="14" t="s">
        <v>331</v>
      </c>
      <c r="J774" s="30">
        <v>2017</v>
      </c>
      <c r="K774" s="59" t="s">
        <v>1633</v>
      </c>
      <c r="L774" s="14" t="s">
        <v>36</v>
      </c>
      <c r="M774" s="14">
        <v>1</v>
      </c>
      <c r="N774" s="20">
        <v>57000000</v>
      </c>
      <c r="O774" s="41" t="s">
        <v>37</v>
      </c>
      <c r="P774" s="14" t="s">
        <v>38</v>
      </c>
      <c r="Q774" s="14" t="s">
        <v>39</v>
      </c>
      <c r="R774" s="14"/>
      <c r="S774" s="21"/>
    </row>
    <row r="775" spans="1:19" s="25" customFormat="1" ht="26.4" x14ac:dyDescent="0.3">
      <c r="A775" s="15">
        <v>770</v>
      </c>
      <c r="B775" s="16" t="s">
        <v>107</v>
      </c>
      <c r="C775" s="16" t="s">
        <v>55</v>
      </c>
      <c r="D775" s="17" t="s">
        <v>1634</v>
      </c>
      <c r="E775" s="18" t="s">
        <v>1610</v>
      </c>
      <c r="F775" s="14" t="s">
        <v>1635</v>
      </c>
      <c r="G775" s="29" t="s">
        <v>1636</v>
      </c>
      <c r="H775" s="14" t="s">
        <v>1637</v>
      </c>
      <c r="I775" s="14" t="s">
        <v>606</v>
      </c>
      <c r="J775" s="14">
        <v>2018</v>
      </c>
      <c r="K775" s="60" t="s">
        <v>121</v>
      </c>
      <c r="L775" s="14" t="s">
        <v>36</v>
      </c>
      <c r="M775" s="14">
        <v>1</v>
      </c>
      <c r="N775" s="20">
        <v>811000000</v>
      </c>
      <c r="O775" s="41" t="s">
        <v>37</v>
      </c>
      <c r="P775" s="14" t="s">
        <v>60</v>
      </c>
      <c r="Q775" s="14" t="s">
        <v>39</v>
      </c>
      <c r="R775" s="14"/>
      <c r="S775" s="21"/>
    </row>
    <row r="776" spans="1:19" s="25" customFormat="1" ht="26.4" x14ac:dyDescent="0.3">
      <c r="A776" s="50">
        <v>771</v>
      </c>
      <c r="B776" s="57" t="s">
        <v>76</v>
      </c>
      <c r="C776" s="57"/>
      <c r="D776" s="129" t="s">
        <v>133</v>
      </c>
      <c r="E776" s="18" t="s">
        <v>1610</v>
      </c>
      <c r="F776" s="41"/>
      <c r="G776" s="58" t="s">
        <v>57</v>
      </c>
      <c r="H776" s="41"/>
      <c r="I776" s="41"/>
      <c r="J776" s="14">
        <v>2020</v>
      </c>
      <c r="K776" s="127" t="s">
        <v>134</v>
      </c>
      <c r="L776" s="41" t="s">
        <v>36</v>
      </c>
      <c r="M776" s="41">
        <v>4</v>
      </c>
      <c r="N776" s="130">
        <v>20166300</v>
      </c>
      <c r="O776" s="41" t="s">
        <v>37</v>
      </c>
      <c r="P776" s="64">
        <v>0</v>
      </c>
      <c r="Q776" s="14" t="s">
        <v>39</v>
      </c>
      <c r="R776" s="41"/>
      <c r="S776" s="41"/>
    </row>
    <row r="777" spans="1:19" s="25" customFormat="1" ht="26.4" x14ac:dyDescent="0.3">
      <c r="A777" s="15">
        <v>772</v>
      </c>
      <c r="B777" s="16" t="s">
        <v>47</v>
      </c>
      <c r="C777" s="57" t="s">
        <v>48</v>
      </c>
      <c r="D777" s="17" t="s">
        <v>711</v>
      </c>
      <c r="E777" s="18" t="s">
        <v>1610</v>
      </c>
      <c r="F777" s="14" t="s">
        <v>149</v>
      </c>
      <c r="G777" s="29">
        <v>28114</v>
      </c>
      <c r="H777" s="14" t="s">
        <v>64</v>
      </c>
      <c r="I777" s="14" t="s">
        <v>35</v>
      </c>
      <c r="J777" s="14">
        <v>2020</v>
      </c>
      <c r="K777" s="60" t="s">
        <v>1406</v>
      </c>
      <c r="L777" s="14" t="s">
        <v>36</v>
      </c>
      <c r="M777" s="14">
        <v>1</v>
      </c>
      <c r="N777" s="34">
        <v>230000000</v>
      </c>
      <c r="O777" s="41" t="s">
        <v>37</v>
      </c>
      <c r="P777" s="14" t="s">
        <v>60</v>
      </c>
      <c r="Q777" s="14" t="s">
        <v>39</v>
      </c>
      <c r="R777" s="14"/>
      <c r="S777" s="21"/>
    </row>
    <row r="778" spans="1:19" s="25" customFormat="1" ht="26.4" x14ac:dyDescent="0.3">
      <c r="A778" s="50">
        <v>773</v>
      </c>
      <c r="B778" s="31" t="s">
        <v>449</v>
      </c>
      <c r="C778" s="31" t="s">
        <v>450</v>
      </c>
      <c r="D778" s="17" t="s">
        <v>451</v>
      </c>
      <c r="E778" s="18" t="s">
        <v>1610</v>
      </c>
      <c r="F778" s="14" t="s">
        <v>452</v>
      </c>
      <c r="G778" s="29">
        <v>2002009</v>
      </c>
      <c r="H778" s="14" t="s">
        <v>453</v>
      </c>
      <c r="I778" s="14" t="s">
        <v>35</v>
      </c>
      <c r="J778" s="14">
        <v>2020</v>
      </c>
      <c r="K778" s="60" t="s">
        <v>143</v>
      </c>
      <c r="L778" s="14" t="s">
        <v>36</v>
      </c>
      <c r="M778" s="14">
        <v>1</v>
      </c>
      <c r="N778" s="20">
        <v>24000000</v>
      </c>
      <c r="O778" s="41" t="s">
        <v>37</v>
      </c>
      <c r="P778" s="14" t="s">
        <v>60</v>
      </c>
      <c r="Q778" s="14" t="s">
        <v>39</v>
      </c>
      <c r="R778" s="14"/>
      <c r="S778" s="21"/>
    </row>
    <row r="779" spans="1:19" s="25" customFormat="1" ht="30.6" x14ac:dyDescent="0.3">
      <c r="A779" s="15">
        <v>774</v>
      </c>
      <c r="B779" s="16" t="s">
        <v>29</v>
      </c>
      <c r="C779" s="16" t="s">
        <v>30</v>
      </c>
      <c r="D779" s="17" t="s">
        <v>172</v>
      </c>
      <c r="E779" s="18" t="s">
        <v>1610</v>
      </c>
      <c r="F779" s="14" t="s">
        <v>173</v>
      </c>
      <c r="G779" s="14" t="s">
        <v>1638</v>
      </c>
      <c r="H779" s="14" t="s">
        <v>175</v>
      </c>
      <c r="I779" s="14" t="s">
        <v>176</v>
      </c>
      <c r="J779" s="21">
        <v>2020</v>
      </c>
      <c r="K779" s="67" t="s">
        <v>177</v>
      </c>
      <c r="L779" s="21" t="s">
        <v>36</v>
      </c>
      <c r="M779" s="40">
        <v>1</v>
      </c>
      <c r="N779" s="36">
        <v>23000000</v>
      </c>
      <c r="O779" s="41" t="s">
        <v>37</v>
      </c>
      <c r="P779" s="30" t="s">
        <v>178</v>
      </c>
      <c r="Q779" s="14" t="s">
        <v>179</v>
      </c>
      <c r="R779" s="21"/>
      <c r="S779" s="21"/>
    </row>
    <row r="780" spans="1:19" s="25" customFormat="1" ht="30.6" x14ac:dyDescent="0.3">
      <c r="A780" s="50">
        <v>775</v>
      </c>
      <c r="B780" s="16" t="s">
        <v>29</v>
      </c>
      <c r="C780" s="16" t="s">
        <v>30</v>
      </c>
      <c r="D780" s="17" t="s">
        <v>172</v>
      </c>
      <c r="E780" s="18" t="s">
        <v>1610</v>
      </c>
      <c r="F780" s="14" t="s">
        <v>173</v>
      </c>
      <c r="G780" s="14" t="s">
        <v>1639</v>
      </c>
      <c r="H780" s="14" t="s">
        <v>175</v>
      </c>
      <c r="I780" s="14" t="s">
        <v>176</v>
      </c>
      <c r="J780" s="21">
        <v>2020</v>
      </c>
      <c r="K780" s="67" t="s">
        <v>177</v>
      </c>
      <c r="L780" s="21" t="s">
        <v>36</v>
      </c>
      <c r="M780" s="40">
        <v>1</v>
      </c>
      <c r="N780" s="36">
        <v>23000000</v>
      </c>
      <c r="O780" s="41" t="s">
        <v>37</v>
      </c>
      <c r="P780" s="30" t="s">
        <v>178</v>
      </c>
      <c r="Q780" s="14" t="s">
        <v>179</v>
      </c>
      <c r="R780" s="21"/>
      <c r="S780" s="21"/>
    </row>
    <row r="781" spans="1:19" s="25" customFormat="1" ht="20.399999999999999" x14ac:dyDescent="0.3">
      <c r="A781" s="15">
        <v>776</v>
      </c>
      <c r="B781" s="16" t="s">
        <v>29</v>
      </c>
      <c r="C781" s="16" t="s">
        <v>30</v>
      </c>
      <c r="D781" s="17" t="s">
        <v>172</v>
      </c>
      <c r="E781" s="18" t="s">
        <v>1610</v>
      </c>
      <c r="F781" s="14" t="s">
        <v>173</v>
      </c>
      <c r="G781" s="14" t="s">
        <v>1640</v>
      </c>
      <c r="H781" s="14" t="s">
        <v>175</v>
      </c>
      <c r="I781" s="14" t="s">
        <v>176</v>
      </c>
      <c r="J781" s="21">
        <v>2020</v>
      </c>
      <c r="K781" s="67" t="s">
        <v>177</v>
      </c>
      <c r="L781" s="21" t="s">
        <v>36</v>
      </c>
      <c r="M781" s="40">
        <v>1</v>
      </c>
      <c r="N781" s="36">
        <v>23000000</v>
      </c>
      <c r="O781" s="41" t="s">
        <v>37</v>
      </c>
      <c r="P781" s="30" t="s">
        <v>178</v>
      </c>
      <c r="Q781" s="14" t="s">
        <v>179</v>
      </c>
      <c r="R781" s="21"/>
      <c r="S781" s="21"/>
    </row>
    <row r="782" spans="1:19" s="25" customFormat="1" ht="30.6" x14ac:dyDescent="0.3">
      <c r="A782" s="50">
        <v>777</v>
      </c>
      <c r="B782" s="16" t="s">
        <v>65</v>
      </c>
      <c r="C782" s="16" t="s">
        <v>66</v>
      </c>
      <c r="D782" s="17" t="s">
        <v>487</v>
      </c>
      <c r="E782" s="18" t="s">
        <v>1610</v>
      </c>
      <c r="F782" s="14" t="s">
        <v>488</v>
      </c>
      <c r="G782" s="14" t="s">
        <v>1641</v>
      </c>
      <c r="H782" s="14" t="s">
        <v>34</v>
      </c>
      <c r="I782" s="14" t="s">
        <v>35</v>
      </c>
      <c r="J782" s="21">
        <v>2020</v>
      </c>
      <c r="K782" s="67" t="s">
        <v>177</v>
      </c>
      <c r="L782" s="21" t="s">
        <v>36</v>
      </c>
      <c r="M782" s="40">
        <v>1</v>
      </c>
      <c r="N782" s="36">
        <v>29000000</v>
      </c>
      <c r="O782" s="41" t="s">
        <v>37</v>
      </c>
      <c r="P782" s="30" t="s">
        <v>178</v>
      </c>
      <c r="Q782" s="14" t="s">
        <v>179</v>
      </c>
      <c r="R782" s="21"/>
      <c r="S782" s="21"/>
    </row>
    <row r="783" spans="1:19" s="25" customFormat="1" ht="20.399999999999999" x14ac:dyDescent="0.3">
      <c r="A783" s="15">
        <v>778</v>
      </c>
      <c r="B783" s="16" t="s">
        <v>65</v>
      </c>
      <c r="C783" s="16" t="s">
        <v>66</v>
      </c>
      <c r="D783" s="17" t="s">
        <v>487</v>
      </c>
      <c r="E783" s="18" t="s">
        <v>1610</v>
      </c>
      <c r="F783" s="14" t="s">
        <v>488</v>
      </c>
      <c r="G783" s="14" t="s">
        <v>1642</v>
      </c>
      <c r="H783" s="14" t="s">
        <v>34</v>
      </c>
      <c r="I783" s="14" t="s">
        <v>35</v>
      </c>
      <c r="J783" s="21">
        <v>2020</v>
      </c>
      <c r="K783" s="67" t="s">
        <v>177</v>
      </c>
      <c r="L783" s="21" t="s">
        <v>36</v>
      </c>
      <c r="M783" s="40">
        <v>1</v>
      </c>
      <c r="N783" s="36">
        <v>29000000</v>
      </c>
      <c r="O783" s="41" t="s">
        <v>37</v>
      </c>
      <c r="P783" s="30" t="s">
        <v>178</v>
      </c>
      <c r="Q783" s="14" t="s">
        <v>179</v>
      </c>
      <c r="R783" s="21"/>
      <c r="S783" s="21"/>
    </row>
    <row r="784" spans="1:19" s="25" customFormat="1" ht="20.399999999999999" x14ac:dyDescent="0.3">
      <c r="A784" s="50">
        <v>779</v>
      </c>
      <c r="B784" s="16" t="s">
        <v>65</v>
      </c>
      <c r="C784" s="16" t="s">
        <v>66</v>
      </c>
      <c r="D784" s="17" t="s">
        <v>487</v>
      </c>
      <c r="E784" s="18" t="s">
        <v>1610</v>
      </c>
      <c r="F784" s="14" t="s">
        <v>488</v>
      </c>
      <c r="G784" s="14" t="s">
        <v>1643</v>
      </c>
      <c r="H784" s="14" t="s">
        <v>34</v>
      </c>
      <c r="I784" s="14" t="s">
        <v>35</v>
      </c>
      <c r="J784" s="21">
        <v>2020</v>
      </c>
      <c r="K784" s="67" t="s">
        <v>177</v>
      </c>
      <c r="L784" s="21" t="s">
        <v>36</v>
      </c>
      <c r="M784" s="40">
        <v>1</v>
      </c>
      <c r="N784" s="36">
        <v>29000000</v>
      </c>
      <c r="O784" s="41" t="s">
        <v>37</v>
      </c>
      <c r="P784" s="30" t="s">
        <v>178</v>
      </c>
      <c r="Q784" s="14" t="s">
        <v>179</v>
      </c>
      <c r="R784" s="21"/>
      <c r="S784" s="21"/>
    </row>
    <row r="785" spans="1:19" s="25" customFormat="1" ht="20.399999999999999" x14ac:dyDescent="0.3">
      <c r="A785" s="15">
        <v>780</v>
      </c>
      <c r="B785" s="16" t="s">
        <v>65</v>
      </c>
      <c r="C785" s="16" t="s">
        <v>66</v>
      </c>
      <c r="D785" s="17" t="s">
        <v>487</v>
      </c>
      <c r="E785" s="18" t="s">
        <v>1610</v>
      </c>
      <c r="F785" s="14" t="s">
        <v>488</v>
      </c>
      <c r="G785" s="14" t="s">
        <v>1644</v>
      </c>
      <c r="H785" s="14" t="s">
        <v>34</v>
      </c>
      <c r="I785" s="14" t="s">
        <v>35</v>
      </c>
      <c r="J785" s="21">
        <v>2020</v>
      </c>
      <c r="K785" s="67" t="s">
        <v>177</v>
      </c>
      <c r="L785" s="21" t="s">
        <v>36</v>
      </c>
      <c r="M785" s="40">
        <v>1</v>
      </c>
      <c r="N785" s="36">
        <v>29000000</v>
      </c>
      <c r="O785" s="41" t="s">
        <v>37</v>
      </c>
      <c r="P785" s="30" t="s">
        <v>178</v>
      </c>
      <c r="Q785" s="14" t="s">
        <v>179</v>
      </c>
      <c r="R785" s="21"/>
      <c r="S785" s="21"/>
    </row>
    <row r="786" spans="1:19" s="25" customFormat="1" ht="20.399999999999999" x14ac:dyDescent="0.3">
      <c r="A786" s="50">
        <v>781</v>
      </c>
      <c r="B786" s="16" t="s">
        <v>65</v>
      </c>
      <c r="C786" s="16" t="s">
        <v>66</v>
      </c>
      <c r="D786" s="17" t="s">
        <v>487</v>
      </c>
      <c r="E786" s="18" t="s">
        <v>1610</v>
      </c>
      <c r="F786" s="14" t="s">
        <v>488</v>
      </c>
      <c r="G786" s="14" t="s">
        <v>1645</v>
      </c>
      <c r="H786" s="14" t="s">
        <v>34</v>
      </c>
      <c r="I786" s="14" t="s">
        <v>35</v>
      </c>
      <c r="J786" s="21">
        <v>2020</v>
      </c>
      <c r="K786" s="67" t="s">
        <v>177</v>
      </c>
      <c r="L786" s="21" t="s">
        <v>36</v>
      </c>
      <c r="M786" s="40">
        <v>1</v>
      </c>
      <c r="N786" s="36">
        <v>29000000</v>
      </c>
      <c r="O786" s="41" t="s">
        <v>37</v>
      </c>
      <c r="P786" s="30" t="s">
        <v>178</v>
      </c>
      <c r="Q786" s="14" t="s">
        <v>179</v>
      </c>
      <c r="R786" s="21"/>
      <c r="S786" s="21"/>
    </row>
    <row r="787" spans="1:19" s="25" customFormat="1" ht="20.399999999999999" x14ac:dyDescent="0.3">
      <c r="A787" s="15">
        <v>782</v>
      </c>
      <c r="B787" s="16" t="s">
        <v>65</v>
      </c>
      <c r="C787" s="16" t="s">
        <v>66</v>
      </c>
      <c r="D787" s="17" t="s">
        <v>487</v>
      </c>
      <c r="E787" s="18" t="s">
        <v>1610</v>
      </c>
      <c r="F787" s="14" t="s">
        <v>488</v>
      </c>
      <c r="G787" s="14" t="s">
        <v>1646</v>
      </c>
      <c r="H787" s="14" t="s">
        <v>34</v>
      </c>
      <c r="I787" s="14" t="s">
        <v>35</v>
      </c>
      <c r="J787" s="21">
        <v>2020</v>
      </c>
      <c r="K787" s="67" t="s">
        <v>177</v>
      </c>
      <c r="L787" s="21" t="s">
        <v>36</v>
      </c>
      <c r="M787" s="40">
        <v>1</v>
      </c>
      <c r="N787" s="36">
        <v>29000000</v>
      </c>
      <c r="O787" s="41" t="s">
        <v>37</v>
      </c>
      <c r="P787" s="30" t="s">
        <v>178</v>
      </c>
      <c r="Q787" s="14" t="s">
        <v>179</v>
      </c>
      <c r="R787" s="21"/>
      <c r="S787" s="21"/>
    </row>
    <row r="788" spans="1:19" s="25" customFormat="1" ht="20.399999999999999" x14ac:dyDescent="0.3">
      <c r="A788" s="50">
        <v>783</v>
      </c>
      <c r="B788" s="16" t="s">
        <v>65</v>
      </c>
      <c r="C788" s="16" t="s">
        <v>66</v>
      </c>
      <c r="D788" s="17" t="s">
        <v>487</v>
      </c>
      <c r="E788" s="18" t="s">
        <v>1610</v>
      </c>
      <c r="F788" s="14" t="s">
        <v>488</v>
      </c>
      <c r="G788" s="14" t="s">
        <v>1647</v>
      </c>
      <c r="H788" s="14" t="s">
        <v>34</v>
      </c>
      <c r="I788" s="14" t="s">
        <v>35</v>
      </c>
      <c r="J788" s="21">
        <v>2020</v>
      </c>
      <c r="K788" s="67" t="s">
        <v>177</v>
      </c>
      <c r="L788" s="21" t="s">
        <v>36</v>
      </c>
      <c r="M788" s="40">
        <v>1</v>
      </c>
      <c r="N788" s="36">
        <v>29000000</v>
      </c>
      <c r="O788" s="41" t="s">
        <v>37</v>
      </c>
      <c r="P788" s="30" t="s">
        <v>178</v>
      </c>
      <c r="Q788" s="14" t="s">
        <v>179</v>
      </c>
      <c r="R788" s="21"/>
      <c r="S788" s="21"/>
    </row>
    <row r="789" spans="1:19" s="25" customFormat="1" ht="20.399999999999999" x14ac:dyDescent="0.3">
      <c r="A789" s="15">
        <v>784</v>
      </c>
      <c r="B789" s="16" t="s">
        <v>65</v>
      </c>
      <c r="C789" s="16" t="s">
        <v>66</v>
      </c>
      <c r="D789" s="17" t="s">
        <v>487</v>
      </c>
      <c r="E789" s="18" t="s">
        <v>1610</v>
      </c>
      <c r="F789" s="14" t="s">
        <v>488</v>
      </c>
      <c r="G789" s="14" t="s">
        <v>1648</v>
      </c>
      <c r="H789" s="14" t="s">
        <v>34</v>
      </c>
      <c r="I789" s="14" t="s">
        <v>35</v>
      </c>
      <c r="J789" s="21">
        <v>2020</v>
      </c>
      <c r="K789" s="67" t="s">
        <v>177</v>
      </c>
      <c r="L789" s="21" t="s">
        <v>36</v>
      </c>
      <c r="M789" s="40">
        <v>1</v>
      </c>
      <c r="N789" s="36">
        <v>29000000</v>
      </c>
      <c r="O789" s="41" t="s">
        <v>37</v>
      </c>
      <c r="P789" s="30" t="s">
        <v>178</v>
      </c>
      <c r="Q789" s="14" t="s">
        <v>179</v>
      </c>
      <c r="R789" s="21"/>
      <c r="S789" s="21"/>
    </row>
    <row r="790" spans="1:19" s="25" customFormat="1" ht="20.399999999999999" x14ac:dyDescent="0.3">
      <c r="A790" s="50">
        <v>785</v>
      </c>
      <c r="B790" s="16" t="s">
        <v>65</v>
      </c>
      <c r="C790" s="16" t="s">
        <v>66</v>
      </c>
      <c r="D790" s="17" t="s">
        <v>487</v>
      </c>
      <c r="E790" s="18" t="s">
        <v>1610</v>
      </c>
      <c r="F790" s="14" t="s">
        <v>488</v>
      </c>
      <c r="G790" s="14">
        <v>2005010283</v>
      </c>
      <c r="H790" s="14" t="s">
        <v>34</v>
      </c>
      <c r="I790" s="14" t="s">
        <v>35</v>
      </c>
      <c r="J790" s="21">
        <v>2020</v>
      </c>
      <c r="K790" s="67" t="s">
        <v>177</v>
      </c>
      <c r="L790" s="21" t="s">
        <v>36</v>
      </c>
      <c r="M790" s="40">
        <v>1</v>
      </c>
      <c r="N790" s="36">
        <v>29000000</v>
      </c>
      <c r="O790" s="41" t="s">
        <v>37</v>
      </c>
      <c r="P790" s="30" t="s">
        <v>178</v>
      </c>
      <c r="Q790" s="14" t="s">
        <v>179</v>
      </c>
      <c r="R790" s="21"/>
      <c r="S790" s="21"/>
    </row>
    <row r="791" spans="1:19" s="25" customFormat="1" ht="20.399999999999999" x14ac:dyDescent="0.3">
      <c r="A791" s="15">
        <v>786</v>
      </c>
      <c r="B791" s="16" t="s">
        <v>65</v>
      </c>
      <c r="C791" s="16" t="s">
        <v>66</v>
      </c>
      <c r="D791" s="17" t="s">
        <v>487</v>
      </c>
      <c r="E791" s="18" t="s">
        <v>1610</v>
      </c>
      <c r="F791" s="14" t="s">
        <v>488</v>
      </c>
      <c r="G791" s="14">
        <v>2005010103</v>
      </c>
      <c r="H791" s="14" t="s">
        <v>34</v>
      </c>
      <c r="I791" s="14" t="s">
        <v>35</v>
      </c>
      <c r="J791" s="21">
        <v>2020</v>
      </c>
      <c r="K791" s="67" t="s">
        <v>177</v>
      </c>
      <c r="L791" s="21" t="s">
        <v>36</v>
      </c>
      <c r="M791" s="40">
        <v>1</v>
      </c>
      <c r="N791" s="36">
        <v>29000000</v>
      </c>
      <c r="O791" s="41" t="s">
        <v>37</v>
      </c>
      <c r="P791" s="30" t="s">
        <v>178</v>
      </c>
      <c r="Q791" s="14" t="s">
        <v>179</v>
      </c>
      <c r="R791" s="21"/>
      <c r="S791" s="21"/>
    </row>
    <row r="792" spans="1:19" s="25" customFormat="1" ht="20.399999999999999" x14ac:dyDescent="0.3">
      <c r="A792" s="50">
        <v>787</v>
      </c>
      <c r="B792" s="16" t="s">
        <v>65</v>
      </c>
      <c r="C792" s="16" t="s">
        <v>66</v>
      </c>
      <c r="D792" s="17" t="s">
        <v>487</v>
      </c>
      <c r="E792" s="18" t="s">
        <v>1610</v>
      </c>
      <c r="F792" s="14" t="s">
        <v>488</v>
      </c>
      <c r="G792" s="14">
        <v>2005010240</v>
      </c>
      <c r="H792" s="14" t="s">
        <v>34</v>
      </c>
      <c r="I792" s="14" t="s">
        <v>35</v>
      </c>
      <c r="J792" s="21">
        <v>2020</v>
      </c>
      <c r="K792" s="67" t="s">
        <v>177</v>
      </c>
      <c r="L792" s="21" t="s">
        <v>36</v>
      </c>
      <c r="M792" s="40">
        <v>1</v>
      </c>
      <c r="N792" s="36">
        <v>29000000</v>
      </c>
      <c r="O792" s="41" t="s">
        <v>37</v>
      </c>
      <c r="P792" s="30" t="s">
        <v>178</v>
      </c>
      <c r="Q792" s="14" t="s">
        <v>179</v>
      </c>
      <c r="R792" s="21"/>
      <c r="S792" s="21"/>
    </row>
    <row r="793" spans="1:19" s="25" customFormat="1" ht="20.399999999999999" x14ac:dyDescent="0.3">
      <c r="A793" s="15">
        <v>788</v>
      </c>
      <c r="B793" s="16" t="s">
        <v>65</v>
      </c>
      <c r="C793" s="16" t="s">
        <v>66</v>
      </c>
      <c r="D793" s="17" t="s">
        <v>487</v>
      </c>
      <c r="E793" s="18" t="s">
        <v>1610</v>
      </c>
      <c r="F793" s="14" t="s">
        <v>488</v>
      </c>
      <c r="G793" s="14">
        <v>200501297</v>
      </c>
      <c r="H793" s="14" t="s">
        <v>34</v>
      </c>
      <c r="I793" s="14" t="s">
        <v>35</v>
      </c>
      <c r="J793" s="21">
        <v>2020</v>
      </c>
      <c r="K793" s="67" t="s">
        <v>177</v>
      </c>
      <c r="L793" s="21" t="s">
        <v>36</v>
      </c>
      <c r="M793" s="40">
        <v>1</v>
      </c>
      <c r="N793" s="36">
        <v>29000000</v>
      </c>
      <c r="O793" s="41" t="s">
        <v>37</v>
      </c>
      <c r="P793" s="30" t="s">
        <v>178</v>
      </c>
      <c r="Q793" s="14" t="s">
        <v>179</v>
      </c>
      <c r="R793" s="21"/>
      <c r="S793" s="21"/>
    </row>
    <row r="794" spans="1:19" s="25" customFormat="1" ht="20.399999999999999" x14ac:dyDescent="0.3">
      <c r="A794" s="50">
        <v>789</v>
      </c>
      <c r="B794" s="16" t="s">
        <v>65</v>
      </c>
      <c r="C794" s="16" t="s">
        <v>66</v>
      </c>
      <c r="D794" s="17" t="s">
        <v>487</v>
      </c>
      <c r="E794" s="18" t="s">
        <v>1610</v>
      </c>
      <c r="F794" s="14" t="s">
        <v>488</v>
      </c>
      <c r="G794" s="14">
        <v>2005010061</v>
      </c>
      <c r="H794" s="14" t="s">
        <v>34</v>
      </c>
      <c r="I794" s="14" t="s">
        <v>35</v>
      </c>
      <c r="J794" s="21">
        <v>2020</v>
      </c>
      <c r="K794" s="67" t="s">
        <v>177</v>
      </c>
      <c r="L794" s="21" t="s">
        <v>36</v>
      </c>
      <c r="M794" s="40">
        <v>1</v>
      </c>
      <c r="N794" s="36">
        <v>29000000</v>
      </c>
      <c r="O794" s="41" t="s">
        <v>37</v>
      </c>
      <c r="P794" s="30" t="s">
        <v>178</v>
      </c>
      <c r="Q794" s="14" t="s">
        <v>179</v>
      </c>
      <c r="R794" s="21"/>
      <c r="S794" s="21"/>
    </row>
    <row r="795" spans="1:19" s="25" customFormat="1" ht="51" x14ac:dyDescent="0.3">
      <c r="A795" s="15">
        <v>790</v>
      </c>
      <c r="B795" s="16" t="s">
        <v>41</v>
      </c>
      <c r="C795" s="16" t="s">
        <v>42</v>
      </c>
      <c r="D795" s="17" t="s">
        <v>41</v>
      </c>
      <c r="E795" s="18" t="s">
        <v>1610</v>
      </c>
      <c r="F795" s="14" t="s">
        <v>1526</v>
      </c>
      <c r="G795" s="14">
        <v>241</v>
      </c>
      <c r="H795" s="14" t="s">
        <v>523</v>
      </c>
      <c r="I795" s="14" t="s">
        <v>257</v>
      </c>
      <c r="J795" s="21">
        <v>2020</v>
      </c>
      <c r="K795" s="67"/>
      <c r="L795" s="21" t="s">
        <v>36</v>
      </c>
      <c r="M795" s="40">
        <v>1</v>
      </c>
      <c r="N795" s="36"/>
      <c r="O795" s="41" t="s">
        <v>37</v>
      </c>
      <c r="P795" s="30" t="s">
        <v>1529</v>
      </c>
      <c r="Q795" s="14" t="s">
        <v>179</v>
      </c>
      <c r="R795" s="21"/>
      <c r="S795" s="21"/>
    </row>
    <row r="796" spans="1:19" s="25" customFormat="1" ht="40.799999999999997" x14ac:dyDescent="0.3">
      <c r="A796" s="50">
        <v>791</v>
      </c>
      <c r="B796" s="16" t="s">
        <v>76</v>
      </c>
      <c r="C796" s="16" t="s">
        <v>77</v>
      </c>
      <c r="D796" s="17" t="s">
        <v>510</v>
      </c>
      <c r="E796" s="18" t="s">
        <v>1610</v>
      </c>
      <c r="F796" s="21" t="s">
        <v>511</v>
      </c>
      <c r="G796" s="14" t="s">
        <v>57</v>
      </c>
      <c r="H796" s="14" t="s">
        <v>512</v>
      </c>
      <c r="I796" s="14" t="s">
        <v>508</v>
      </c>
      <c r="J796" s="14">
        <v>2021</v>
      </c>
      <c r="K796" s="67" t="s">
        <v>177</v>
      </c>
      <c r="L796" s="14" t="s">
        <v>36</v>
      </c>
      <c r="M796" s="35">
        <v>7</v>
      </c>
      <c r="N796" s="89">
        <v>15000000</v>
      </c>
      <c r="O796" s="41" t="s">
        <v>37</v>
      </c>
      <c r="P796" s="30" t="s">
        <v>178</v>
      </c>
      <c r="Q796" s="14" t="s">
        <v>179</v>
      </c>
      <c r="R796" s="14" t="s">
        <v>513</v>
      </c>
      <c r="S796" s="21"/>
    </row>
    <row r="797" spans="1:19" s="25" customFormat="1" ht="39.6" x14ac:dyDescent="0.3">
      <c r="A797" s="15">
        <v>792</v>
      </c>
      <c r="B797" s="16" t="s">
        <v>1649</v>
      </c>
      <c r="C797" s="16" t="s">
        <v>1650</v>
      </c>
      <c r="D797" s="17" t="s">
        <v>1651</v>
      </c>
      <c r="E797" s="18" t="s">
        <v>1610</v>
      </c>
      <c r="F797" s="21" t="s">
        <v>1652</v>
      </c>
      <c r="G797" s="14" t="s">
        <v>1653</v>
      </c>
      <c r="H797" s="14" t="s">
        <v>1654</v>
      </c>
      <c r="I797" s="14" t="s">
        <v>341</v>
      </c>
      <c r="J797" s="14">
        <v>2023</v>
      </c>
      <c r="K797" s="27" t="s">
        <v>295</v>
      </c>
      <c r="L797" s="14" t="s">
        <v>36</v>
      </c>
      <c r="M797" s="35">
        <v>1</v>
      </c>
      <c r="N797" s="89">
        <v>25000000</v>
      </c>
      <c r="O797" s="41" t="s">
        <v>37</v>
      </c>
      <c r="P797" s="30" t="s">
        <v>1655</v>
      </c>
      <c r="Q797" s="14" t="s">
        <v>39</v>
      </c>
      <c r="R797" s="14"/>
      <c r="S797" s="21"/>
    </row>
    <row r="798" spans="1:19" s="25" customFormat="1" ht="30.6" x14ac:dyDescent="0.3">
      <c r="A798" s="50">
        <v>793</v>
      </c>
      <c r="B798" s="16" t="s">
        <v>1656</v>
      </c>
      <c r="C798" s="16" t="s">
        <v>1657</v>
      </c>
      <c r="D798" s="17" t="s">
        <v>1658</v>
      </c>
      <c r="E798" s="18" t="s">
        <v>1610</v>
      </c>
      <c r="F798" s="21"/>
      <c r="G798" s="14"/>
      <c r="H798" s="14" t="s">
        <v>1659</v>
      </c>
      <c r="I798" s="14" t="s">
        <v>190</v>
      </c>
      <c r="J798" s="14">
        <v>2023</v>
      </c>
      <c r="K798" s="26">
        <v>45210</v>
      </c>
      <c r="L798" s="14" t="s">
        <v>36</v>
      </c>
      <c r="M798" s="35">
        <v>4</v>
      </c>
      <c r="N798" s="89">
        <v>10200000</v>
      </c>
      <c r="O798" s="41" t="s">
        <v>37</v>
      </c>
      <c r="P798" s="30" t="s">
        <v>1655</v>
      </c>
      <c r="Q798" s="14" t="s">
        <v>39</v>
      </c>
      <c r="R798" s="14"/>
      <c r="S798" s="21"/>
    </row>
    <row r="799" spans="1:19" s="25" customFormat="1" ht="30.6" x14ac:dyDescent="0.3">
      <c r="A799" s="15">
        <v>794</v>
      </c>
      <c r="B799" s="16" t="s">
        <v>1660</v>
      </c>
      <c r="C799" s="16" t="s">
        <v>1091</v>
      </c>
      <c r="D799" s="17" t="s">
        <v>1661</v>
      </c>
      <c r="E799" s="18" t="s">
        <v>1610</v>
      </c>
      <c r="F799" s="21" t="s">
        <v>1662</v>
      </c>
      <c r="G799" s="14" t="s">
        <v>1663</v>
      </c>
      <c r="H799" s="14" t="s">
        <v>1664</v>
      </c>
      <c r="I799" s="14" t="s">
        <v>224</v>
      </c>
      <c r="J799" s="14">
        <v>2023</v>
      </c>
      <c r="K799" s="26">
        <v>45210</v>
      </c>
      <c r="L799" s="14" t="s">
        <v>36</v>
      </c>
      <c r="M799" s="35">
        <v>1</v>
      </c>
      <c r="N799" s="89">
        <v>158000000</v>
      </c>
      <c r="O799" s="41" t="s">
        <v>37</v>
      </c>
      <c r="P799" s="30" t="s">
        <v>1655</v>
      </c>
      <c r="Q799" s="14" t="s">
        <v>39</v>
      </c>
      <c r="R799" s="14"/>
      <c r="S799" s="21"/>
    </row>
    <row r="800" spans="1:19" s="25" customFormat="1" ht="30.6" x14ac:dyDescent="0.3">
      <c r="A800" s="50">
        <v>795</v>
      </c>
      <c r="B800" s="16" t="s">
        <v>1665</v>
      </c>
      <c r="C800" s="16" t="s">
        <v>1666</v>
      </c>
      <c r="D800" s="17" t="s">
        <v>1667</v>
      </c>
      <c r="E800" s="18" t="s">
        <v>1610</v>
      </c>
      <c r="F800" s="21" t="s">
        <v>1668</v>
      </c>
      <c r="G800" s="14" t="s">
        <v>1669</v>
      </c>
      <c r="H800" s="14" t="s">
        <v>1670</v>
      </c>
      <c r="I800" s="14" t="s">
        <v>1671</v>
      </c>
      <c r="J800" s="14">
        <v>2023</v>
      </c>
      <c r="K800" s="26">
        <v>45210</v>
      </c>
      <c r="L800" s="14" t="s">
        <v>36</v>
      </c>
      <c r="M800" s="35">
        <v>1</v>
      </c>
      <c r="N800" s="89">
        <v>38000000</v>
      </c>
      <c r="O800" s="41" t="s">
        <v>37</v>
      </c>
      <c r="P800" s="30" t="s">
        <v>1655</v>
      </c>
      <c r="Q800" s="14" t="s">
        <v>39</v>
      </c>
      <c r="R800" s="14"/>
      <c r="S800" s="21"/>
    </row>
    <row r="801" spans="1:19" s="25" customFormat="1" ht="30.6" x14ac:dyDescent="0.3">
      <c r="A801" s="15">
        <v>796</v>
      </c>
      <c r="B801" s="16" t="s">
        <v>1665</v>
      </c>
      <c r="C801" s="16" t="s">
        <v>1666</v>
      </c>
      <c r="D801" s="17" t="s">
        <v>1667</v>
      </c>
      <c r="E801" s="18" t="s">
        <v>1610</v>
      </c>
      <c r="F801" s="21" t="s">
        <v>1668</v>
      </c>
      <c r="G801" s="14" t="s">
        <v>1672</v>
      </c>
      <c r="H801" s="14" t="s">
        <v>1670</v>
      </c>
      <c r="I801" s="14" t="s">
        <v>1671</v>
      </c>
      <c r="J801" s="14">
        <v>2023</v>
      </c>
      <c r="K801" s="26">
        <v>45210</v>
      </c>
      <c r="L801" s="14" t="s">
        <v>36</v>
      </c>
      <c r="M801" s="35">
        <v>1</v>
      </c>
      <c r="N801" s="89">
        <v>38000000</v>
      </c>
      <c r="O801" s="41" t="s">
        <v>37</v>
      </c>
      <c r="P801" s="30" t="s">
        <v>1655</v>
      </c>
      <c r="Q801" s="14" t="s">
        <v>39</v>
      </c>
      <c r="R801" s="14"/>
      <c r="S801" s="21"/>
    </row>
    <row r="802" spans="1:19" s="25" customFormat="1" ht="23.4" x14ac:dyDescent="0.3">
      <c r="A802" s="50">
        <v>797</v>
      </c>
      <c r="B802" s="16" t="s">
        <v>1220</v>
      </c>
      <c r="C802" s="16" t="s">
        <v>1221</v>
      </c>
      <c r="D802" s="17" t="s">
        <v>1673</v>
      </c>
      <c r="E802" s="18" t="s">
        <v>1674</v>
      </c>
      <c r="F802" s="14"/>
      <c r="G802" s="19" t="s">
        <v>57</v>
      </c>
      <c r="H802" s="14" t="s">
        <v>1675</v>
      </c>
      <c r="I802" s="14" t="s">
        <v>1675</v>
      </c>
      <c r="J802" s="14">
        <v>1991</v>
      </c>
      <c r="K802" s="59">
        <v>33250</v>
      </c>
      <c r="L802" s="14" t="s">
        <v>36</v>
      </c>
      <c r="M802" s="14">
        <v>1</v>
      </c>
      <c r="N802" s="20">
        <v>110000000</v>
      </c>
      <c r="O802" s="41" t="s">
        <v>37</v>
      </c>
      <c r="P802" s="14" t="s">
        <v>60</v>
      </c>
      <c r="Q802" s="14" t="s">
        <v>39</v>
      </c>
      <c r="R802" s="14"/>
      <c r="S802" s="21"/>
    </row>
    <row r="803" spans="1:19" s="25" customFormat="1" ht="23.4" x14ac:dyDescent="0.3">
      <c r="A803" s="15">
        <v>798</v>
      </c>
      <c r="B803" s="16" t="s">
        <v>1220</v>
      </c>
      <c r="C803" s="16" t="s">
        <v>1221</v>
      </c>
      <c r="D803" s="17" t="s">
        <v>1676</v>
      </c>
      <c r="E803" s="18" t="s">
        <v>1674</v>
      </c>
      <c r="F803" s="14"/>
      <c r="G803" s="29" t="s">
        <v>1677</v>
      </c>
      <c r="H803" s="14" t="s">
        <v>142</v>
      </c>
      <c r="I803" s="14" t="s">
        <v>142</v>
      </c>
      <c r="J803" s="14">
        <v>1995</v>
      </c>
      <c r="K803" s="59">
        <v>34711</v>
      </c>
      <c r="L803" s="14" t="s">
        <v>36</v>
      </c>
      <c r="M803" s="14">
        <v>1</v>
      </c>
      <c r="N803" s="20">
        <v>110000000</v>
      </c>
      <c r="O803" s="41" t="s">
        <v>37</v>
      </c>
      <c r="P803" s="14" t="s">
        <v>60</v>
      </c>
      <c r="Q803" s="14" t="s">
        <v>39</v>
      </c>
      <c r="R803" s="14"/>
      <c r="S803" s="21"/>
    </row>
    <row r="804" spans="1:19" s="25" customFormat="1" ht="23.4" x14ac:dyDescent="0.3">
      <c r="A804" s="50">
        <v>799</v>
      </c>
      <c r="B804" s="57" t="s">
        <v>1220</v>
      </c>
      <c r="C804" s="57" t="s">
        <v>1221</v>
      </c>
      <c r="D804" s="23" t="s">
        <v>1222</v>
      </c>
      <c r="E804" s="18" t="s">
        <v>1674</v>
      </c>
      <c r="F804" s="41"/>
      <c r="G804" s="58" t="s">
        <v>57</v>
      </c>
      <c r="H804" s="41" t="s">
        <v>1137</v>
      </c>
      <c r="I804" s="41" t="s">
        <v>1137</v>
      </c>
      <c r="J804" s="41">
        <v>1996</v>
      </c>
      <c r="K804" s="59">
        <v>35076</v>
      </c>
      <c r="L804" s="41" t="s">
        <v>36</v>
      </c>
      <c r="M804" s="41">
        <v>1</v>
      </c>
      <c r="N804" s="61">
        <v>170000000</v>
      </c>
      <c r="O804" s="41" t="s">
        <v>37</v>
      </c>
      <c r="P804" s="41" t="s">
        <v>60</v>
      </c>
      <c r="Q804" s="41" t="s">
        <v>39</v>
      </c>
      <c r="R804" s="41"/>
      <c r="S804" s="42"/>
    </row>
    <row r="805" spans="1:19" s="25" customFormat="1" ht="23.4" x14ac:dyDescent="0.3">
      <c r="A805" s="15">
        <v>800</v>
      </c>
      <c r="B805" s="31" t="s">
        <v>1284</v>
      </c>
      <c r="C805" s="31" t="s">
        <v>1285</v>
      </c>
      <c r="D805" s="17" t="s">
        <v>1678</v>
      </c>
      <c r="E805" s="18" t="s">
        <v>1674</v>
      </c>
      <c r="F805" s="14"/>
      <c r="G805" s="19" t="s">
        <v>57</v>
      </c>
      <c r="H805" s="14"/>
      <c r="I805" s="14"/>
      <c r="J805" s="14">
        <v>2002</v>
      </c>
      <c r="K805" s="59">
        <v>37268</v>
      </c>
      <c r="L805" s="14" t="s">
        <v>36</v>
      </c>
      <c r="M805" s="14">
        <v>1</v>
      </c>
      <c r="N805" s="20">
        <v>54921000</v>
      </c>
      <c r="O805" s="41" t="s">
        <v>37</v>
      </c>
      <c r="P805" s="14" t="s">
        <v>60</v>
      </c>
      <c r="Q805" s="14" t="s">
        <v>39</v>
      </c>
      <c r="R805" s="14"/>
      <c r="S805" s="21"/>
    </row>
    <row r="806" spans="1:19" s="25" customFormat="1" ht="23.4" x14ac:dyDescent="0.3">
      <c r="A806" s="50">
        <v>801</v>
      </c>
      <c r="B806" s="77" t="s">
        <v>1284</v>
      </c>
      <c r="C806" s="77" t="s">
        <v>1285</v>
      </c>
      <c r="D806" s="23" t="s">
        <v>1679</v>
      </c>
      <c r="E806" s="18" t="s">
        <v>1674</v>
      </c>
      <c r="F806" s="41"/>
      <c r="G806" s="58" t="s">
        <v>57</v>
      </c>
      <c r="H806" s="41"/>
      <c r="I806" s="41"/>
      <c r="J806" s="41">
        <v>2002</v>
      </c>
      <c r="K806" s="59">
        <v>37268</v>
      </c>
      <c r="L806" s="41" t="s">
        <v>36</v>
      </c>
      <c r="M806" s="41">
        <v>1</v>
      </c>
      <c r="N806" s="61">
        <v>32560000</v>
      </c>
      <c r="O806" s="41" t="s">
        <v>37</v>
      </c>
      <c r="P806" s="41" t="s">
        <v>60</v>
      </c>
      <c r="Q806" s="41" t="s">
        <v>39</v>
      </c>
      <c r="R806" s="41"/>
      <c r="S806" s="42"/>
    </row>
    <row r="807" spans="1:19" s="25" customFormat="1" ht="23.4" x14ac:dyDescent="0.3">
      <c r="A807" s="15">
        <v>802</v>
      </c>
      <c r="B807" s="31" t="s">
        <v>1284</v>
      </c>
      <c r="C807" s="31" t="s">
        <v>1285</v>
      </c>
      <c r="D807" s="17" t="s">
        <v>1680</v>
      </c>
      <c r="E807" s="18" t="s">
        <v>1674</v>
      </c>
      <c r="F807" s="14"/>
      <c r="G807" s="19" t="s">
        <v>57</v>
      </c>
      <c r="H807" s="14"/>
      <c r="I807" s="14"/>
      <c r="J807" s="14">
        <v>2002</v>
      </c>
      <c r="K807" s="59">
        <v>37268</v>
      </c>
      <c r="L807" s="14" t="s">
        <v>36</v>
      </c>
      <c r="M807" s="14">
        <v>1</v>
      </c>
      <c r="N807" s="20">
        <v>65256000</v>
      </c>
      <c r="O807" s="41" t="s">
        <v>37</v>
      </c>
      <c r="P807" s="14" t="s">
        <v>60</v>
      </c>
      <c r="Q807" s="14" t="s">
        <v>39</v>
      </c>
      <c r="R807" s="14"/>
      <c r="S807" s="21"/>
    </row>
    <row r="808" spans="1:19" s="25" customFormat="1" ht="23.4" x14ac:dyDescent="0.3">
      <c r="A808" s="50">
        <v>803</v>
      </c>
      <c r="B808" s="77" t="s">
        <v>1284</v>
      </c>
      <c r="C808" s="77" t="s">
        <v>1285</v>
      </c>
      <c r="D808" s="23" t="s">
        <v>1681</v>
      </c>
      <c r="E808" s="18" t="s">
        <v>1674</v>
      </c>
      <c r="F808" s="41"/>
      <c r="G808" s="58" t="s">
        <v>57</v>
      </c>
      <c r="H808" s="41"/>
      <c r="I808" s="41"/>
      <c r="J808" s="41">
        <v>2002</v>
      </c>
      <c r="K808" s="59">
        <v>37268</v>
      </c>
      <c r="L808" s="41" t="s">
        <v>36</v>
      </c>
      <c r="M808" s="41">
        <v>1</v>
      </c>
      <c r="N808" s="61">
        <v>25711000</v>
      </c>
      <c r="O808" s="41" t="s">
        <v>37</v>
      </c>
      <c r="P808" s="41" t="s">
        <v>60</v>
      </c>
      <c r="Q808" s="41" t="s">
        <v>39</v>
      </c>
      <c r="R808" s="41"/>
      <c r="S808" s="42"/>
    </row>
    <row r="809" spans="1:19" s="25" customFormat="1" ht="23.4" x14ac:dyDescent="0.3">
      <c r="A809" s="15">
        <v>804</v>
      </c>
      <c r="B809" s="57" t="s">
        <v>336</v>
      </c>
      <c r="C809" s="57" t="s">
        <v>337</v>
      </c>
      <c r="D809" s="23" t="s">
        <v>1682</v>
      </c>
      <c r="E809" s="18" t="s">
        <v>1674</v>
      </c>
      <c r="F809" s="41" t="s">
        <v>1683</v>
      </c>
      <c r="G809" s="62" t="s">
        <v>1684</v>
      </c>
      <c r="H809" s="41" t="s">
        <v>362</v>
      </c>
      <c r="I809" s="41" t="s">
        <v>362</v>
      </c>
      <c r="J809" s="41">
        <v>2001</v>
      </c>
      <c r="K809" s="59">
        <v>37268</v>
      </c>
      <c r="L809" s="41" t="s">
        <v>36</v>
      </c>
      <c r="M809" s="41">
        <v>1</v>
      </c>
      <c r="N809" s="61">
        <v>13408000</v>
      </c>
      <c r="O809" s="41" t="s">
        <v>37</v>
      </c>
      <c r="P809" s="41" t="s">
        <v>60</v>
      </c>
      <c r="Q809" s="41" t="s">
        <v>39</v>
      </c>
      <c r="R809" s="41"/>
      <c r="S809" s="42"/>
    </row>
    <row r="810" spans="1:19" s="25" customFormat="1" ht="23.4" x14ac:dyDescent="0.3">
      <c r="A810" s="50">
        <v>805</v>
      </c>
      <c r="B810" s="57" t="s">
        <v>1220</v>
      </c>
      <c r="C810" s="57" t="s">
        <v>1221</v>
      </c>
      <c r="D810" s="23" t="s">
        <v>1685</v>
      </c>
      <c r="E810" s="18" t="s">
        <v>1674</v>
      </c>
      <c r="F810" s="41"/>
      <c r="G810" s="62" t="s">
        <v>1686</v>
      </c>
      <c r="H810" s="41" t="s">
        <v>1687</v>
      </c>
      <c r="I810" s="41" t="s">
        <v>257</v>
      </c>
      <c r="J810" s="41">
        <v>2005</v>
      </c>
      <c r="K810" s="59">
        <v>38364</v>
      </c>
      <c r="L810" s="41" t="s">
        <v>36</v>
      </c>
      <c r="M810" s="41">
        <v>1</v>
      </c>
      <c r="N810" s="61">
        <v>23000000</v>
      </c>
      <c r="O810" s="41" t="s">
        <v>37</v>
      </c>
      <c r="P810" s="41" t="s">
        <v>60</v>
      </c>
      <c r="Q810" s="41" t="s">
        <v>39</v>
      </c>
      <c r="R810" s="41"/>
      <c r="S810" s="42"/>
    </row>
    <row r="811" spans="1:19" s="25" customFormat="1" ht="23.4" x14ac:dyDescent="0.3">
      <c r="A811" s="15">
        <v>806</v>
      </c>
      <c r="B811" s="16" t="s">
        <v>1220</v>
      </c>
      <c r="C811" s="16" t="s">
        <v>1221</v>
      </c>
      <c r="D811" s="17" t="s">
        <v>1688</v>
      </c>
      <c r="E811" s="18" t="s">
        <v>1674</v>
      </c>
      <c r="F811" s="14"/>
      <c r="G811" s="19" t="s">
        <v>57</v>
      </c>
      <c r="H811" s="14" t="s">
        <v>1687</v>
      </c>
      <c r="I811" s="14" t="s">
        <v>257</v>
      </c>
      <c r="J811" s="14">
        <v>2006</v>
      </c>
      <c r="K811" s="59">
        <v>38729</v>
      </c>
      <c r="L811" s="14" t="s">
        <v>36</v>
      </c>
      <c r="M811" s="14">
        <v>1</v>
      </c>
      <c r="N811" s="20">
        <v>39500000</v>
      </c>
      <c r="O811" s="41" t="s">
        <v>37</v>
      </c>
      <c r="P811" s="14" t="s">
        <v>60</v>
      </c>
      <c r="Q811" s="14" t="s">
        <v>39</v>
      </c>
      <c r="R811" s="14"/>
      <c r="S811" s="21"/>
    </row>
    <row r="812" spans="1:19" s="25" customFormat="1" ht="23.4" x14ac:dyDescent="0.3">
      <c r="A812" s="50">
        <v>807</v>
      </c>
      <c r="B812" s="77" t="s">
        <v>1284</v>
      </c>
      <c r="C812" s="77" t="s">
        <v>1285</v>
      </c>
      <c r="D812" s="23" t="s">
        <v>1689</v>
      </c>
      <c r="E812" s="18" t="s">
        <v>1674</v>
      </c>
      <c r="F812" s="41"/>
      <c r="G812" s="58" t="s">
        <v>57</v>
      </c>
      <c r="H812" s="41"/>
      <c r="I812" s="41"/>
      <c r="J812" s="41">
        <v>2007</v>
      </c>
      <c r="K812" s="59">
        <v>39094</v>
      </c>
      <c r="L812" s="41" t="s">
        <v>36</v>
      </c>
      <c r="M812" s="41">
        <v>1</v>
      </c>
      <c r="N812" s="61">
        <v>202500000</v>
      </c>
      <c r="O812" s="41" t="s">
        <v>37</v>
      </c>
      <c r="P812" s="41" t="s">
        <v>60</v>
      </c>
      <c r="Q812" s="41" t="s">
        <v>39</v>
      </c>
      <c r="R812" s="41"/>
      <c r="S812" s="42"/>
    </row>
    <row r="813" spans="1:19" s="25" customFormat="1" ht="23.4" x14ac:dyDescent="0.3">
      <c r="A813" s="15">
        <v>808</v>
      </c>
      <c r="B813" s="57" t="s">
        <v>1690</v>
      </c>
      <c r="C813" s="57" t="s">
        <v>1691</v>
      </c>
      <c r="D813" s="23" t="s">
        <v>1692</v>
      </c>
      <c r="E813" s="18" t="s">
        <v>1674</v>
      </c>
      <c r="F813" s="41"/>
      <c r="G813" s="62" t="s">
        <v>1693</v>
      </c>
      <c r="H813" s="41" t="s">
        <v>362</v>
      </c>
      <c r="I813" s="41" t="s">
        <v>362</v>
      </c>
      <c r="J813" s="41">
        <v>2008</v>
      </c>
      <c r="K813" s="59">
        <v>39094</v>
      </c>
      <c r="L813" s="41" t="s">
        <v>36</v>
      </c>
      <c r="M813" s="41">
        <v>1</v>
      </c>
      <c r="N813" s="61">
        <v>249779890</v>
      </c>
      <c r="O813" s="41" t="s">
        <v>37</v>
      </c>
      <c r="P813" s="41" t="s">
        <v>60</v>
      </c>
      <c r="Q813" s="41" t="s">
        <v>39</v>
      </c>
      <c r="R813" s="41"/>
      <c r="S813" s="42"/>
    </row>
    <row r="814" spans="1:19" s="25" customFormat="1" ht="23.4" x14ac:dyDescent="0.3">
      <c r="A814" s="50">
        <v>809</v>
      </c>
      <c r="B814" s="57" t="s">
        <v>1690</v>
      </c>
      <c r="C814" s="57" t="s">
        <v>1691</v>
      </c>
      <c r="D814" s="23" t="s">
        <v>1692</v>
      </c>
      <c r="E814" s="18" t="s">
        <v>1674</v>
      </c>
      <c r="F814" s="41"/>
      <c r="G814" s="62" t="s">
        <v>1694</v>
      </c>
      <c r="H814" s="41" t="s">
        <v>362</v>
      </c>
      <c r="I814" s="41" t="s">
        <v>362</v>
      </c>
      <c r="J814" s="41">
        <v>2008</v>
      </c>
      <c r="K814" s="59">
        <v>39094</v>
      </c>
      <c r="L814" s="41" t="s">
        <v>36</v>
      </c>
      <c r="M814" s="41">
        <v>1</v>
      </c>
      <c r="N814" s="61">
        <v>249779890</v>
      </c>
      <c r="O814" s="41" t="s">
        <v>37</v>
      </c>
      <c r="P814" s="41" t="s">
        <v>60</v>
      </c>
      <c r="Q814" s="41" t="s">
        <v>39</v>
      </c>
      <c r="R814" s="41"/>
      <c r="S814" s="42"/>
    </row>
    <row r="815" spans="1:19" s="25" customFormat="1" ht="23.4" x14ac:dyDescent="0.3">
      <c r="A815" s="15">
        <v>810</v>
      </c>
      <c r="B815" s="57" t="s">
        <v>1690</v>
      </c>
      <c r="C815" s="57" t="s">
        <v>1691</v>
      </c>
      <c r="D815" s="23" t="s">
        <v>1692</v>
      </c>
      <c r="E815" s="18" t="s">
        <v>1674</v>
      </c>
      <c r="F815" s="41"/>
      <c r="G815" s="62" t="s">
        <v>1695</v>
      </c>
      <c r="H815" s="41" t="s">
        <v>362</v>
      </c>
      <c r="I815" s="41" t="s">
        <v>362</v>
      </c>
      <c r="J815" s="41">
        <v>2008</v>
      </c>
      <c r="K815" s="59">
        <v>39094</v>
      </c>
      <c r="L815" s="41" t="s">
        <v>36</v>
      </c>
      <c r="M815" s="41">
        <v>1</v>
      </c>
      <c r="N815" s="61">
        <v>249779890</v>
      </c>
      <c r="O815" s="41" t="s">
        <v>37</v>
      </c>
      <c r="P815" s="41" t="s">
        <v>60</v>
      </c>
      <c r="Q815" s="41" t="s">
        <v>39</v>
      </c>
      <c r="R815" s="41"/>
      <c r="S815" s="42"/>
    </row>
    <row r="816" spans="1:19" s="25" customFormat="1" ht="23.4" x14ac:dyDescent="0.3">
      <c r="A816" s="50">
        <v>811</v>
      </c>
      <c r="B816" s="57" t="s">
        <v>47</v>
      </c>
      <c r="C816" s="57" t="s">
        <v>48</v>
      </c>
      <c r="D816" s="23" t="s">
        <v>61</v>
      </c>
      <c r="E816" s="18" t="s">
        <v>1674</v>
      </c>
      <c r="F816" s="41" t="s">
        <v>1696</v>
      </c>
      <c r="G816" s="62" t="s">
        <v>1697</v>
      </c>
      <c r="H816" s="41" t="s">
        <v>553</v>
      </c>
      <c r="I816" s="41" t="s">
        <v>362</v>
      </c>
      <c r="J816" s="64">
        <v>2008</v>
      </c>
      <c r="K816" s="75">
        <v>39459</v>
      </c>
      <c r="L816" s="41" t="s">
        <v>36</v>
      </c>
      <c r="M816" s="41">
        <v>1</v>
      </c>
      <c r="N816" s="61">
        <v>133015000</v>
      </c>
      <c r="O816" s="41" t="s">
        <v>37</v>
      </c>
      <c r="P816" s="41" t="s">
        <v>60</v>
      </c>
      <c r="Q816" s="41" t="s">
        <v>39</v>
      </c>
      <c r="R816" s="41"/>
      <c r="S816" s="42"/>
    </row>
    <row r="817" spans="1:19" s="25" customFormat="1" ht="23.4" x14ac:dyDescent="0.3">
      <c r="A817" s="15">
        <v>812</v>
      </c>
      <c r="B817" s="57" t="s">
        <v>54</v>
      </c>
      <c r="C817" s="57" t="s">
        <v>413</v>
      </c>
      <c r="D817" s="23" t="s">
        <v>1698</v>
      </c>
      <c r="E817" s="18" t="s">
        <v>1674</v>
      </c>
      <c r="F817" s="41"/>
      <c r="G817" s="58" t="s">
        <v>57</v>
      </c>
      <c r="H817" s="41"/>
      <c r="I817" s="41"/>
      <c r="J817" s="41">
        <v>2008</v>
      </c>
      <c r="K817" s="59">
        <v>39459</v>
      </c>
      <c r="L817" s="41" t="s">
        <v>36</v>
      </c>
      <c r="M817" s="41">
        <v>1</v>
      </c>
      <c r="N817" s="61">
        <v>14400000</v>
      </c>
      <c r="O817" s="41" t="s">
        <v>37</v>
      </c>
      <c r="P817" s="41" t="s">
        <v>60</v>
      </c>
      <c r="Q817" s="41" t="s">
        <v>39</v>
      </c>
      <c r="R817" s="41"/>
      <c r="S817" s="42"/>
    </row>
    <row r="818" spans="1:19" s="25" customFormat="1" ht="23.4" x14ac:dyDescent="0.3">
      <c r="A818" s="50">
        <v>813</v>
      </c>
      <c r="B818" s="16" t="s">
        <v>1690</v>
      </c>
      <c r="C818" s="16" t="s">
        <v>1691</v>
      </c>
      <c r="D818" s="17" t="s">
        <v>1699</v>
      </c>
      <c r="E818" s="18" t="s">
        <v>1674</v>
      </c>
      <c r="F818" s="14" t="s">
        <v>1700</v>
      </c>
      <c r="G818" s="29" t="s">
        <v>1701</v>
      </c>
      <c r="H818" s="14" t="s">
        <v>362</v>
      </c>
      <c r="I818" s="14" t="s">
        <v>362</v>
      </c>
      <c r="J818" s="14">
        <v>2009</v>
      </c>
      <c r="K818" s="59">
        <v>40190</v>
      </c>
      <c r="L818" s="14" t="s">
        <v>36</v>
      </c>
      <c r="M818" s="14">
        <v>1</v>
      </c>
      <c r="N818" s="20">
        <v>408860000</v>
      </c>
      <c r="O818" s="41" t="s">
        <v>37</v>
      </c>
      <c r="P818" s="14" t="s">
        <v>60</v>
      </c>
      <c r="Q818" s="14" t="s">
        <v>39</v>
      </c>
      <c r="R818" s="14"/>
      <c r="S818" s="21"/>
    </row>
    <row r="819" spans="1:19" s="25" customFormat="1" ht="23.4" x14ac:dyDescent="0.3">
      <c r="A819" s="15">
        <v>814</v>
      </c>
      <c r="B819" s="16" t="s">
        <v>1702</v>
      </c>
      <c r="C819" s="16" t="s">
        <v>1703</v>
      </c>
      <c r="D819" s="17" t="s">
        <v>1704</v>
      </c>
      <c r="E819" s="18" t="s">
        <v>1674</v>
      </c>
      <c r="F819" s="14"/>
      <c r="G819" s="29" t="s">
        <v>1705</v>
      </c>
      <c r="H819" s="14" t="s">
        <v>362</v>
      </c>
      <c r="I819" s="14" t="s">
        <v>362</v>
      </c>
      <c r="J819" s="14">
        <v>2010</v>
      </c>
      <c r="K819" s="59">
        <v>40190</v>
      </c>
      <c r="L819" s="14" t="s">
        <v>36</v>
      </c>
      <c r="M819" s="14">
        <v>1</v>
      </c>
      <c r="N819" s="20">
        <v>22240000</v>
      </c>
      <c r="O819" s="41" t="s">
        <v>37</v>
      </c>
      <c r="P819" s="14" t="s">
        <v>60</v>
      </c>
      <c r="Q819" s="14" t="s">
        <v>39</v>
      </c>
      <c r="R819" s="14"/>
      <c r="S819" s="21"/>
    </row>
    <row r="820" spans="1:19" s="25" customFormat="1" ht="23.4" x14ac:dyDescent="0.3">
      <c r="A820" s="50">
        <v>815</v>
      </c>
      <c r="B820" s="16" t="s">
        <v>1220</v>
      </c>
      <c r="C820" s="16" t="s">
        <v>1221</v>
      </c>
      <c r="D820" s="17" t="s">
        <v>1706</v>
      </c>
      <c r="E820" s="18" t="s">
        <v>1674</v>
      </c>
      <c r="F820" s="14" t="s">
        <v>1707</v>
      </c>
      <c r="G820" s="29">
        <v>5867</v>
      </c>
      <c r="H820" s="14" t="s">
        <v>370</v>
      </c>
      <c r="I820" s="14" t="s">
        <v>35</v>
      </c>
      <c r="J820" s="14">
        <v>2009</v>
      </c>
      <c r="K820" s="59">
        <v>40190</v>
      </c>
      <c r="L820" s="14" t="s">
        <v>36</v>
      </c>
      <c r="M820" s="14">
        <v>1</v>
      </c>
      <c r="N820" s="20">
        <v>309980000</v>
      </c>
      <c r="O820" s="41" t="s">
        <v>37</v>
      </c>
      <c r="P820" s="14" t="s">
        <v>60</v>
      </c>
      <c r="Q820" s="14" t="s">
        <v>39</v>
      </c>
      <c r="R820" s="14"/>
      <c r="S820" s="21"/>
    </row>
    <row r="821" spans="1:19" s="25" customFormat="1" ht="23.4" x14ac:dyDescent="0.3">
      <c r="A821" s="15">
        <v>816</v>
      </c>
      <c r="B821" s="16" t="s">
        <v>29</v>
      </c>
      <c r="C821" s="16" t="s">
        <v>30</v>
      </c>
      <c r="D821" s="17" t="s">
        <v>29</v>
      </c>
      <c r="E821" s="18" t="s">
        <v>1674</v>
      </c>
      <c r="F821" s="14" t="s">
        <v>1708</v>
      </c>
      <c r="G821" s="29" t="s">
        <v>1709</v>
      </c>
      <c r="H821" s="14" t="s">
        <v>34</v>
      </c>
      <c r="I821" s="14" t="s">
        <v>35</v>
      </c>
      <c r="J821" s="14">
        <v>2010</v>
      </c>
      <c r="K821" s="59">
        <v>40190</v>
      </c>
      <c r="L821" s="14" t="s">
        <v>36</v>
      </c>
      <c r="M821" s="14">
        <v>1</v>
      </c>
      <c r="N821" s="20">
        <v>20997900</v>
      </c>
      <c r="O821" s="41" t="s">
        <v>37</v>
      </c>
      <c r="P821" s="14" t="s">
        <v>60</v>
      </c>
      <c r="Q821" s="14" t="s">
        <v>39</v>
      </c>
      <c r="R821" s="14"/>
      <c r="S821" s="21"/>
    </row>
    <row r="822" spans="1:19" s="25" customFormat="1" ht="23.4" x14ac:dyDescent="0.3">
      <c r="A822" s="50">
        <v>817</v>
      </c>
      <c r="B822" s="16" t="s">
        <v>29</v>
      </c>
      <c r="C822" s="16" t="s">
        <v>30</v>
      </c>
      <c r="D822" s="17" t="s">
        <v>29</v>
      </c>
      <c r="E822" s="18" t="s">
        <v>1674</v>
      </c>
      <c r="F822" s="14" t="s">
        <v>1708</v>
      </c>
      <c r="G822" s="29" t="s">
        <v>1710</v>
      </c>
      <c r="H822" s="14" t="s">
        <v>370</v>
      </c>
      <c r="I822" s="14" t="s">
        <v>35</v>
      </c>
      <c r="J822" s="14">
        <v>2010</v>
      </c>
      <c r="K822" s="59">
        <v>40190</v>
      </c>
      <c r="L822" s="14" t="s">
        <v>36</v>
      </c>
      <c r="M822" s="14">
        <v>1</v>
      </c>
      <c r="N822" s="20">
        <v>20997900</v>
      </c>
      <c r="O822" s="41" t="s">
        <v>37</v>
      </c>
      <c r="P822" s="14" t="s">
        <v>60</v>
      </c>
      <c r="Q822" s="14" t="s">
        <v>39</v>
      </c>
      <c r="R822" s="14"/>
      <c r="S822" s="21"/>
    </row>
    <row r="823" spans="1:19" s="25" customFormat="1" ht="23.4" x14ac:dyDescent="0.3">
      <c r="A823" s="15">
        <v>818</v>
      </c>
      <c r="B823" s="16" t="s">
        <v>29</v>
      </c>
      <c r="C823" s="16" t="s">
        <v>30</v>
      </c>
      <c r="D823" s="17" t="s">
        <v>29</v>
      </c>
      <c r="E823" s="18" t="s">
        <v>1674</v>
      </c>
      <c r="F823" s="14" t="s">
        <v>1708</v>
      </c>
      <c r="G823" s="29" t="s">
        <v>1711</v>
      </c>
      <c r="H823" s="14" t="s">
        <v>370</v>
      </c>
      <c r="I823" s="14" t="s">
        <v>35</v>
      </c>
      <c r="J823" s="14">
        <v>2010</v>
      </c>
      <c r="K823" s="59">
        <v>40190</v>
      </c>
      <c r="L823" s="14" t="s">
        <v>36</v>
      </c>
      <c r="M823" s="14">
        <v>1</v>
      </c>
      <c r="N823" s="20">
        <v>20997900</v>
      </c>
      <c r="O823" s="41" t="s">
        <v>37</v>
      </c>
      <c r="P823" s="14" t="s">
        <v>60</v>
      </c>
      <c r="Q823" s="14" t="s">
        <v>39</v>
      </c>
      <c r="R823" s="14"/>
      <c r="S823" s="21"/>
    </row>
    <row r="824" spans="1:19" s="25" customFormat="1" ht="30.6" x14ac:dyDescent="0.3">
      <c r="A824" s="50">
        <v>819</v>
      </c>
      <c r="B824" s="16" t="s">
        <v>1712</v>
      </c>
      <c r="C824" s="16" t="s">
        <v>1713</v>
      </c>
      <c r="D824" s="17" t="s">
        <v>1712</v>
      </c>
      <c r="E824" s="18" t="s">
        <v>1674</v>
      </c>
      <c r="F824" s="14">
        <v>20131520</v>
      </c>
      <c r="G824" s="29" t="s">
        <v>1714</v>
      </c>
      <c r="H824" s="41" t="s">
        <v>1715</v>
      </c>
      <c r="I824" s="14" t="s">
        <v>362</v>
      </c>
      <c r="J824" s="14">
        <v>2009</v>
      </c>
      <c r="K824" s="59">
        <v>40190</v>
      </c>
      <c r="L824" s="14" t="s">
        <v>36</v>
      </c>
      <c r="M824" s="14">
        <v>1</v>
      </c>
      <c r="N824" s="20">
        <v>1165000000</v>
      </c>
      <c r="O824" s="41" t="s">
        <v>37</v>
      </c>
      <c r="P824" s="14" t="s">
        <v>60</v>
      </c>
      <c r="Q824" s="14" t="s">
        <v>39</v>
      </c>
      <c r="R824" s="14"/>
      <c r="S824" s="21"/>
    </row>
    <row r="825" spans="1:19" s="25" customFormat="1" ht="23.4" x14ac:dyDescent="0.3">
      <c r="A825" s="15">
        <v>820</v>
      </c>
      <c r="B825" s="16" t="s">
        <v>398</v>
      </c>
      <c r="C825" s="16" t="s">
        <v>399</v>
      </c>
      <c r="D825" s="17" t="s">
        <v>1716</v>
      </c>
      <c r="E825" s="18" t="s">
        <v>1674</v>
      </c>
      <c r="F825" s="14"/>
      <c r="G825" s="29">
        <v>544995</v>
      </c>
      <c r="H825" s="14" t="s">
        <v>1717</v>
      </c>
      <c r="I825" s="14" t="s">
        <v>104</v>
      </c>
      <c r="J825" s="14">
        <v>2010</v>
      </c>
      <c r="K825" s="59">
        <v>40190</v>
      </c>
      <c r="L825" s="14" t="s">
        <v>36</v>
      </c>
      <c r="M825" s="14">
        <v>1</v>
      </c>
      <c r="N825" s="20">
        <v>31500000</v>
      </c>
      <c r="O825" s="41" t="s">
        <v>37</v>
      </c>
      <c r="P825" s="14" t="s">
        <v>60</v>
      </c>
      <c r="Q825" s="14" t="s">
        <v>39</v>
      </c>
      <c r="R825" s="14"/>
      <c r="S825" s="21"/>
    </row>
    <row r="826" spans="1:19" s="25" customFormat="1" ht="23.4" x14ac:dyDescent="0.3">
      <c r="A826" s="50">
        <v>821</v>
      </c>
      <c r="B826" s="16" t="s">
        <v>1220</v>
      </c>
      <c r="C826" s="16" t="s">
        <v>1221</v>
      </c>
      <c r="D826" s="17" t="s">
        <v>1718</v>
      </c>
      <c r="E826" s="18" t="s">
        <v>1674</v>
      </c>
      <c r="F826" s="14" t="s">
        <v>1719</v>
      </c>
      <c r="G826" s="29">
        <v>519</v>
      </c>
      <c r="H826" s="14" t="s">
        <v>1720</v>
      </c>
      <c r="I826" s="14" t="s">
        <v>257</v>
      </c>
      <c r="J826" s="14">
        <v>2011</v>
      </c>
      <c r="K826" s="59">
        <v>40551</v>
      </c>
      <c r="L826" s="14" t="s">
        <v>36</v>
      </c>
      <c r="M826" s="14">
        <v>1</v>
      </c>
      <c r="N826" s="20">
        <v>40000000</v>
      </c>
      <c r="O826" s="41" t="s">
        <v>37</v>
      </c>
      <c r="P826" s="14" t="s">
        <v>60</v>
      </c>
      <c r="Q826" s="14" t="s">
        <v>39</v>
      </c>
      <c r="R826" s="14"/>
      <c r="S826" s="21"/>
    </row>
    <row r="827" spans="1:19" s="25" customFormat="1" ht="23.4" x14ac:dyDescent="0.3">
      <c r="A827" s="15">
        <v>822</v>
      </c>
      <c r="B827" s="16" t="s">
        <v>1721</v>
      </c>
      <c r="C827" s="16" t="s">
        <v>399</v>
      </c>
      <c r="D827" s="17" t="s">
        <v>1722</v>
      </c>
      <c r="E827" s="18" t="s">
        <v>1674</v>
      </c>
      <c r="F827" s="14"/>
      <c r="G827" s="29">
        <v>881226</v>
      </c>
      <c r="H827" s="14" t="s">
        <v>362</v>
      </c>
      <c r="I827" s="14" t="s">
        <v>362</v>
      </c>
      <c r="J827" s="14">
        <v>2011</v>
      </c>
      <c r="K827" s="59">
        <v>40555</v>
      </c>
      <c r="L827" s="14" t="s">
        <v>36</v>
      </c>
      <c r="M827" s="14">
        <v>1</v>
      </c>
      <c r="N827" s="20">
        <v>11093250</v>
      </c>
      <c r="O827" s="41" t="s">
        <v>37</v>
      </c>
      <c r="P827" s="14" t="s">
        <v>60</v>
      </c>
      <c r="Q827" s="14" t="s">
        <v>39</v>
      </c>
      <c r="R827" s="14"/>
      <c r="S827" s="21"/>
    </row>
    <row r="828" spans="1:19" s="25" customFormat="1" ht="23.4" x14ac:dyDescent="0.3">
      <c r="A828" s="50">
        <v>823</v>
      </c>
      <c r="B828" s="16" t="s">
        <v>1721</v>
      </c>
      <c r="C828" s="16" t="s">
        <v>399</v>
      </c>
      <c r="D828" s="17" t="s">
        <v>1723</v>
      </c>
      <c r="E828" s="18" t="s">
        <v>1674</v>
      </c>
      <c r="F828" s="14"/>
      <c r="G828" s="29" t="s">
        <v>1724</v>
      </c>
      <c r="H828" s="14" t="s">
        <v>362</v>
      </c>
      <c r="I828" s="14" t="s">
        <v>362</v>
      </c>
      <c r="J828" s="14">
        <v>2011</v>
      </c>
      <c r="K828" s="59">
        <v>40549</v>
      </c>
      <c r="L828" s="14" t="s">
        <v>36</v>
      </c>
      <c r="M828" s="14">
        <v>1</v>
      </c>
      <c r="N828" s="20">
        <v>32029000</v>
      </c>
      <c r="O828" s="41" t="s">
        <v>37</v>
      </c>
      <c r="P828" s="14" t="s">
        <v>60</v>
      </c>
      <c r="Q828" s="14" t="s">
        <v>39</v>
      </c>
      <c r="R828" s="14"/>
      <c r="S828" s="21"/>
    </row>
    <row r="829" spans="1:19" s="25" customFormat="1" ht="23.4" x14ac:dyDescent="0.3">
      <c r="A829" s="15">
        <v>824</v>
      </c>
      <c r="B829" s="57" t="s">
        <v>47</v>
      </c>
      <c r="C829" s="57" t="s">
        <v>48</v>
      </c>
      <c r="D829" s="23" t="s">
        <v>585</v>
      </c>
      <c r="E829" s="18" t="s">
        <v>1674</v>
      </c>
      <c r="F829" s="41" t="s">
        <v>794</v>
      </c>
      <c r="G829" s="62" t="s">
        <v>1725</v>
      </c>
      <c r="H829" s="41" t="s">
        <v>1726</v>
      </c>
      <c r="I829" s="41" t="s">
        <v>35</v>
      </c>
      <c r="J829" s="41">
        <v>2014</v>
      </c>
      <c r="K829" s="59">
        <v>41736</v>
      </c>
      <c r="L829" s="131" t="s">
        <v>36</v>
      </c>
      <c r="M829" s="41">
        <v>1</v>
      </c>
      <c r="N829" s="61">
        <v>158340000</v>
      </c>
      <c r="O829" s="41" t="s">
        <v>37</v>
      </c>
      <c r="P829" s="41" t="s">
        <v>60</v>
      </c>
      <c r="Q829" s="41" t="s">
        <v>39</v>
      </c>
      <c r="R829" s="41"/>
      <c r="S829" s="42"/>
    </row>
    <row r="830" spans="1:19" s="25" customFormat="1" ht="26.4" x14ac:dyDescent="0.3">
      <c r="A830" s="50">
        <v>825</v>
      </c>
      <c r="B830" s="16" t="s">
        <v>1727</v>
      </c>
      <c r="C830" s="16" t="s">
        <v>1552</v>
      </c>
      <c r="D830" s="17" t="s">
        <v>1727</v>
      </c>
      <c r="E830" s="18" t="s">
        <v>1674</v>
      </c>
      <c r="F830" s="14" t="s">
        <v>1728</v>
      </c>
      <c r="G830" s="29">
        <v>214143</v>
      </c>
      <c r="H830" s="14" t="s">
        <v>1687</v>
      </c>
      <c r="I830" s="14" t="s">
        <v>257</v>
      </c>
      <c r="J830" s="30">
        <v>2014</v>
      </c>
      <c r="K830" s="60" t="s">
        <v>1729</v>
      </c>
      <c r="L830" s="35" t="s">
        <v>36</v>
      </c>
      <c r="M830" s="14">
        <v>1</v>
      </c>
      <c r="N830" s="20">
        <v>98700000</v>
      </c>
      <c r="O830" s="41" t="s">
        <v>37</v>
      </c>
      <c r="P830" s="14" t="s">
        <v>38</v>
      </c>
      <c r="Q830" s="14" t="s">
        <v>39</v>
      </c>
      <c r="R830" s="14"/>
      <c r="S830" s="21"/>
    </row>
    <row r="831" spans="1:19" s="25" customFormat="1" ht="30.6" x14ac:dyDescent="0.3">
      <c r="A831" s="15">
        <v>826</v>
      </c>
      <c r="B831" s="16" t="s">
        <v>1050</v>
      </c>
      <c r="C831" s="16" t="s">
        <v>1691</v>
      </c>
      <c r="D831" s="17" t="s">
        <v>1730</v>
      </c>
      <c r="E831" s="18" t="s">
        <v>1674</v>
      </c>
      <c r="F831" s="14" t="s">
        <v>1731</v>
      </c>
      <c r="G831" s="19">
        <v>6007471177</v>
      </c>
      <c r="H831" s="14" t="s">
        <v>600</v>
      </c>
      <c r="I831" s="14" t="s">
        <v>601</v>
      </c>
      <c r="J831" s="30">
        <v>2015</v>
      </c>
      <c r="K831" s="60" t="s">
        <v>1401</v>
      </c>
      <c r="L831" s="14" t="s">
        <v>27</v>
      </c>
      <c r="M831" s="14">
        <v>1</v>
      </c>
      <c r="N831" s="20">
        <v>454325550</v>
      </c>
      <c r="O831" s="41" t="s">
        <v>37</v>
      </c>
      <c r="P831" s="14" t="s">
        <v>277</v>
      </c>
      <c r="Q831" s="14" t="s">
        <v>39</v>
      </c>
      <c r="R831" s="14"/>
      <c r="S831" s="21"/>
    </row>
    <row r="832" spans="1:19" s="25" customFormat="1" ht="40.799999999999997" x14ac:dyDescent="0.3">
      <c r="A832" s="50">
        <v>827</v>
      </c>
      <c r="B832" s="16" t="s">
        <v>514</v>
      </c>
      <c r="C832" s="16" t="s">
        <v>515</v>
      </c>
      <c r="D832" s="17" t="s">
        <v>1732</v>
      </c>
      <c r="E832" s="18" t="s">
        <v>1674</v>
      </c>
      <c r="F832" s="14" t="s">
        <v>1733</v>
      </c>
      <c r="G832" s="19" t="s">
        <v>57</v>
      </c>
      <c r="H832" s="14" t="s">
        <v>80</v>
      </c>
      <c r="I832" s="14" t="s">
        <v>59</v>
      </c>
      <c r="J832" s="30">
        <v>2015</v>
      </c>
      <c r="K832" s="59">
        <v>42073</v>
      </c>
      <c r="L832" s="14" t="s">
        <v>36</v>
      </c>
      <c r="M832" s="14">
        <v>2</v>
      </c>
      <c r="N832" s="20">
        <v>71500000</v>
      </c>
      <c r="O832" s="41" t="s">
        <v>37</v>
      </c>
      <c r="P832" s="14" t="s">
        <v>82</v>
      </c>
      <c r="Q832" s="14" t="s">
        <v>39</v>
      </c>
      <c r="R832" s="14"/>
      <c r="S832" s="21"/>
    </row>
    <row r="833" spans="1:19" s="25" customFormat="1" ht="40.799999999999997" x14ac:dyDescent="0.3">
      <c r="A833" s="15">
        <v>828</v>
      </c>
      <c r="B833" s="77" t="s">
        <v>1284</v>
      </c>
      <c r="C833" s="77" t="s">
        <v>1285</v>
      </c>
      <c r="D833" s="23" t="s">
        <v>1734</v>
      </c>
      <c r="E833" s="18" t="s">
        <v>1674</v>
      </c>
      <c r="F833" s="41"/>
      <c r="G833" s="58" t="s">
        <v>57</v>
      </c>
      <c r="H833" s="41" t="s">
        <v>1735</v>
      </c>
      <c r="I833" s="41" t="s">
        <v>1735</v>
      </c>
      <c r="J833" s="64">
        <v>2015</v>
      </c>
      <c r="K833" s="60" t="s">
        <v>1401</v>
      </c>
      <c r="L833" s="41" t="s">
        <v>215</v>
      </c>
      <c r="M833" s="41">
        <v>1</v>
      </c>
      <c r="N833" s="61">
        <v>479820600</v>
      </c>
      <c r="O833" s="41" t="s">
        <v>37</v>
      </c>
      <c r="P833" s="41" t="s">
        <v>277</v>
      </c>
      <c r="Q833" s="41" t="s">
        <v>39</v>
      </c>
      <c r="R833" s="41"/>
      <c r="S833" s="42"/>
    </row>
    <row r="834" spans="1:19" s="25" customFormat="1" ht="40.799999999999997" x14ac:dyDescent="0.3">
      <c r="A834" s="50">
        <v>829</v>
      </c>
      <c r="B834" s="77" t="s">
        <v>1284</v>
      </c>
      <c r="C834" s="77" t="s">
        <v>1285</v>
      </c>
      <c r="D834" s="23" t="s">
        <v>1736</v>
      </c>
      <c r="E834" s="18" t="s">
        <v>1674</v>
      </c>
      <c r="F834" s="41"/>
      <c r="G834" s="58" t="s">
        <v>57</v>
      </c>
      <c r="H834" s="41" t="s">
        <v>1735</v>
      </c>
      <c r="I834" s="41" t="s">
        <v>1735</v>
      </c>
      <c r="J834" s="64">
        <v>2015</v>
      </c>
      <c r="K834" s="60" t="s">
        <v>1401</v>
      </c>
      <c r="L834" s="41" t="s">
        <v>215</v>
      </c>
      <c r="M834" s="41">
        <v>1</v>
      </c>
      <c r="N834" s="61">
        <v>439761000</v>
      </c>
      <c r="O834" s="41" t="s">
        <v>37</v>
      </c>
      <c r="P834" s="41" t="s">
        <v>277</v>
      </c>
      <c r="Q834" s="41" t="s">
        <v>39</v>
      </c>
      <c r="R834" s="41"/>
      <c r="S834" s="42"/>
    </row>
    <row r="835" spans="1:19" s="25" customFormat="1" ht="30.6" x14ac:dyDescent="0.3">
      <c r="A835" s="15">
        <v>830</v>
      </c>
      <c r="B835" s="57" t="s">
        <v>1220</v>
      </c>
      <c r="C835" s="57" t="s">
        <v>1221</v>
      </c>
      <c r="D835" s="23" t="s">
        <v>1737</v>
      </c>
      <c r="E835" s="18" t="s">
        <v>1674</v>
      </c>
      <c r="F835" s="41" t="s">
        <v>1738</v>
      </c>
      <c r="G835" s="62" t="s">
        <v>1739</v>
      </c>
      <c r="H835" s="41" t="s">
        <v>1740</v>
      </c>
      <c r="I835" s="41" t="s">
        <v>1741</v>
      </c>
      <c r="J835" s="64">
        <v>2015</v>
      </c>
      <c r="K835" s="60" t="s">
        <v>1401</v>
      </c>
      <c r="L835" s="41" t="s">
        <v>192</v>
      </c>
      <c r="M835" s="41">
        <v>1</v>
      </c>
      <c r="N835" s="61">
        <v>784982000</v>
      </c>
      <c r="O835" s="41" t="s">
        <v>37</v>
      </c>
      <c r="P835" s="41" t="s">
        <v>277</v>
      </c>
      <c r="Q835" s="14" t="s">
        <v>39</v>
      </c>
      <c r="R835" s="41"/>
      <c r="S835" s="42"/>
    </row>
    <row r="836" spans="1:19" s="25" customFormat="1" ht="40.799999999999997" x14ac:dyDescent="0.3">
      <c r="A836" s="50">
        <v>831</v>
      </c>
      <c r="B836" s="16" t="s">
        <v>76</v>
      </c>
      <c r="C836" s="16" t="s">
        <v>77</v>
      </c>
      <c r="D836" s="17" t="s">
        <v>592</v>
      </c>
      <c r="E836" s="18" t="s">
        <v>1674</v>
      </c>
      <c r="F836" s="14" t="s">
        <v>79</v>
      </c>
      <c r="G836" s="19" t="s">
        <v>57</v>
      </c>
      <c r="H836" s="14" t="s">
        <v>80</v>
      </c>
      <c r="I836" s="14" t="s">
        <v>59</v>
      </c>
      <c r="J836" s="30">
        <v>2015</v>
      </c>
      <c r="K836" s="60" t="s">
        <v>81</v>
      </c>
      <c r="L836" s="14" t="s">
        <v>36</v>
      </c>
      <c r="M836" s="14">
        <v>2</v>
      </c>
      <c r="N836" s="20">
        <v>17600000</v>
      </c>
      <c r="O836" s="41" t="s">
        <v>37</v>
      </c>
      <c r="P836" s="14" t="s">
        <v>82</v>
      </c>
      <c r="Q836" s="14" t="s">
        <v>39</v>
      </c>
      <c r="R836" s="14"/>
      <c r="S836" s="21"/>
    </row>
    <row r="837" spans="1:19" s="25" customFormat="1" ht="40.799999999999997" x14ac:dyDescent="0.3">
      <c r="A837" s="15">
        <v>832</v>
      </c>
      <c r="B837" s="31" t="s">
        <v>83</v>
      </c>
      <c r="C837" s="31" t="s">
        <v>84</v>
      </c>
      <c r="D837" s="17" t="s">
        <v>1742</v>
      </c>
      <c r="E837" s="18" t="s">
        <v>1674</v>
      </c>
      <c r="F837" s="14" t="s">
        <v>1743</v>
      </c>
      <c r="G837" s="19" t="s">
        <v>57</v>
      </c>
      <c r="H837" s="14" t="s">
        <v>80</v>
      </c>
      <c r="I837" s="14" t="s">
        <v>59</v>
      </c>
      <c r="J837" s="30">
        <v>2015</v>
      </c>
      <c r="K837" s="59">
        <v>42073</v>
      </c>
      <c r="L837" s="14" t="s">
        <v>36</v>
      </c>
      <c r="M837" s="14">
        <v>4</v>
      </c>
      <c r="N837" s="20">
        <v>17600000</v>
      </c>
      <c r="O837" s="41" t="s">
        <v>37</v>
      </c>
      <c r="P837" s="14" t="s">
        <v>82</v>
      </c>
      <c r="Q837" s="14" t="s">
        <v>39</v>
      </c>
      <c r="R837" s="14"/>
      <c r="S837" s="21"/>
    </row>
    <row r="838" spans="1:19" s="25" customFormat="1" ht="30.6" x14ac:dyDescent="0.3">
      <c r="A838" s="50">
        <v>833</v>
      </c>
      <c r="B838" s="57" t="s">
        <v>47</v>
      </c>
      <c r="C838" s="57" t="s">
        <v>48</v>
      </c>
      <c r="D838" s="23" t="s">
        <v>87</v>
      </c>
      <c r="E838" s="18" t="s">
        <v>1674</v>
      </c>
      <c r="F838" s="41" t="s">
        <v>599</v>
      </c>
      <c r="G838" s="62">
        <v>6007471177</v>
      </c>
      <c r="H838" s="41" t="s">
        <v>600</v>
      </c>
      <c r="I838" s="41" t="s">
        <v>601</v>
      </c>
      <c r="J838" s="64">
        <v>2015</v>
      </c>
      <c r="K838" s="60" t="s">
        <v>1401</v>
      </c>
      <c r="L838" s="41" t="s">
        <v>192</v>
      </c>
      <c r="M838" s="41">
        <v>1</v>
      </c>
      <c r="N838" s="61">
        <v>169225350</v>
      </c>
      <c r="O838" s="41" t="s">
        <v>37</v>
      </c>
      <c r="P838" s="41" t="s">
        <v>277</v>
      </c>
      <c r="Q838" s="14" t="s">
        <v>39</v>
      </c>
      <c r="R838" s="41"/>
      <c r="S838" s="42"/>
    </row>
    <row r="839" spans="1:19" s="25" customFormat="1" ht="23.4" x14ac:dyDescent="0.3">
      <c r="A839" s="15">
        <v>834</v>
      </c>
      <c r="B839" s="16" t="s">
        <v>47</v>
      </c>
      <c r="C839" s="57" t="s">
        <v>48</v>
      </c>
      <c r="D839" s="17" t="s">
        <v>1398</v>
      </c>
      <c r="E839" s="18" t="s">
        <v>1674</v>
      </c>
      <c r="F839" s="14" t="s">
        <v>1025</v>
      </c>
      <c r="G839" s="19" t="s">
        <v>1744</v>
      </c>
      <c r="H839" s="14" t="s">
        <v>52</v>
      </c>
      <c r="I839" s="14" t="s">
        <v>35</v>
      </c>
      <c r="J839" s="30">
        <v>2014</v>
      </c>
      <c r="K839" s="59">
        <v>42070</v>
      </c>
      <c r="L839" s="35" t="s">
        <v>36</v>
      </c>
      <c r="M839" s="14">
        <v>1</v>
      </c>
      <c r="N839" s="20">
        <v>208000000</v>
      </c>
      <c r="O839" s="41" t="s">
        <v>37</v>
      </c>
      <c r="P839" s="14" t="s">
        <v>75</v>
      </c>
      <c r="Q839" s="14" t="s">
        <v>39</v>
      </c>
      <c r="R839" s="14"/>
      <c r="S839" s="21"/>
    </row>
    <row r="840" spans="1:19" s="25" customFormat="1" ht="30.6" x14ac:dyDescent="0.3">
      <c r="A840" s="50">
        <v>835</v>
      </c>
      <c r="B840" s="31" t="s">
        <v>1284</v>
      </c>
      <c r="C840" s="31" t="s">
        <v>1285</v>
      </c>
      <c r="D840" s="17" t="s">
        <v>1745</v>
      </c>
      <c r="E840" s="18" t="s">
        <v>1674</v>
      </c>
      <c r="F840" s="14"/>
      <c r="G840" s="19" t="s">
        <v>57</v>
      </c>
      <c r="H840" s="14" t="s">
        <v>1746</v>
      </c>
      <c r="I840" s="14" t="s">
        <v>157</v>
      </c>
      <c r="J840" s="30">
        <v>2015</v>
      </c>
      <c r="K840" s="60" t="s">
        <v>269</v>
      </c>
      <c r="L840" s="14" t="s">
        <v>215</v>
      </c>
      <c r="M840" s="14">
        <v>1</v>
      </c>
      <c r="N840" s="20">
        <v>259880250</v>
      </c>
      <c r="O840" s="41" t="s">
        <v>37</v>
      </c>
      <c r="P840" s="14" t="s">
        <v>277</v>
      </c>
      <c r="Q840" s="14" t="s">
        <v>39</v>
      </c>
      <c r="R840" s="14"/>
      <c r="S840" s="21"/>
    </row>
    <row r="841" spans="1:19" s="25" customFormat="1" ht="40.799999999999997" x14ac:dyDescent="0.3">
      <c r="A841" s="15">
        <v>836</v>
      </c>
      <c r="B841" s="132" t="s">
        <v>1747</v>
      </c>
      <c r="C841" s="16" t="s">
        <v>1713</v>
      </c>
      <c r="D841" s="100" t="s">
        <v>1748</v>
      </c>
      <c r="E841" s="18" t="s">
        <v>1674</v>
      </c>
      <c r="F841" s="41" t="s">
        <v>1749</v>
      </c>
      <c r="G841" s="29" t="s">
        <v>1750</v>
      </c>
      <c r="H841" s="14" t="s">
        <v>1715</v>
      </c>
      <c r="I841" s="14" t="s">
        <v>157</v>
      </c>
      <c r="J841" s="14">
        <v>2016</v>
      </c>
      <c r="K841" s="60" t="s">
        <v>1751</v>
      </c>
      <c r="L841" s="14" t="s">
        <v>36</v>
      </c>
      <c r="M841" s="14">
        <v>1</v>
      </c>
      <c r="N841" s="20">
        <v>3003000000</v>
      </c>
      <c r="O841" s="41" t="s">
        <v>37</v>
      </c>
      <c r="P841" s="14" t="s">
        <v>164</v>
      </c>
      <c r="Q841" s="14" t="s">
        <v>39</v>
      </c>
      <c r="R841" s="14"/>
      <c r="S841" s="21"/>
    </row>
    <row r="842" spans="1:19" s="25" customFormat="1" ht="26.4" x14ac:dyDescent="0.3">
      <c r="A842" s="50">
        <v>837</v>
      </c>
      <c r="B842" s="31" t="s">
        <v>1752</v>
      </c>
      <c r="C842" s="31" t="s">
        <v>1753</v>
      </c>
      <c r="D842" s="17" t="s">
        <v>1754</v>
      </c>
      <c r="E842" s="18" t="s">
        <v>1674</v>
      </c>
      <c r="F842" s="14" t="s">
        <v>1755</v>
      </c>
      <c r="G842" s="29" t="s">
        <v>1756</v>
      </c>
      <c r="H842" s="14" t="s">
        <v>1757</v>
      </c>
      <c r="I842" s="14" t="s">
        <v>59</v>
      </c>
      <c r="J842" s="30">
        <v>2016</v>
      </c>
      <c r="K842" s="60" t="s">
        <v>1758</v>
      </c>
      <c r="L842" s="14" t="s">
        <v>36</v>
      </c>
      <c r="M842" s="14">
        <v>1</v>
      </c>
      <c r="N842" s="20">
        <v>98800000</v>
      </c>
      <c r="O842" s="41" t="s">
        <v>37</v>
      </c>
      <c r="P842" s="14" t="s">
        <v>38</v>
      </c>
      <c r="Q842" s="14" t="s">
        <v>39</v>
      </c>
      <c r="R842" s="14"/>
      <c r="S842" s="21"/>
    </row>
    <row r="843" spans="1:19" s="25" customFormat="1" ht="40.799999999999997" x14ac:dyDescent="0.3">
      <c r="A843" s="15">
        <v>838</v>
      </c>
      <c r="B843" s="31" t="s">
        <v>1752</v>
      </c>
      <c r="C843" s="31" t="s">
        <v>1753</v>
      </c>
      <c r="D843" s="17" t="s">
        <v>1759</v>
      </c>
      <c r="E843" s="18" t="s">
        <v>1674</v>
      </c>
      <c r="F843" s="14" t="s">
        <v>1755</v>
      </c>
      <c r="G843" s="29" t="s">
        <v>1760</v>
      </c>
      <c r="H843" s="14" t="s">
        <v>1761</v>
      </c>
      <c r="I843" s="14" t="s">
        <v>59</v>
      </c>
      <c r="J843" s="14">
        <v>2016</v>
      </c>
      <c r="K843" s="59">
        <v>42654</v>
      </c>
      <c r="L843" s="14" t="s">
        <v>36</v>
      </c>
      <c r="M843" s="14">
        <v>1</v>
      </c>
      <c r="N843" s="133">
        <v>98800000</v>
      </c>
      <c r="O843" s="41" t="s">
        <v>37</v>
      </c>
      <c r="P843" s="14" t="s">
        <v>164</v>
      </c>
      <c r="Q843" s="14" t="s">
        <v>39</v>
      </c>
      <c r="R843" s="14"/>
      <c r="S843" s="21"/>
    </row>
    <row r="844" spans="1:19" s="25" customFormat="1" ht="40.799999999999997" x14ac:dyDescent="0.3">
      <c r="A844" s="50">
        <v>839</v>
      </c>
      <c r="B844" s="16" t="s">
        <v>1721</v>
      </c>
      <c r="C844" s="16" t="s">
        <v>399</v>
      </c>
      <c r="D844" s="17" t="s">
        <v>1762</v>
      </c>
      <c r="E844" s="18" t="s">
        <v>1674</v>
      </c>
      <c r="F844" s="14"/>
      <c r="G844" s="19" t="s">
        <v>57</v>
      </c>
      <c r="H844" s="14" t="s">
        <v>1763</v>
      </c>
      <c r="I844" s="14" t="s">
        <v>112</v>
      </c>
      <c r="J844" s="30">
        <v>2016</v>
      </c>
      <c r="K844" s="60" t="s">
        <v>1764</v>
      </c>
      <c r="L844" s="14" t="s">
        <v>36</v>
      </c>
      <c r="M844" s="14">
        <v>1</v>
      </c>
      <c r="N844" s="20">
        <v>12810000</v>
      </c>
      <c r="O844" s="41" t="s">
        <v>37</v>
      </c>
      <c r="P844" s="14" t="s">
        <v>164</v>
      </c>
      <c r="Q844" s="14" t="s">
        <v>39</v>
      </c>
      <c r="R844" s="14"/>
      <c r="S844" s="21"/>
    </row>
    <row r="845" spans="1:19" s="25" customFormat="1" ht="40.799999999999997" x14ac:dyDescent="0.3">
      <c r="A845" s="15">
        <v>840</v>
      </c>
      <c r="B845" s="57" t="s">
        <v>47</v>
      </c>
      <c r="C845" s="57" t="s">
        <v>48</v>
      </c>
      <c r="D845" s="23" t="s">
        <v>1765</v>
      </c>
      <c r="E845" s="18" t="s">
        <v>1674</v>
      </c>
      <c r="F845" s="41" t="s">
        <v>1025</v>
      </c>
      <c r="G845" s="62" t="s">
        <v>1766</v>
      </c>
      <c r="H845" s="41" t="s">
        <v>52</v>
      </c>
      <c r="I845" s="41" t="s">
        <v>35</v>
      </c>
      <c r="J845" s="41">
        <v>2016</v>
      </c>
      <c r="K845" s="60" t="s">
        <v>90</v>
      </c>
      <c r="L845" s="41" t="s">
        <v>36</v>
      </c>
      <c r="M845" s="41">
        <v>1</v>
      </c>
      <c r="N845" s="61">
        <v>125000000</v>
      </c>
      <c r="O845" s="41" t="s">
        <v>37</v>
      </c>
      <c r="P845" s="14" t="s">
        <v>164</v>
      </c>
      <c r="Q845" s="41" t="s">
        <v>39</v>
      </c>
      <c r="R845" s="41"/>
      <c r="S845" s="42"/>
    </row>
    <row r="846" spans="1:19" s="25" customFormat="1" ht="40.799999999999997" x14ac:dyDescent="0.3">
      <c r="A846" s="50">
        <v>841</v>
      </c>
      <c r="B846" s="57" t="s">
        <v>47</v>
      </c>
      <c r="C846" s="57" t="s">
        <v>48</v>
      </c>
      <c r="D846" s="23" t="s">
        <v>1765</v>
      </c>
      <c r="E846" s="18" t="s">
        <v>1674</v>
      </c>
      <c r="F846" s="41" t="s">
        <v>1025</v>
      </c>
      <c r="G846" s="62" t="s">
        <v>1767</v>
      </c>
      <c r="H846" s="41" t="s">
        <v>52</v>
      </c>
      <c r="I846" s="41" t="s">
        <v>35</v>
      </c>
      <c r="J846" s="41">
        <v>2016</v>
      </c>
      <c r="K846" s="60" t="s">
        <v>90</v>
      </c>
      <c r="L846" s="41" t="s">
        <v>36</v>
      </c>
      <c r="M846" s="41">
        <v>1</v>
      </c>
      <c r="N846" s="61">
        <v>125000000</v>
      </c>
      <c r="O846" s="41" t="s">
        <v>37</v>
      </c>
      <c r="P846" s="14" t="s">
        <v>164</v>
      </c>
      <c r="Q846" s="41" t="s">
        <v>39</v>
      </c>
      <c r="R846" s="41"/>
      <c r="S846" s="42"/>
    </row>
    <row r="847" spans="1:19" s="25" customFormat="1" ht="40.799999999999997" x14ac:dyDescent="0.3">
      <c r="A847" s="15">
        <v>842</v>
      </c>
      <c r="B847" s="16" t="s">
        <v>1220</v>
      </c>
      <c r="C847" s="16" t="s">
        <v>1221</v>
      </c>
      <c r="D847" s="17" t="s">
        <v>1768</v>
      </c>
      <c r="E847" s="18" t="s">
        <v>1674</v>
      </c>
      <c r="F847" s="14" t="s">
        <v>1769</v>
      </c>
      <c r="G847" s="19">
        <v>7197432016</v>
      </c>
      <c r="H847" s="14" t="s">
        <v>1770</v>
      </c>
      <c r="I847" s="14" t="s">
        <v>1771</v>
      </c>
      <c r="J847" s="30">
        <v>2016</v>
      </c>
      <c r="K847" s="60" t="s">
        <v>90</v>
      </c>
      <c r="L847" s="14" t="s">
        <v>36</v>
      </c>
      <c r="M847" s="14">
        <v>1</v>
      </c>
      <c r="N847" s="20">
        <v>175000000</v>
      </c>
      <c r="O847" s="41" t="s">
        <v>37</v>
      </c>
      <c r="P847" s="14" t="s">
        <v>164</v>
      </c>
      <c r="Q847" s="14" t="s">
        <v>39</v>
      </c>
      <c r="R847" s="14"/>
      <c r="S847" s="21"/>
    </row>
    <row r="848" spans="1:19" s="25" customFormat="1" ht="40.799999999999997" x14ac:dyDescent="0.3">
      <c r="A848" s="50">
        <v>843</v>
      </c>
      <c r="B848" s="16" t="s">
        <v>54</v>
      </c>
      <c r="C848" s="16" t="s">
        <v>413</v>
      </c>
      <c r="D848" s="17" t="s">
        <v>1772</v>
      </c>
      <c r="E848" s="18" t="s">
        <v>1674</v>
      </c>
      <c r="F848" s="14"/>
      <c r="G848" s="19" t="s">
        <v>57</v>
      </c>
      <c r="H848" s="14" t="s">
        <v>59</v>
      </c>
      <c r="I848" s="14" t="s">
        <v>59</v>
      </c>
      <c r="J848" s="14">
        <v>2016</v>
      </c>
      <c r="K848" s="60" t="s">
        <v>1028</v>
      </c>
      <c r="L848" s="14" t="s">
        <v>36</v>
      </c>
      <c r="M848" s="14">
        <v>1</v>
      </c>
      <c r="N848" s="20">
        <v>12850000</v>
      </c>
      <c r="O848" s="41" t="s">
        <v>37</v>
      </c>
      <c r="P848" s="14" t="s">
        <v>164</v>
      </c>
      <c r="Q848" s="14" t="s">
        <v>39</v>
      </c>
      <c r="R848" s="14"/>
      <c r="S848" s="21"/>
    </row>
    <row r="849" spans="1:19" s="25" customFormat="1" ht="26.4" x14ac:dyDescent="0.3">
      <c r="A849" s="15">
        <v>844</v>
      </c>
      <c r="B849" s="16" t="s">
        <v>1773</v>
      </c>
      <c r="C849" s="16" t="s">
        <v>1774</v>
      </c>
      <c r="D849" s="17" t="s">
        <v>1773</v>
      </c>
      <c r="E849" s="18" t="s">
        <v>1674</v>
      </c>
      <c r="F849" s="14"/>
      <c r="G849" s="29">
        <v>711085</v>
      </c>
      <c r="H849" s="14" t="s">
        <v>1775</v>
      </c>
      <c r="I849" s="14" t="s">
        <v>257</v>
      </c>
      <c r="J849" s="14">
        <v>2017</v>
      </c>
      <c r="K849" s="60" t="s">
        <v>1041</v>
      </c>
      <c r="L849" s="14" t="s">
        <v>36</v>
      </c>
      <c r="M849" s="14">
        <v>1</v>
      </c>
      <c r="N849" s="20">
        <v>10000000</v>
      </c>
      <c r="O849" s="41" t="s">
        <v>37</v>
      </c>
      <c r="P849" s="14" t="s">
        <v>38</v>
      </c>
      <c r="Q849" s="14" t="s">
        <v>39</v>
      </c>
      <c r="R849" s="14"/>
      <c r="S849" s="21"/>
    </row>
    <row r="850" spans="1:19" s="25" customFormat="1" ht="23.4" x14ac:dyDescent="0.3">
      <c r="A850" s="50">
        <v>845</v>
      </c>
      <c r="B850" s="77" t="s">
        <v>342</v>
      </c>
      <c r="C850" s="77" t="s">
        <v>343</v>
      </c>
      <c r="D850" s="23" t="s">
        <v>1776</v>
      </c>
      <c r="E850" s="18" t="s">
        <v>1674</v>
      </c>
      <c r="F850" s="41" t="s">
        <v>1777</v>
      </c>
      <c r="G850" s="62" t="s">
        <v>1778</v>
      </c>
      <c r="H850" s="41" t="s">
        <v>1779</v>
      </c>
      <c r="I850" s="41" t="s">
        <v>104</v>
      </c>
      <c r="J850" s="41">
        <v>2016</v>
      </c>
      <c r="K850" s="59">
        <v>42892</v>
      </c>
      <c r="L850" s="41" t="s">
        <v>36</v>
      </c>
      <c r="M850" s="41">
        <v>1</v>
      </c>
      <c r="N850" s="65">
        <v>1905983000</v>
      </c>
      <c r="O850" s="41" t="s">
        <v>37</v>
      </c>
      <c r="P850" s="41" t="s">
        <v>105</v>
      </c>
      <c r="Q850" s="41" t="s">
        <v>39</v>
      </c>
      <c r="R850" s="41"/>
      <c r="S850" s="42"/>
    </row>
    <row r="851" spans="1:19" s="25" customFormat="1" ht="23.4" x14ac:dyDescent="0.3">
      <c r="A851" s="15">
        <v>846</v>
      </c>
      <c r="B851" s="77" t="s">
        <v>363</v>
      </c>
      <c r="C851" s="77" t="s">
        <v>364</v>
      </c>
      <c r="D851" s="23" t="s">
        <v>1780</v>
      </c>
      <c r="E851" s="18" t="s">
        <v>1674</v>
      </c>
      <c r="F851" s="41" t="s">
        <v>1781</v>
      </c>
      <c r="G851" s="62" t="s">
        <v>1782</v>
      </c>
      <c r="H851" s="41" t="s">
        <v>1715</v>
      </c>
      <c r="I851" s="41" t="s">
        <v>157</v>
      </c>
      <c r="J851" s="41">
        <v>2017</v>
      </c>
      <c r="K851" s="59">
        <v>42920</v>
      </c>
      <c r="L851" s="41" t="s">
        <v>36</v>
      </c>
      <c r="M851" s="41">
        <v>1</v>
      </c>
      <c r="N851" s="65">
        <v>791788000</v>
      </c>
      <c r="O851" s="41" t="s">
        <v>37</v>
      </c>
      <c r="P851" s="41" t="s">
        <v>105</v>
      </c>
      <c r="Q851" s="41" t="s">
        <v>39</v>
      </c>
      <c r="R851" s="41"/>
      <c r="S851" s="42"/>
    </row>
    <row r="852" spans="1:19" s="25" customFormat="1" ht="23.4" x14ac:dyDescent="0.3">
      <c r="A852" s="50">
        <v>847</v>
      </c>
      <c r="B852" s="57" t="s">
        <v>1783</v>
      </c>
      <c r="C852" s="57" t="s">
        <v>1784</v>
      </c>
      <c r="D852" s="23" t="s">
        <v>1785</v>
      </c>
      <c r="E852" s="18" t="s">
        <v>1674</v>
      </c>
      <c r="F852" s="41" t="s">
        <v>1786</v>
      </c>
      <c r="G852" s="62" t="s">
        <v>1787</v>
      </c>
      <c r="H852" s="41" t="s">
        <v>111</v>
      </c>
      <c r="I852" s="41" t="s">
        <v>112</v>
      </c>
      <c r="J852" s="41">
        <v>2016</v>
      </c>
      <c r="K852" s="59">
        <v>43043</v>
      </c>
      <c r="L852" s="41" t="s">
        <v>36</v>
      </c>
      <c r="M852" s="41">
        <v>1</v>
      </c>
      <c r="N852" s="61">
        <v>1114049000</v>
      </c>
      <c r="O852" s="41" t="s">
        <v>37</v>
      </c>
      <c r="P852" s="41" t="s">
        <v>105</v>
      </c>
      <c r="Q852" s="41" t="s">
        <v>39</v>
      </c>
      <c r="R852" s="41"/>
      <c r="S852" s="42"/>
    </row>
    <row r="853" spans="1:19" s="25" customFormat="1" ht="23.4" x14ac:dyDescent="0.3">
      <c r="A853" s="15">
        <v>848</v>
      </c>
      <c r="B853" s="57" t="s">
        <v>1783</v>
      </c>
      <c r="C853" s="57" t="s">
        <v>1784</v>
      </c>
      <c r="D853" s="23" t="s">
        <v>1785</v>
      </c>
      <c r="E853" s="18" t="s">
        <v>1674</v>
      </c>
      <c r="F853" s="41" t="s">
        <v>1786</v>
      </c>
      <c r="G853" s="62" t="s">
        <v>1788</v>
      </c>
      <c r="H853" s="41" t="s">
        <v>111</v>
      </c>
      <c r="I853" s="41" t="s">
        <v>112</v>
      </c>
      <c r="J853" s="41">
        <v>2016</v>
      </c>
      <c r="K853" s="59">
        <v>43043</v>
      </c>
      <c r="L853" s="41" t="s">
        <v>36</v>
      </c>
      <c r="M853" s="41">
        <v>1</v>
      </c>
      <c r="N853" s="61">
        <v>1114049000</v>
      </c>
      <c r="O853" s="41" t="s">
        <v>37</v>
      </c>
      <c r="P853" s="41" t="s">
        <v>105</v>
      </c>
      <c r="Q853" s="41" t="s">
        <v>39</v>
      </c>
      <c r="R853" s="41"/>
      <c r="S853" s="42"/>
    </row>
    <row r="854" spans="1:19" s="25" customFormat="1" ht="23.4" x14ac:dyDescent="0.3">
      <c r="A854" s="50">
        <v>849</v>
      </c>
      <c r="B854" s="57" t="s">
        <v>1783</v>
      </c>
      <c r="C854" s="57" t="s">
        <v>1784</v>
      </c>
      <c r="D854" s="23" t="s">
        <v>1785</v>
      </c>
      <c r="E854" s="18" t="s">
        <v>1674</v>
      </c>
      <c r="F854" s="41" t="s">
        <v>1786</v>
      </c>
      <c r="G854" s="62" t="s">
        <v>1789</v>
      </c>
      <c r="H854" s="41" t="s">
        <v>111</v>
      </c>
      <c r="I854" s="41" t="s">
        <v>112</v>
      </c>
      <c r="J854" s="41">
        <v>2016</v>
      </c>
      <c r="K854" s="59">
        <v>43043</v>
      </c>
      <c r="L854" s="41" t="s">
        <v>36</v>
      </c>
      <c r="M854" s="41">
        <v>1</v>
      </c>
      <c r="N854" s="61">
        <v>1114049000</v>
      </c>
      <c r="O854" s="41" t="s">
        <v>37</v>
      </c>
      <c r="P854" s="41" t="s">
        <v>105</v>
      </c>
      <c r="Q854" s="41" t="s">
        <v>39</v>
      </c>
      <c r="R854" s="41"/>
      <c r="S854" s="42"/>
    </row>
    <row r="855" spans="1:19" s="25" customFormat="1" ht="23.4" x14ac:dyDescent="0.3">
      <c r="A855" s="15">
        <v>850</v>
      </c>
      <c r="B855" s="57" t="s">
        <v>1783</v>
      </c>
      <c r="C855" s="57" t="s">
        <v>1784</v>
      </c>
      <c r="D855" s="23" t="s">
        <v>1785</v>
      </c>
      <c r="E855" s="18" t="s">
        <v>1674</v>
      </c>
      <c r="F855" s="41" t="s">
        <v>1786</v>
      </c>
      <c r="G855" s="62" t="s">
        <v>1790</v>
      </c>
      <c r="H855" s="41" t="s">
        <v>111</v>
      </c>
      <c r="I855" s="41" t="s">
        <v>112</v>
      </c>
      <c r="J855" s="41">
        <v>2016</v>
      </c>
      <c r="K855" s="59">
        <v>43043</v>
      </c>
      <c r="L855" s="41" t="s">
        <v>36</v>
      </c>
      <c r="M855" s="41">
        <v>1</v>
      </c>
      <c r="N855" s="61">
        <v>1114049000</v>
      </c>
      <c r="O855" s="41" t="s">
        <v>37</v>
      </c>
      <c r="P855" s="41" t="s">
        <v>105</v>
      </c>
      <c r="Q855" s="41" t="s">
        <v>39</v>
      </c>
      <c r="R855" s="41"/>
      <c r="S855" s="42"/>
    </row>
    <row r="856" spans="1:19" s="25" customFormat="1" ht="26.4" x14ac:dyDescent="0.3">
      <c r="A856" s="50">
        <v>851</v>
      </c>
      <c r="B856" s="57" t="s">
        <v>1220</v>
      </c>
      <c r="C856" s="57" t="s">
        <v>1221</v>
      </c>
      <c r="D856" s="23" t="s">
        <v>1791</v>
      </c>
      <c r="E856" s="18" t="s">
        <v>1674</v>
      </c>
      <c r="F856" s="41" t="s">
        <v>1792</v>
      </c>
      <c r="G856" s="58" t="s">
        <v>1793</v>
      </c>
      <c r="H856" s="41" t="s">
        <v>1794</v>
      </c>
      <c r="I856" s="41" t="s">
        <v>35</v>
      </c>
      <c r="J856" s="41">
        <v>2016</v>
      </c>
      <c r="K856" s="60" t="s">
        <v>1795</v>
      </c>
      <c r="L856" s="41" t="s">
        <v>36</v>
      </c>
      <c r="M856" s="41">
        <v>1</v>
      </c>
      <c r="N856" s="83">
        <v>1598111000</v>
      </c>
      <c r="O856" s="41" t="s">
        <v>37</v>
      </c>
      <c r="P856" s="41" t="s">
        <v>105</v>
      </c>
      <c r="Q856" s="41" t="s">
        <v>39</v>
      </c>
      <c r="R856" s="41"/>
      <c r="S856" s="42"/>
    </row>
    <row r="857" spans="1:19" s="25" customFormat="1" ht="26.4" x14ac:dyDescent="0.3">
      <c r="A857" s="15">
        <v>852</v>
      </c>
      <c r="B857" s="57" t="s">
        <v>1220</v>
      </c>
      <c r="C857" s="57" t="s">
        <v>1221</v>
      </c>
      <c r="D857" s="23" t="s">
        <v>1796</v>
      </c>
      <c r="E857" s="18" t="s">
        <v>1674</v>
      </c>
      <c r="F857" s="41" t="s">
        <v>1797</v>
      </c>
      <c r="G857" s="62" t="s">
        <v>1798</v>
      </c>
      <c r="H857" s="41" t="s">
        <v>1794</v>
      </c>
      <c r="I857" s="41" t="s">
        <v>35</v>
      </c>
      <c r="J857" s="41">
        <v>2016</v>
      </c>
      <c r="K857" s="60" t="s">
        <v>1795</v>
      </c>
      <c r="L857" s="41" t="s">
        <v>36</v>
      </c>
      <c r="M857" s="41">
        <v>1</v>
      </c>
      <c r="N857" s="80">
        <v>1293849000</v>
      </c>
      <c r="O857" s="41" t="s">
        <v>37</v>
      </c>
      <c r="P857" s="41" t="s">
        <v>105</v>
      </c>
      <c r="Q857" s="41" t="s">
        <v>39</v>
      </c>
      <c r="R857" s="41"/>
      <c r="S857" s="42"/>
    </row>
    <row r="858" spans="1:19" s="25" customFormat="1" ht="26.4" x14ac:dyDescent="0.3">
      <c r="A858" s="50">
        <v>853</v>
      </c>
      <c r="B858" s="57" t="s">
        <v>1220</v>
      </c>
      <c r="C858" s="57" t="s">
        <v>1221</v>
      </c>
      <c r="D858" s="23" t="s">
        <v>1796</v>
      </c>
      <c r="E858" s="18" t="s">
        <v>1674</v>
      </c>
      <c r="F858" s="41" t="s">
        <v>1797</v>
      </c>
      <c r="G858" s="62" t="s">
        <v>1799</v>
      </c>
      <c r="H858" s="41" t="s">
        <v>1794</v>
      </c>
      <c r="I858" s="41" t="s">
        <v>35</v>
      </c>
      <c r="J858" s="41">
        <v>2016</v>
      </c>
      <c r="K858" s="60" t="s">
        <v>1795</v>
      </c>
      <c r="L858" s="41" t="s">
        <v>36</v>
      </c>
      <c r="M858" s="41">
        <v>1</v>
      </c>
      <c r="N858" s="80">
        <v>1293849000</v>
      </c>
      <c r="O858" s="41" t="s">
        <v>37</v>
      </c>
      <c r="P858" s="41" t="s">
        <v>105</v>
      </c>
      <c r="Q858" s="41" t="s">
        <v>39</v>
      </c>
      <c r="R858" s="41"/>
      <c r="S858" s="42"/>
    </row>
    <row r="859" spans="1:19" s="25" customFormat="1" ht="26.4" x14ac:dyDescent="0.3">
      <c r="A859" s="15">
        <v>854</v>
      </c>
      <c r="B859" s="57" t="s">
        <v>1220</v>
      </c>
      <c r="C859" s="57" t="s">
        <v>1221</v>
      </c>
      <c r="D859" s="23" t="s">
        <v>1796</v>
      </c>
      <c r="E859" s="18" t="s">
        <v>1674</v>
      </c>
      <c r="F859" s="41" t="s">
        <v>1797</v>
      </c>
      <c r="G859" s="62" t="s">
        <v>1800</v>
      </c>
      <c r="H859" s="41" t="s">
        <v>1794</v>
      </c>
      <c r="I859" s="41" t="s">
        <v>35</v>
      </c>
      <c r="J859" s="41">
        <v>2016</v>
      </c>
      <c r="K859" s="60" t="s">
        <v>1795</v>
      </c>
      <c r="L859" s="41" t="s">
        <v>36</v>
      </c>
      <c r="M859" s="41">
        <v>1</v>
      </c>
      <c r="N859" s="80">
        <v>1293849000</v>
      </c>
      <c r="O859" s="41" t="s">
        <v>37</v>
      </c>
      <c r="P859" s="41" t="s">
        <v>105</v>
      </c>
      <c r="Q859" s="41" t="s">
        <v>39</v>
      </c>
      <c r="R859" s="41"/>
      <c r="S859" s="42"/>
    </row>
    <row r="860" spans="1:19" s="25" customFormat="1" ht="30.6" x14ac:dyDescent="0.3">
      <c r="A860" s="50">
        <v>855</v>
      </c>
      <c r="B860" s="16" t="s">
        <v>76</v>
      </c>
      <c r="C860" s="16" t="s">
        <v>77</v>
      </c>
      <c r="D860" s="17" t="s">
        <v>609</v>
      </c>
      <c r="E860" s="18" t="s">
        <v>1674</v>
      </c>
      <c r="F860" s="14" t="s">
        <v>92</v>
      </c>
      <c r="G860" s="19" t="s">
        <v>57</v>
      </c>
      <c r="H860" s="14" t="s">
        <v>80</v>
      </c>
      <c r="I860" s="14" t="s">
        <v>59</v>
      </c>
      <c r="J860" s="14">
        <v>2016</v>
      </c>
      <c r="K860" s="60" t="s">
        <v>1036</v>
      </c>
      <c r="L860" s="14" t="s">
        <v>36</v>
      </c>
      <c r="M860" s="14">
        <v>2</v>
      </c>
      <c r="N860" s="20">
        <v>17000000</v>
      </c>
      <c r="O860" s="41" t="s">
        <v>37</v>
      </c>
      <c r="P860" s="14" t="s">
        <v>968</v>
      </c>
      <c r="Q860" s="14" t="s">
        <v>39</v>
      </c>
      <c r="R860" s="14"/>
      <c r="S860" s="21"/>
    </row>
    <row r="861" spans="1:19" s="25" customFormat="1" ht="23.4" x14ac:dyDescent="0.3">
      <c r="A861" s="15">
        <v>856</v>
      </c>
      <c r="B861" s="77" t="s">
        <v>1284</v>
      </c>
      <c r="C861" s="77" t="s">
        <v>1285</v>
      </c>
      <c r="D861" s="23" t="s">
        <v>1801</v>
      </c>
      <c r="E861" s="18" t="s">
        <v>1674</v>
      </c>
      <c r="F861" s="41" t="s">
        <v>1802</v>
      </c>
      <c r="G861" s="58" t="s">
        <v>57</v>
      </c>
      <c r="H861" s="41" t="s">
        <v>1715</v>
      </c>
      <c r="I861" s="41" t="s">
        <v>157</v>
      </c>
      <c r="J861" s="41">
        <v>2017</v>
      </c>
      <c r="K861" s="59">
        <v>43043</v>
      </c>
      <c r="L861" s="41" t="s">
        <v>36</v>
      </c>
      <c r="M861" s="41">
        <v>1</v>
      </c>
      <c r="N861" s="61">
        <v>1538803000</v>
      </c>
      <c r="O861" s="41" t="s">
        <v>37</v>
      </c>
      <c r="P861" s="41" t="s">
        <v>105</v>
      </c>
      <c r="Q861" s="41" t="s">
        <v>39</v>
      </c>
      <c r="R861" s="41"/>
      <c r="S861" s="42"/>
    </row>
    <row r="862" spans="1:19" s="25" customFormat="1" ht="51" x14ac:dyDescent="0.3">
      <c r="A862" s="50">
        <v>857</v>
      </c>
      <c r="B862" s="77" t="s">
        <v>1284</v>
      </c>
      <c r="C862" s="77" t="s">
        <v>1285</v>
      </c>
      <c r="D862" s="23" t="s">
        <v>1803</v>
      </c>
      <c r="E862" s="18" t="s">
        <v>1674</v>
      </c>
      <c r="F862" s="41" t="s">
        <v>1804</v>
      </c>
      <c r="G862" s="58" t="s">
        <v>57</v>
      </c>
      <c r="H862" s="41" t="s">
        <v>1805</v>
      </c>
      <c r="I862" s="41" t="s">
        <v>1805</v>
      </c>
      <c r="J862" s="41">
        <v>2017</v>
      </c>
      <c r="K862" s="59">
        <v>42953</v>
      </c>
      <c r="L862" s="41" t="s">
        <v>36</v>
      </c>
      <c r="M862" s="41">
        <v>1</v>
      </c>
      <c r="N862" s="61">
        <v>194286000</v>
      </c>
      <c r="O862" s="41" t="s">
        <v>37</v>
      </c>
      <c r="P862" s="41" t="s">
        <v>105</v>
      </c>
      <c r="Q862" s="41" t="s">
        <v>39</v>
      </c>
      <c r="R862" s="41"/>
      <c r="S862" s="42"/>
    </row>
    <row r="863" spans="1:19" s="25" customFormat="1" ht="23.4" x14ac:dyDescent="0.3">
      <c r="A863" s="15">
        <v>858</v>
      </c>
      <c r="B863" s="57" t="s">
        <v>1173</v>
      </c>
      <c r="C863" s="57" t="s">
        <v>393</v>
      </c>
      <c r="D863" s="23" t="s">
        <v>1806</v>
      </c>
      <c r="E863" s="18" t="s">
        <v>1674</v>
      </c>
      <c r="F863" s="41" t="s">
        <v>1807</v>
      </c>
      <c r="G863" s="62" t="s">
        <v>1808</v>
      </c>
      <c r="H863" s="134" t="s">
        <v>1809</v>
      </c>
      <c r="I863" s="41" t="s">
        <v>362</v>
      </c>
      <c r="J863" s="41">
        <v>2017</v>
      </c>
      <c r="K863" s="59">
        <v>38718</v>
      </c>
      <c r="L863" s="41" t="s">
        <v>36</v>
      </c>
      <c r="M863" s="41">
        <v>1</v>
      </c>
      <c r="N863" s="61">
        <v>147000000</v>
      </c>
      <c r="O863" s="41" t="s">
        <v>37</v>
      </c>
      <c r="P863" s="41" t="s">
        <v>608</v>
      </c>
      <c r="Q863" s="41" t="s">
        <v>608</v>
      </c>
      <c r="R863" s="41"/>
      <c r="S863" s="42"/>
    </row>
    <row r="864" spans="1:19" s="25" customFormat="1" ht="26.4" x14ac:dyDescent="0.3">
      <c r="A864" s="50">
        <v>859</v>
      </c>
      <c r="B864" s="16" t="s">
        <v>392</v>
      </c>
      <c r="C864" s="57" t="s">
        <v>393</v>
      </c>
      <c r="D864" s="23" t="s">
        <v>1810</v>
      </c>
      <c r="E864" s="18" t="s">
        <v>1674</v>
      </c>
      <c r="F864" s="41" t="s">
        <v>1175</v>
      </c>
      <c r="G864" s="62">
        <v>7679397</v>
      </c>
      <c r="H864" s="41" t="s">
        <v>357</v>
      </c>
      <c r="I864" s="41" t="s">
        <v>35</v>
      </c>
      <c r="J864" s="41">
        <v>2017</v>
      </c>
      <c r="K864" s="60" t="s">
        <v>1811</v>
      </c>
      <c r="L864" s="41" t="s">
        <v>27</v>
      </c>
      <c r="M864" s="41">
        <v>1</v>
      </c>
      <c r="N864" s="65">
        <v>2069257000</v>
      </c>
      <c r="O864" s="41" t="s">
        <v>37</v>
      </c>
      <c r="P864" s="41" t="s">
        <v>105</v>
      </c>
      <c r="Q864" s="41" t="s">
        <v>39</v>
      </c>
      <c r="R864" s="41"/>
      <c r="S864" s="42"/>
    </row>
    <row r="865" spans="1:19" s="25" customFormat="1" ht="40.799999999999997" x14ac:dyDescent="0.3">
      <c r="A865" s="15">
        <v>860</v>
      </c>
      <c r="B865" s="135" t="s">
        <v>1812</v>
      </c>
      <c r="C865" s="135" t="s">
        <v>1813</v>
      </c>
      <c r="D865" s="136" t="s">
        <v>1814</v>
      </c>
      <c r="E865" s="18" t="s">
        <v>1674</v>
      </c>
      <c r="F865" s="137"/>
      <c r="G865" s="19" t="s">
        <v>57</v>
      </c>
      <c r="H865" s="14" t="s">
        <v>59</v>
      </c>
      <c r="I865" s="14" t="s">
        <v>59</v>
      </c>
      <c r="J865" s="138">
        <v>2017</v>
      </c>
      <c r="K865" s="139" t="s">
        <v>1815</v>
      </c>
      <c r="L865" s="14" t="s">
        <v>36</v>
      </c>
      <c r="M865" s="14">
        <v>3</v>
      </c>
      <c r="N865" s="20">
        <v>13180000</v>
      </c>
      <c r="O865" s="41" t="s">
        <v>37</v>
      </c>
      <c r="P865" s="14" t="s">
        <v>968</v>
      </c>
      <c r="Q865" s="14" t="s">
        <v>39</v>
      </c>
      <c r="R865" s="14"/>
      <c r="S865" s="21"/>
    </row>
    <row r="866" spans="1:19" s="25" customFormat="1" ht="153" x14ac:dyDescent="0.3">
      <c r="A866" s="50">
        <v>861</v>
      </c>
      <c r="B866" s="140" t="s">
        <v>1747</v>
      </c>
      <c r="C866" s="140" t="s">
        <v>1713</v>
      </c>
      <c r="D866" s="23" t="s">
        <v>1748</v>
      </c>
      <c r="E866" s="18" t="s">
        <v>1674</v>
      </c>
      <c r="F866" s="41" t="s">
        <v>1175</v>
      </c>
      <c r="G866" s="62">
        <v>7579294</v>
      </c>
      <c r="H866" s="41" t="s">
        <v>357</v>
      </c>
      <c r="I866" s="41" t="s">
        <v>35</v>
      </c>
      <c r="J866" s="41">
        <v>2017</v>
      </c>
      <c r="K866" s="60" t="s">
        <v>1816</v>
      </c>
      <c r="L866" s="41" t="s">
        <v>27</v>
      </c>
      <c r="M866" s="41">
        <v>1</v>
      </c>
      <c r="N866" s="83">
        <v>5033691000</v>
      </c>
      <c r="O866" s="41" t="s">
        <v>37</v>
      </c>
      <c r="P866" s="41" t="s">
        <v>105</v>
      </c>
      <c r="Q866" s="41" t="s">
        <v>39</v>
      </c>
      <c r="R866" s="41" t="s">
        <v>1817</v>
      </c>
      <c r="S866" s="42"/>
    </row>
    <row r="867" spans="1:19" s="25" customFormat="1" ht="30.6" x14ac:dyDescent="0.3">
      <c r="A867" s="15">
        <v>862</v>
      </c>
      <c r="B867" s="16" t="s">
        <v>1721</v>
      </c>
      <c r="C867" s="16" t="s">
        <v>399</v>
      </c>
      <c r="D867" s="17" t="s">
        <v>1818</v>
      </c>
      <c r="E867" s="18" t="s">
        <v>1674</v>
      </c>
      <c r="F867" s="14" t="s">
        <v>1819</v>
      </c>
      <c r="G867" s="19" t="s">
        <v>57</v>
      </c>
      <c r="H867" s="14" t="s">
        <v>1715</v>
      </c>
      <c r="I867" s="14" t="s">
        <v>157</v>
      </c>
      <c r="J867" s="30">
        <v>2016</v>
      </c>
      <c r="K867" s="75">
        <v>42738</v>
      </c>
      <c r="L867" s="14" t="s">
        <v>36</v>
      </c>
      <c r="M867" s="14">
        <v>1</v>
      </c>
      <c r="N867" s="20">
        <v>27000000</v>
      </c>
      <c r="O867" s="41" t="s">
        <v>37</v>
      </c>
      <c r="P867" s="14" t="s">
        <v>968</v>
      </c>
      <c r="Q867" s="14" t="s">
        <v>39</v>
      </c>
      <c r="R867" s="14"/>
      <c r="S867" s="21"/>
    </row>
    <row r="868" spans="1:19" s="25" customFormat="1" ht="26.4" x14ac:dyDescent="0.3">
      <c r="A868" s="50">
        <v>863</v>
      </c>
      <c r="B868" s="57" t="s">
        <v>1690</v>
      </c>
      <c r="C868" s="57" t="s">
        <v>1691</v>
      </c>
      <c r="D868" s="23" t="s">
        <v>1820</v>
      </c>
      <c r="E868" s="18" t="s">
        <v>1674</v>
      </c>
      <c r="F868" s="41" t="s">
        <v>1821</v>
      </c>
      <c r="G868" s="62" t="s">
        <v>1822</v>
      </c>
      <c r="H868" s="41" t="s">
        <v>1823</v>
      </c>
      <c r="I868" s="41" t="s">
        <v>35</v>
      </c>
      <c r="J868" s="41">
        <v>2017</v>
      </c>
      <c r="K868" s="60" t="s">
        <v>1824</v>
      </c>
      <c r="L868" s="41" t="s">
        <v>36</v>
      </c>
      <c r="M868" s="41">
        <v>1</v>
      </c>
      <c r="N868" s="61">
        <v>1173493000</v>
      </c>
      <c r="O868" s="41" t="s">
        <v>37</v>
      </c>
      <c r="P868" s="41" t="s">
        <v>105</v>
      </c>
      <c r="Q868" s="41" t="s">
        <v>39</v>
      </c>
      <c r="R868" s="41"/>
      <c r="S868" s="42"/>
    </row>
    <row r="869" spans="1:19" s="25" customFormat="1" ht="26.4" x14ac:dyDescent="0.3">
      <c r="A869" s="15">
        <v>864</v>
      </c>
      <c r="B869" s="57" t="s">
        <v>1690</v>
      </c>
      <c r="C869" s="57" t="s">
        <v>1691</v>
      </c>
      <c r="D869" s="23" t="s">
        <v>1820</v>
      </c>
      <c r="E869" s="18" t="s">
        <v>1674</v>
      </c>
      <c r="F869" s="41" t="s">
        <v>1821</v>
      </c>
      <c r="G869" s="62" t="s">
        <v>1825</v>
      </c>
      <c r="H869" s="41" t="s">
        <v>1823</v>
      </c>
      <c r="I869" s="41" t="s">
        <v>35</v>
      </c>
      <c r="J869" s="41">
        <v>2017</v>
      </c>
      <c r="K869" s="60" t="s">
        <v>1824</v>
      </c>
      <c r="L869" s="41" t="s">
        <v>36</v>
      </c>
      <c r="M869" s="41">
        <v>1</v>
      </c>
      <c r="N869" s="61">
        <v>1173493000</v>
      </c>
      <c r="O869" s="41" t="s">
        <v>37</v>
      </c>
      <c r="P869" s="41" t="s">
        <v>105</v>
      </c>
      <c r="Q869" s="41" t="s">
        <v>39</v>
      </c>
      <c r="R869" s="41"/>
      <c r="S869" s="42"/>
    </row>
    <row r="870" spans="1:19" s="25" customFormat="1" ht="26.4" x14ac:dyDescent="0.3">
      <c r="A870" s="50">
        <v>865</v>
      </c>
      <c r="B870" s="57" t="s">
        <v>1690</v>
      </c>
      <c r="C870" s="57" t="s">
        <v>1691</v>
      </c>
      <c r="D870" s="23" t="s">
        <v>1820</v>
      </c>
      <c r="E870" s="18" t="s">
        <v>1674</v>
      </c>
      <c r="F870" s="41" t="s">
        <v>1821</v>
      </c>
      <c r="G870" s="62" t="s">
        <v>1826</v>
      </c>
      <c r="H870" s="41" t="s">
        <v>1823</v>
      </c>
      <c r="I870" s="41" t="s">
        <v>35</v>
      </c>
      <c r="J870" s="41">
        <v>2017</v>
      </c>
      <c r="K870" s="60" t="s">
        <v>1824</v>
      </c>
      <c r="L870" s="41" t="s">
        <v>36</v>
      </c>
      <c r="M870" s="41">
        <v>1</v>
      </c>
      <c r="N870" s="61">
        <v>1173493000</v>
      </c>
      <c r="O870" s="41" t="s">
        <v>37</v>
      </c>
      <c r="P870" s="41" t="s">
        <v>105</v>
      </c>
      <c r="Q870" s="41" t="s">
        <v>39</v>
      </c>
      <c r="R870" s="41"/>
      <c r="S870" s="42"/>
    </row>
    <row r="871" spans="1:19" s="25" customFormat="1" ht="23.4" x14ac:dyDescent="0.3">
      <c r="A871" s="15">
        <v>866</v>
      </c>
      <c r="B871" s="57" t="s">
        <v>47</v>
      </c>
      <c r="C871" s="57" t="s">
        <v>48</v>
      </c>
      <c r="D871" s="23" t="s">
        <v>100</v>
      </c>
      <c r="E871" s="18" t="s">
        <v>1674</v>
      </c>
      <c r="F871" s="41" t="s">
        <v>101</v>
      </c>
      <c r="G871" s="62" t="s">
        <v>1827</v>
      </c>
      <c r="H871" s="41" t="s">
        <v>103</v>
      </c>
      <c r="I871" s="41" t="s">
        <v>104</v>
      </c>
      <c r="J871" s="41">
        <v>2016</v>
      </c>
      <c r="K871" s="59">
        <v>43043</v>
      </c>
      <c r="L871" s="41" t="s">
        <v>36</v>
      </c>
      <c r="M871" s="41">
        <v>1</v>
      </c>
      <c r="N871" s="65">
        <v>161811000</v>
      </c>
      <c r="O871" s="41" t="s">
        <v>37</v>
      </c>
      <c r="P871" s="41" t="s">
        <v>105</v>
      </c>
      <c r="Q871" s="41" t="s">
        <v>39</v>
      </c>
      <c r="R871" s="41"/>
      <c r="S871" s="42"/>
    </row>
    <row r="872" spans="1:19" s="25" customFormat="1" ht="23.4" x14ac:dyDescent="0.3">
      <c r="A872" s="50">
        <v>867</v>
      </c>
      <c r="B872" s="57" t="s">
        <v>47</v>
      </c>
      <c r="C872" s="57" t="s">
        <v>48</v>
      </c>
      <c r="D872" s="23" t="s">
        <v>100</v>
      </c>
      <c r="E872" s="18" t="s">
        <v>1674</v>
      </c>
      <c r="F872" s="41" t="s">
        <v>101</v>
      </c>
      <c r="G872" s="62" t="s">
        <v>1828</v>
      </c>
      <c r="H872" s="41" t="s">
        <v>103</v>
      </c>
      <c r="I872" s="41" t="s">
        <v>104</v>
      </c>
      <c r="J872" s="41">
        <v>2016</v>
      </c>
      <c r="K872" s="59">
        <v>43043</v>
      </c>
      <c r="L872" s="41" t="s">
        <v>36</v>
      </c>
      <c r="M872" s="41">
        <v>1</v>
      </c>
      <c r="N872" s="65">
        <v>161811000</v>
      </c>
      <c r="O872" s="41" t="s">
        <v>37</v>
      </c>
      <c r="P872" s="41" t="s">
        <v>105</v>
      </c>
      <c r="Q872" s="41" t="s">
        <v>39</v>
      </c>
      <c r="R872" s="41"/>
      <c r="S872" s="42"/>
    </row>
    <row r="873" spans="1:19" s="25" customFormat="1" ht="23.4" x14ac:dyDescent="0.3">
      <c r="A873" s="15">
        <v>868</v>
      </c>
      <c r="B873" s="57" t="s">
        <v>47</v>
      </c>
      <c r="C873" s="57" t="s">
        <v>48</v>
      </c>
      <c r="D873" s="23" t="s">
        <v>100</v>
      </c>
      <c r="E873" s="18" t="s">
        <v>1674</v>
      </c>
      <c r="F873" s="41" t="s">
        <v>101</v>
      </c>
      <c r="G873" s="62" t="s">
        <v>1829</v>
      </c>
      <c r="H873" s="41" t="s">
        <v>103</v>
      </c>
      <c r="I873" s="41" t="s">
        <v>104</v>
      </c>
      <c r="J873" s="41">
        <v>2016</v>
      </c>
      <c r="K873" s="59">
        <v>43043</v>
      </c>
      <c r="L873" s="41" t="s">
        <v>36</v>
      </c>
      <c r="M873" s="41">
        <v>1</v>
      </c>
      <c r="N873" s="65">
        <v>161811000</v>
      </c>
      <c r="O873" s="41" t="s">
        <v>37</v>
      </c>
      <c r="P873" s="41" t="s">
        <v>105</v>
      </c>
      <c r="Q873" s="41" t="s">
        <v>39</v>
      </c>
      <c r="R873" s="41"/>
      <c r="S873" s="42"/>
    </row>
    <row r="874" spans="1:19" s="25" customFormat="1" ht="23.4" x14ac:dyDescent="0.3">
      <c r="A874" s="50">
        <v>869</v>
      </c>
      <c r="B874" s="57" t="s">
        <v>47</v>
      </c>
      <c r="C874" s="57" t="s">
        <v>48</v>
      </c>
      <c r="D874" s="23" t="s">
        <v>100</v>
      </c>
      <c r="E874" s="18" t="s">
        <v>1674</v>
      </c>
      <c r="F874" s="41" t="s">
        <v>101</v>
      </c>
      <c r="G874" s="62" t="s">
        <v>1830</v>
      </c>
      <c r="H874" s="41" t="s">
        <v>103</v>
      </c>
      <c r="I874" s="41" t="s">
        <v>104</v>
      </c>
      <c r="J874" s="41">
        <v>2016</v>
      </c>
      <c r="K874" s="59">
        <v>43043</v>
      </c>
      <c r="L874" s="41" t="s">
        <v>36</v>
      </c>
      <c r="M874" s="41">
        <v>1</v>
      </c>
      <c r="N874" s="65">
        <v>161811000</v>
      </c>
      <c r="O874" s="41" t="s">
        <v>37</v>
      </c>
      <c r="P874" s="41" t="s">
        <v>105</v>
      </c>
      <c r="Q874" s="41" t="s">
        <v>39</v>
      </c>
      <c r="R874" s="41"/>
      <c r="S874" s="42"/>
    </row>
    <row r="875" spans="1:19" s="25" customFormat="1" ht="23.4" x14ac:dyDescent="0.3">
      <c r="A875" s="15">
        <v>870</v>
      </c>
      <c r="B875" s="57" t="s">
        <v>107</v>
      </c>
      <c r="C875" s="57" t="s">
        <v>55</v>
      </c>
      <c r="D875" s="23" t="s">
        <v>107</v>
      </c>
      <c r="E875" s="18" t="s">
        <v>1674</v>
      </c>
      <c r="F875" s="41" t="s">
        <v>113</v>
      </c>
      <c r="G875" s="62" t="s">
        <v>1831</v>
      </c>
      <c r="H875" s="41" t="s">
        <v>600</v>
      </c>
      <c r="I875" s="41" t="s">
        <v>362</v>
      </c>
      <c r="J875" s="41">
        <v>2016</v>
      </c>
      <c r="K875" s="59">
        <v>42859</v>
      </c>
      <c r="L875" s="41" t="s">
        <v>36</v>
      </c>
      <c r="M875" s="41">
        <v>1</v>
      </c>
      <c r="N875" s="61">
        <v>811601000</v>
      </c>
      <c r="O875" s="41" t="s">
        <v>37</v>
      </c>
      <c r="P875" s="41" t="s">
        <v>105</v>
      </c>
      <c r="Q875" s="41" t="s">
        <v>39</v>
      </c>
      <c r="R875" s="41"/>
      <c r="S875" s="42"/>
    </row>
    <row r="876" spans="1:19" s="25" customFormat="1" ht="23.4" x14ac:dyDescent="0.3">
      <c r="A876" s="50">
        <v>871</v>
      </c>
      <c r="B876" s="57" t="s">
        <v>107</v>
      </c>
      <c r="C876" s="57" t="s">
        <v>55</v>
      </c>
      <c r="D876" s="23" t="s">
        <v>107</v>
      </c>
      <c r="E876" s="18" t="s">
        <v>1674</v>
      </c>
      <c r="F876" s="41" t="s">
        <v>113</v>
      </c>
      <c r="G876" s="62" t="s">
        <v>1832</v>
      </c>
      <c r="H876" s="41" t="s">
        <v>600</v>
      </c>
      <c r="I876" s="41" t="s">
        <v>362</v>
      </c>
      <c r="J876" s="41">
        <v>2016</v>
      </c>
      <c r="K876" s="59">
        <v>42859</v>
      </c>
      <c r="L876" s="41" t="s">
        <v>36</v>
      </c>
      <c r="M876" s="41">
        <v>1</v>
      </c>
      <c r="N876" s="61">
        <v>811601000</v>
      </c>
      <c r="O876" s="41" t="s">
        <v>37</v>
      </c>
      <c r="P876" s="41" t="s">
        <v>105</v>
      </c>
      <c r="Q876" s="41" t="s">
        <v>39</v>
      </c>
      <c r="R876" s="41"/>
      <c r="S876" s="42"/>
    </row>
    <row r="877" spans="1:19" s="25" customFormat="1" ht="26.4" x14ac:dyDescent="0.3">
      <c r="A877" s="15">
        <v>872</v>
      </c>
      <c r="B877" s="57" t="s">
        <v>241</v>
      </c>
      <c r="C877" s="57" t="s">
        <v>242</v>
      </c>
      <c r="D877" s="23" t="s">
        <v>1833</v>
      </c>
      <c r="E877" s="18" t="s">
        <v>1674</v>
      </c>
      <c r="F877" s="41" t="s">
        <v>1834</v>
      </c>
      <c r="G877" s="62" t="s">
        <v>1835</v>
      </c>
      <c r="H877" s="41" t="s">
        <v>1836</v>
      </c>
      <c r="I877" s="41" t="s">
        <v>142</v>
      </c>
      <c r="J877" s="41">
        <v>2016</v>
      </c>
      <c r="K877" s="60" t="s">
        <v>1837</v>
      </c>
      <c r="L877" s="41" t="s">
        <v>36</v>
      </c>
      <c r="M877" s="41">
        <v>1</v>
      </c>
      <c r="N877" s="65">
        <v>1890609000</v>
      </c>
      <c r="O877" s="41" t="s">
        <v>37</v>
      </c>
      <c r="P877" s="41" t="s">
        <v>105</v>
      </c>
      <c r="Q877" s="41" t="s">
        <v>39</v>
      </c>
      <c r="R877" s="41"/>
      <c r="S877" s="42"/>
    </row>
    <row r="878" spans="1:19" s="25" customFormat="1" ht="40.799999999999997" x14ac:dyDescent="0.3">
      <c r="A878" s="50">
        <v>873</v>
      </c>
      <c r="B878" s="57" t="s">
        <v>444</v>
      </c>
      <c r="C878" s="57" t="s">
        <v>445</v>
      </c>
      <c r="D878" s="23" t="s">
        <v>1838</v>
      </c>
      <c r="E878" s="18" t="s">
        <v>1674</v>
      </c>
      <c r="F878" s="41" t="s">
        <v>1839</v>
      </c>
      <c r="G878" s="58" t="s">
        <v>57</v>
      </c>
      <c r="H878" s="41" t="s">
        <v>1840</v>
      </c>
      <c r="I878" s="41" t="s">
        <v>1248</v>
      </c>
      <c r="J878" s="41">
        <v>2017</v>
      </c>
      <c r="K878" s="60" t="s">
        <v>1073</v>
      </c>
      <c r="L878" s="41" t="s">
        <v>36</v>
      </c>
      <c r="M878" s="41">
        <v>1</v>
      </c>
      <c r="N878" s="61">
        <v>163300000</v>
      </c>
      <c r="O878" s="41" t="s">
        <v>37</v>
      </c>
      <c r="P878" s="14" t="s">
        <v>164</v>
      </c>
      <c r="Q878" s="41" t="s">
        <v>39</v>
      </c>
      <c r="R878" s="41"/>
      <c r="S878" s="42"/>
    </row>
    <row r="879" spans="1:19" s="25" customFormat="1" ht="51" x14ac:dyDescent="0.3">
      <c r="A879" s="15">
        <v>874</v>
      </c>
      <c r="B879" s="16" t="s">
        <v>1649</v>
      </c>
      <c r="C879" s="16" t="s">
        <v>1650</v>
      </c>
      <c r="D879" s="136" t="s">
        <v>1841</v>
      </c>
      <c r="E879" s="18" t="s">
        <v>1674</v>
      </c>
      <c r="F879" s="137"/>
      <c r="G879" s="19" t="s">
        <v>57</v>
      </c>
      <c r="H879" s="14" t="s">
        <v>59</v>
      </c>
      <c r="I879" s="14" t="s">
        <v>59</v>
      </c>
      <c r="J879" s="138">
        <v>2017</v>
      </c>
      <c r="K879" s="139" t="s">
        <v>1815</v>
      </c>
      <c r="L879" s="14" t="s">
        <v>36</v>
      </c>
      <c r="M879" s="14">
        <v>1</v>
      </c>
      <c r="N879" s="20">
        <v>20900000</v>
      </c>
      <c r="O879" s="41" t="s">
        <v>37</v>
      </c>
      <c r="P879" s="14" t="s">
        <v>968</v>
      </c>
      <c r="Q879" s="14" t="s">
        <v>39</v>
      </c>
      <c r="R879" s="14"/>
      <c r="S879" s="21"/>
    </row>
    <row r="880" spans="1:19" s="25" customFormat="1" ht="61.2" x14ac:dyDescent="0.3">
      <c r="A880" s="50">
        <v>875</v>
      </c>
      <c r="B880" s="16" t="s">
        <v>1649</v>
      </c>
      <c r="C880" s="16" t="s">
        <v>1650</v>
      </c>
      <c r="D880" s="136" t="s">
        <v>1842</v>
      </c>
      <c r="E880" s="18" t="s">
        <v>1674</v>
      </c>
      <c r="F880" s="137"/>
      <c r="G880" s="19" t="s">
        <v>57</v>
      </c>
      <c r="H880" s="14" t="s">
        <v>59</v>
      </c>
      <c r="I880" s="14" t="s">
        <v>59</v>
      </c>
      <c r="J880" s="138">
        <v>2017</v>
      </c>
      <c r="K880" s="139" t="s">
        <v>1815</v>
      </c>
      <c r="L880" s="14" t="s">
        <v>36</v>
      </c>
      <c r="M880" s="14">
        <v>1</v>
      </c>
      <c r="N880" s="20">
        <v>24570000</v>
      </c>
      <c r="O880" s="41" t="s">
        <v>37</v>
      </c>
      <c r="P880" s="14" t="s">
        <v>968</v>
      </c>
      <c r="Q880" s="14" t="s">
        <v>39</v>
      </c>
      <c r="R880" s="14"/>
      <c r="S880" s="21"/>
    </row>
    <row r="881" spans="1:19" s="25" customFormat="1" ht="40.799999999999997" x14ac:dyDescent="0.3">
      <c r="A881" s="15">
        <v>876</v>
      </c>
      <c r="B881" s="16" t="s">
        <v>1843</v>
      </c>
      <c r="C881" s="16" t="s">
        <v>1844</v>
      </c>
      <c r="D881" s="136" t="s">
        <v>1845</v>
      </c>
      <c r="E881" s="18" t="s">
        <v>1674</v>
      </c>
      <c r="F881" s="137"/>
      <c r="G881" s="19" t="s">
        <v>57</v>
      </c>
      <c r="H881" s="14" t="s">
        <v>59</v>
      </c>
      <c r="I881" s="14" t="s">
        <v>59</v>
      </c>
      <c r="J881" s="138">
        <v>2017</v>
      </c>
      <c r="K881" s="139" t="s">
        <v>1846</v>
      </c>
      <c r="L881" s="14" t="s">
        <v>36</v>
      </c>
      <c r="M881" s="14">
        <v>4</v>
      </c>
      <c r="N881" s="20">
        <v>10825000</v>
      </c>
      <c r="O881" s="41" t="s">
        <v>37</v>
      </c>
      <c r="P881" s="14" t="s">
        <v>968</v>
      </c>
      <c r="Q881" s="14" t="s">
        <v>39</v>
      </c>
      <c r="R881" s="14"/>
      <c r="S881" s="21"/>
    </row>
    <row r="882" spans="1:19" s="25" customFormat="1" ht="51" x14ac:dyDescent="0.3">
      <c r="A882" s="50">
        <v>877</v>
      </c>
      <c r="B882" s="77" t="s">
        <v>1284</v>
      </c>
      <c r="C882" s="77" t="s">
        <v>1285</v>
      </c>
      <c r="D882" s="23" t="s">
        <v>1847</v>
      </c>
      <c r="E882" s="18" t="s">
        <v>1674</v>
      </c>
      <c r="F882" s="41" t="s">
        <v>1804</v>
      </c>
      <c r="G882" s="58" t="s">
        <v>57</v>
      </c>
      <c r="H882" s="41" t="s">
        <v>1805</v>
      </c>
      <c r="I882" s="41" t="s">
        <v>1805</v>
      </c>
      <c r="J882" s="41">
        <v>2017</v>
      </c>
      <c r="K882" s="59">
        <v>42922</v>
      </c>
      <c r="L882" s="41" t="s">
        <v>215</v>
      </c>
      <c r="M882" s="41">
        <v>1</v>
      </c>
      <c r="N882" s="80">
        <v>182991000</v>
      </c>
      <c r="O882" s="41" t="s">
        <v>37</v>
      </c>
      <c r="P882" s="41" t="s">
        <v>105</v>
      </c>
      <c r="Q882" s="41" t="s">
        <v>39</v>
      </c>
      <c r="R882" s="41"/>
      <c r="S882" s="42"/>
    </row>
    <row r="883" spans="1:19" s="25" customFormat="1" ht="51" x14ac:dyDescent="0.3">
      <c r="A883" s="15">
        <v>878</v>
      </c>
      <c r="B883" s="77" t="s">
        <v>1284</v>
      </c>
      <c r="C883" s="77" t="s">
        <v>1285</v>
      </c>
      <c r="D883" s="23" t="s">
        <v>1848</v>
      </c>
      <c r="E883" s="18" t="s">
        <v>1674</v>
      </c>
      <c r="F883" s="41" t="s">
        <v>1804</v>
      </c>
      <c r="G883" s="58" t="s">
        <v>57</v>
      </c>
      <c r="H883" s="41" t="s">
        <v>1805</v>
      </c>
      <c r="I883" s="41" t="s">
        <v>1805</v>
      </c>
      <c r="J883" s="41">
        <v>2017</v>
      </c>
      <c r="K883" s="59">
        <v>42953</v>
      </c>
      <c r="L883" s="41" t="s">
        <v>215</v>
      </c>
      <c r="M883" s="41">
        <v>1</v>
      </c>
      <c r="N883" s="80">
        <v>192027000</v>
      </c>
      <c r="O883" s="41" t="s">
        <v>37</v>
      </c>
      <c r="P883" s="41" t="s">
        <v>105</v>
      </c>
      <c r="Q883" s="41" t="s">
        <v>39</v>
      </c>
      <c r="R883" s="41"/>
      <c r="S883" s="42"/>
    </row>
    <row r="884" spans="1:19" s="25" customFormat="1" ht="51" x14ac:dyDescent="0.3">
      <c r="A884" s="50">
        <v>879</v>
      </c>
      <c r="B884" s="77" t="s">
        <v>1284</v>
      </c>
      <c r="C884" s="77" t="s">
        <v>1285</v>
      </c>
      <c r="D884" s="141" t="s">
        <v>1849</v>
      </c>
      <c r="E884" s="18" t="s">
        <v>1674</v>
      </c>
      <c r="F884" s="41" t="s">
        <v>1804</v>
      </c>
      <c r="G884" s="58" t="s">
        <v>57</v>
      </c>
      <c r="H884" s="41" t="s">
        <v>1805</v>
      </c>
      <c r="I884" s="41" t="s">
        <v>1805</v>
      </c>
      <c r="J884" s="41">
        <v>2017</v>
      </c>
      <c r="K884" s="59">
        <v>42953</v>
      </c>
      <c r="L884" s="41" t="s">
        <v>215</v>
      </c>
      <c r="M884" s="41">
        <v>1</v>
      </c>
      <c r="N884" s="80">
        <v>201064000</v>
      </c>
      <c r="O884" s="41" t="s">
        <v>37</v>
      </c>
      <c r="P884" s="41" t="s">
        <v>105</v>
      </c>
      <c r="Q884" s="41" t="s">
        <v>39</v>
      </c>
      <c r="R884" s="41"/>
      <c r="S884" s="42"/>
    </row>
    <row r="885" spans="1:19" s="25" customFormat="1" ht="51" x14ac:dyDescent="0.3">
      <c r="A885" s="15">
        <v>880</v>
      </c>
      <c r="B885" s="77" t="s">
        <v>1284</v>
      </c>
      <c r="C885" s="77" t="s">
        <v>1285</v>
      </c>
      <c r="D885" s="141" t="s">
        <v>1850</v>
      </c>
      <c r="E885" s="18" t="s">
        <v>1674</v>
      </c>
      <c r="F885" s="41" t="s">
        <v>1804</v>
      </c>
      <c r="G885" s="58" t="s">
        <v>57</v>
      </c>
      <c r="H885" s="41" t="s">
        <v>1805</v>
      </c>
      <c r="I885" s="41" t="s">
        <v>1805</v>
      </c>
      <c r="J885" s="41">
        <v>2017</v>
      </c>
      <c r="K885" s="59">
        <v>42922</v>
      </c>
      <c r="L885" s="41" t="s">
        <v>215</v>
      </c>
      <c r="M885" s="41">
        <v>1</v>
      </c>
      <c r="N885" s="80">
        <v>250765000</v>
      </c>
      <c r="O885" s="41" t="s">
        <v>37</v>
      </c>
      <c r="P885" s="41" t="s">
        <v>105</v>
      </c>
      <c r="Q885" s="41" t="s">
        <v>39</v>
      </c>
      <c r="R885" s="41"/>
      <c r="S885" s="42"/>
    </row>
    <row r="886" spans="1:19" s="25" customFormat="1" ht="51" x14ac:dyDescent="0.3">
      <c r="A886" s="50">
        <v>881</v>
      </c>
      <c r="B886" s="77" t="s">
        <v>1284</v>
      </c>
      <c r="C886" s="77" t="s">
        <v>1285</v>
      </c>
      <c r="D886" s="23" t="s">
        <v>1851</v>
      </c>
      <c r="E886" s="18" t="s">
        <v>1674</v>
      </c>
      <c r="F886" s="41" t="s">
        <v>1804</v>
      </c>
      <c r="G886" s="58" t="s">
        <v>57</v>
      </c>
      <c r="H886" s="41" t="s">
        <v>1805</v>
      </c>
      <c r="I886" s="41" t="s">
        <v>1805</v>
      </c>
      <c r="J886" s="41">
        <v>2017</v>
      </c>
      <c r="K886" s="59">
        <v>42922</v>
      </c>
      <c r="L886" s="41" t="s">
        <v>215</v>
      </c>
      <c r="M886" s="41">
        <v>1</v>
      </c>
      <c r="N886" s="80">
        <v>115217000</v>
      </c>
      <c r="O886" s="41" t="s">
        <v>37</v>
      </c>
      <c r="P886" s="41" t="s">
        <v>105</v>
      </c>
      <c r="Q886" s="41" t="s">
        <v>39</v>
      </c>
      <c r="R886" s="41"/>
      <c r="S886" s="42"/>
    </row>
    <row r="887" spans="1:19" s="25" customFormat="1" ht="51" x14ac:dyDescent="0.3">
      <c r="A887" s="15">
        <v>882</v>
      </c>
      <c r="B887" s="77" t="s">
        <v>1284</v>
      </c>
      <c r="C887" s="77" t="s">
        <v>1285</v>
      </c>
      <c r="D887" s="23" t="s">
        <v>1852</v>
      </c>
      <c r="E887" s="18" t="s">
        <v>1674</v>
      </c>
      <c r="F887" s="41" t="s">
        <v>1804</v>
      </c>
      <c r="G887" s="58" t="s">
        <v>57</v>
      </c>
      <c r="H887" s="41" t="s">
        <v>1805</v>
      </c>
      <c r="I887" s="41" t="s">
        <v>1805</v>
      </c>
      <c r="J887" s="41">
        <v>2017</v>
      </c>
      <c r="K887" s="59">
        <v>42953</v>
      </c>
      <c r="L887" s="41" t="s">
        <v>215</v>
      </c>
      <c r="M887" s="41">
        <v>1</v>
      </c>
      <c r="N887" s="80">
        <v>316281000</v>
      </c>
      <c r="O887" s="41" t="s">
        <v>37</v>
      </c>
      <c r="P887" s="41" t="s">
        <v>105</v>
      </c>
      <c r="Q887" s="41" t="s">
        <v>39</v>
      </c>
      <c r="R887" s="41"/>
      <c r="S887" s="42"/>
    </row>
    <row r="888" spans="1:19" s="25" customFormat="1" ht="51" x14ac:dyDescent="0.3">
      <c r="A888" s="50">
        <v>883</v>
      </c>
      <c r="B888" s="77" t="s">
        <v>1284</v>
      </c>
      <c r="C888" s="77" t="s">
        <v>1285</v>
      </c>
      <c r="D888" s="23" t="s">
        <v>1853</v>
      </c>
      <c r="E888" s="18" t="s">
        <v>1674</v>
      </c>
      <c r="F888" s="41" t="s">
        <v>1804</v>
      </c>
      <c r="G888" s="58" t="s">
        <v>57</v>
      </c>
      <c r="H888" s="41" t="s">
        <v>1805</v>
      </c>
      <c r="I888" s="41" t="s">
        <v>1805</v>
      </c>
      <c r="J888" s="41">
        <v>2017</v>
      </c>
      <c r="K888" s="59">
        <v>42953</v>
      </c>
      <c r="L888" s="41" t="s">
        <v>215</v>
      </c>
      <c r="M888" s="41">
        <v>1</v>
      </c>
      <c r="N888" s="80">
        <v>451828000</v>
      </c>
      <c r="O888" s="41" t="s">
        <v>37</v>
      </c>
      <c r="P888" s="41" t="s">
        <v>105</v>
      </c>
      <c r="Q888" s="41" t="s">
        <v>39</v>
      </c>
      <c r="R888" s="41"/>
      <c r="S888" s="42"/>
    </row>
    <row r="889" spans="1:19" s="25" customFormat="1" ht="30.6" x14ac:dyDescent="0.3">
      <c r="A889" s="15">
        <v>884</v>
      </c>
      <c r="B889" s="16" t="s">
        <v>1854</v>
      </c>
      <c r="C889" s="16" t="s">
        <v>1855</v>
      </c>
      <c r="D889" s="17" t="s">
        <v>1856</v>
      </c>
      <c r="E889" s="18" t="s">
        <v>1674</v>
      </c>
      <c r="F889" s="14" t="s">
        <v>1856</v>
      </c>
      <c r="G889" s="29" t="s">
        <v>1857</v>
      </c>
      <c r="H889" s="14" t="s">
        <v>1858</v>
      </c>
      <c r="I889" s="14" t="s">
        <v>257</v>
      </c>
      <c r="J889" s="14">
        <v>2017</v>
      </c>
      <c r="K889" s="59">
        <v>43078</v>
      </c>
      <c r="L889" s="41" t="s">
        <v>36</v>
      </c>
      <c r="M889" s="14">
        <v>1</v>
      </c>
      <c r="N889" s="20">
        <v>10300000</v>
      </c>
      <c r="O889" s="41" t="s">
        <v>37</v>
      </c>
      <c r="P889" s="14" t="s">
        <v>611</v>
      </c>
      <c r="Q889" s="14" t="s">
        <v>39</v>
      </c>
      <c r="R889" s="14"/>
      <c r="S889" s="21"/>
    </row>
    <row r="890" spans="1:19" s="25" customFormat="1" ht="26.4" x14ac:dyDescent="0.3">
      <c r="A890" s="50">
        <v>885</v>
      </c>
      <c r="B890" s="31" t="s">
        <v>1752</v>
      </c>
      <c r="C890" s="31" t="s">
        <v>1753</v>
      </c>
      <c r="D890" s="17" t="s">
        <v>1859</v>
      </c>
      <c r="E890" s="18" t="s">
        <v>1674</v>
      </c>
      <c r="F890" s="14" t="s">
        <v>1860</v>
      </c>
      <c r="G890" s="29" t="s">
        <v>1861</v>
      </c>
      <c r="H890" s="14" t="s">
        <v>1761</v>
      </c>
      <c r="I890" s="14" t="s">
        <v>59</v>
      </c>
      <c r="J890" s="14">
        <v>2018</v>
      </c>
      <c r="K890" s="60" t="s">
        <v>121</v>
      </c>
      <c r="L890" s="14" t="s">
        <v>36</v>
      </c>
      <c r="M890" s="14">
        <v>1</v>
      </c>
      <c r="N890" s="20">
        <v>107000000</v>
      </c>
      <c r="O890" s="41" t="s">
        <v>37</v>
      </c>
      <c r="P890" s="14" t="s">
        <v>60</v>
      </c>
      <c r="Q890" s="14" t="s">
        <v>39</v>
      </c>
      <c r="R890" s="14"/>
      <c r="S890" s="21"/>
    </row>
    <row r="891" spans="1:19" s="25" customFormat="1" ht="26.4" x14ac:dyDescent="0.3">
      <c r="A891" s="15">
        <v>886</v>
      </c>
      <c r="B891" s="16" t="s">
        <v>1721</v>
      </c>
      <c r="C891" s="16"/>
      <c r="D891" s="63" t="s">
        <v>1862</v>
      </c>
      <c r="E891" s="18" t="s">
        <v>1674</v>
      </c>
      <c r="F891" s="42"/>
      <c r="G891" s="29"/>
      <c r="H891" s="14" t="s">
        <v>1863</v>
      </c>
      <c r="I891" s="14" t="s">
        <v>362</v>
      </c>
      <c r="J891" s="41">
        <v>2018</v>
      </c>
      <c r="K891" s="86" t="s">
        <v>1864</v>
      </c>
      <c r="L891" s="41" t="s">
        <v>36</v>
      </c>
      <c r="M891" s="14">
        <v>1</v>
      </c>
      <c r="N891" s="83">
        <v>29500000</v>
      </c>
      <c r="O891" s="41" t="s">
        <v>37</v>
      </c>
      <c r="P891" s="14">
        <v>0</v>
      </c>
      <c r="Q891" s="14" t="s">
        <v>39</v>
      </c>
      <c r="R891" s="14"/>
      <c r="S891" s="21"/>
    </row>
    <row r="892" spans="1:19" s="25" customFormat="1" ht="26.4" x14ac:dyDescent="0.3">
      <c r="A892" s="50">
        <v>887</v>
      </c>
      <c r="B892" s="16" t="s">
        <v>1220</v>
      </c>
      <c r="C892" s="16" t="s">
        <v>1221</v>
      </c>
      <c r="D892" s="17" t="s">
        <v>1865</v>
      </c>
      <c r="E892" s="18" t="s">
        <v>1674</v>
      </c>
      <c r="F892" s="14" t="s">
        <v>1866</v>
      </c>
      <c r="G892" s="29">
        <v>98623</v>
      </c>
      <c r="H892" s="14" t="s">
        <v>1867</v>
      </c>
      <c r="I892" s="14" t="s">
        <v>104</v>
      </c>
      <c r="J892" s="14">
        <v>2018</v>
      </c>
      <c r="K892" s="60" t="s">
        <v>128</v>
      </c>
      <c r="L892" s="14" t="s">
        <v>36</v>
      </c>
      <c r="M892" s="14">
        <v>1</v>
      </c>
      <c r="N892" s="20">
        <v>1940000000</v>
      </c>
      <c r="O892" s="41" t="s">
        <v>37</v>
      </c>
      <c r="P892" s="14" t="s">
        <v>60</v>
      </c>
      <c r="Q892" s="14" t="s">
        <v>39</v>
      </c>
      <c r="R892" s="14"/>
      <c r="S892" s="21"/>
    </row>
    <row r="893" spans="1:19" s="25" customFormat="1" ht="26.4" x14ac:dyDescent="0.3">
      <c r="A893" s="15">
        <v>888</v>
      </c>
      <c r="B893" s="16" t="s">
        <v>29</v>
      </c>
      <c r="C893" s="16" t="s">
        <v>30</v>
      </c>
      <c r="D893" s="17" t="s">
        <v>29</v>
      </c>
      <c r="E893" s="18" t="s">
        <v>1674</v>
      </c>
      <c r="F893" s="14" t="s">
        <v>73</v>
      </c>
      <c r="G893" s="29" t="s">
        <v>1868</v>
      </c>
      <c r="H893" s="14" t="s">
        <v>34</v>
      </c>
      <c r="I893" s="14" t="s">
        <v>35</v>
      </c>
      <c r="J893" s="14">
        <v>2018</v>
      </c>
      <c r="K893" s="60" t="s">
        <v>121</v>
      </c>
      <c r="L893" s="14" t="s">
        <v>36</v>
      </c>
      <c r="M893" s="14">
        <v>1</v>
      </c>
      <c r="N893" s="20">
        <v>30300000</v>
      </c>
      <c r="O893" s="41" t="s">
        <v>37</v>
      </c>
      <c r="P893" s="14" t="s">
        <v>60</v>
      </c>
      <c r="Q893" s="14" t="s">
        <v>39</v>
      </c>
      <c r="R893" s="14"/>
      <c r="S893" s="21"/>
    </row>
    <row r="894" spans="1:19" s="25" customFormat="1" ht="26.4" x14ac:dyDescent="0.3">
      <c r="A894" s="50">
        <v>889</v>
      </c>
      <c r="B894" s="16" t="s">
        <v>29</v>
      </c>
      <c r="C894" s="16" t="s">
        <v>30</v>
      </c>
      <c r="D894" s="17" t="s">
        <v>29</v>
      </c>
      <c r="E894" s="18" t="s">
        <v>1674</v>
      </c>
      <c r="F894" s="14" t="s">
        <v>73</v>
      </c>
      <c r="G894" s="29" t="s">
        <v>1869</v>
      </c>
      <c r="H894" s="14" t="s">
        <v>34</v>
      </c>
      <c r="I894" s="14" t="s">
        <v>35</v>
      </c>
      <c r="J894" s="14">
        <v>2018</v>
      </c>
      <c r="K894" s="60" t="s">
        <v>121</v>
      </c>
      <c r="L894" s="14" t="s">
        <v>36</v>
      </c>
      <c r="M894" s="14">
        <v>1</v>
      </c>
      <c r="N894" s="20">
        <v>30300000</v>
      </c>
      <c r="O894" s="41" t="s">
        <v>37</v>
      </c>
      <c r="P894" s="14" t="s">
        <v>60</v>
      </c>
      <c r="Q894" s="14" t="s">
        <v>39</v>
      </c>
      <c r="R894" s="14"/>
      <c r="S894" s="21"/>
    </row>
    <row r="895" spans="1:19" s="25" customFormat="1" ht="26.4" x14ac:dyDescent="0.3">
      <c r="A895" s="15">
        <v>890</v>
      </c>
      <c r="B895" s="16" t="s">
        <v>29</v>
      </c>
      <c r="C895" s="16" t="s">
        <v>30</v>
      </c>
      <c r="D895" s="17" t="s">
        <v>29</v>
      </c>
      <c r="E895" s="18" t="s">
        <v>1674</v>
      </c>
      <c r="F895" s="14" t="s">
        <v>73</v>
      </c>
      <c r="G895" s="29" t="s">
        <v>1870</v>
      </c>
      <c r="H895" s="14" t="s">
        <v>34</v>
      </c>
      <c r="I895" s="14" t="s">
        <v>35</v>
      </c>
      <c r="J895" s="14">
        <v>2018</v>
      </c>
      <c r="K895" s="60" t="s">
        <v>121</v>
      </c>
      <c r="L895" s="14" t="s">
        <v>36</v>
      </c>
      <c r="M895" s="14">
        <v>1</v>
      </c>
      <c r="N895" s="20">
        <v>30300000</v>
      </c>
      <c r="O895" s="41" t="s">
        <v>37</v>
      </c>
      <c r="P895" s="14" t="s">
        <v>60</v>
      </c>
      <c r="Q895" s="14" t="s">
        <v>39</v>
      </c>
      <c r="R895" s="14"/>
      <c r="S895" s="21"/>
    </row>
    <row r="896" spans="1:19" s="25" customFormat="1" ht="26.4" x14ac:dyDescent="0.3">
      <c r="A896" s="50">
        <v>891</v>
      </c>
      <c r="B896" s="16" t="s">
        <v>29</v>
      </c>
      <c r="C896" s="16" t="s">
        <v>30</v>
      </c>
      <c r="D896" s="17" t="s">
        <v>29</v>
      </c>
      <c r="E896" s="18" t="s">
        <v>1674</v>
      </c>
      <c r="F896" s="14" t="s">
        <v>73</v>
      </c>
      <c r="G896" s="29" t="s">
        <v>1871</v>
      </c>
      <c r="H896" s="14" t="s">
        <v>34</v>
      </c>
      <c r="I896" s="14" t="s">
        <v>35</v>
      </c>
      <c r="J896" s="14">
        <v>2018</v>
      </c>
      <c r="K896" s="60" t="s">
        <v>121</v>
      </c>
      <c r="L896" s="14" t="s">
        <v>36</v>
      </c>
      <c r="M896" s="14">
        <v>1</v>
      </c>
      <c r="N896" s="20">
        <v>30300000</v>
      </c>
      <c r="O896" s="41" t="s">
        <v>37</v>
      </c>
      <c r="P896" s="14" t="s">
        <v>60</v>
      </c>
      <c r="Q896" s="14" t="s">
        <v>39</v>
      </c>
      <c r="R896" s="14"/>
      <c r="S896" s="21"/>
    </row>
    <row r="897" spans="1:19" s="25" customFormat="1" ht="26.4" x14ac:dyDescent="0.3">
      <c r="A897" s="15">
        <v>892</v>
      </c>
      <c r="B897" s="16" t="s">
        <v>29</v>
      </c>
      <c r="C897" s="16" t="s">
        <v>30</v>
      </c>
      <c r="D897" s="17" t="s">
        <v>29</v>
      </c>
      <c r="E897" s="18" t="s">
        <v>1674</v>
      </c>
      <c r="F897" s="14" t="s">
        <v>73</v>
      </c>
      <c r="G897" s="29" t="s">
        <v>1872</v>
      </c>
      <c r="H897" s="14" t="s">
        <v>34</v>
      </c>
      <c r="I897" s="14" t="s">
        <v>35</v>
      </c>
      <c r="J897" s="14">
        <v>2018</v>
      </c>
      <c r="K897" s="60" t="s">
        <v>121</v>
      </c>
      <c r="L897" s="14" t="s">
        <v>36</v>
      </c>
      <c r="M897" s="14">
        <v>1</v>
      </c>
      <c r="N897" s="20">
        <v>30300000</v>
      </c>
      <c r="O897" s="41" t="s">
        <v>37</v>
      </c>
      <c r="P897" s="14" t="s">
        <v>60</v>
      </c>
      <c r="Q897" s="14" t="s">
        <v>39</v>
      </c>
      <c r="R897" s="14"/>
      <c r="S897" s="21"/>
    </row>
    <row r="898" spans="1:19" s="25" customFormat="1" ht="26.4" x14ac:dyDescent="0.3">
      <c r="A898" s="50">
        <v>893</v>
      </c>
      <c r="B898" s="31" t="s">
        <v>1752</v>
      </c>
      <c r="C898" s="31" t="s">
        <v>1753</v>
      </c>
      <c r="D898" s="17" t="s">
        <v>1859</v>
      </c>
      <c r="E898" s="18" t="s">
        <v>1674</v>
      </c>
      <c r="F898" s="14" t="s">
        <v>1860</v>
      </c>
      <c r="G898" s="29" t="s">
        <v>1873</v>
      </c>
      <c r="H898" s="14" t="s">
        <v>1761</v>
      </c>
      <c r="I898" s="14" t="s">
        <v>59</v>
      </c>
      <c r="J898" s="14">
        <v>2018</v>
      </c>
      <c r="K898" s="60" t="s">
        <v>121</v>
      </c>
      <c r="L898" s="14" t="s">
        <v>36</v>
      </c>
      <c r="M898" s="14">
        <v>1</v>
      </c>
      <c r="N898" s="20">
        <v>107000000</v>
      </c>
      <c r="O898" s="41" t="s">
        <v>37</v>
      </c>
      <c r="P898" s="14" t="s">
        <v>60</v>
      </c>
      <c r="Q898" s="14" t="s">
        <v>39</v>
      </c>
      <c r="R898" s="14"/>
      <c r="S898" s="21"/>
    </row>
    <row r="899" spans="1:19" s="25" customFormat="1" ht="26.4" x14ac:dyDescent="0.3">
      <c r="A899" s="15">
        <v>894</v>
      </c>
      <c r="B899" s="31" t="s">
        <v>1752</v>
      </c>
      <c r="C899" s="31" t="s">
        <v>1753</v>
      </c>
      <c r="D899" s="17" t="s">
        <v>1859</v>
      </c>
      <c r="E899" s="18" t="s">
        <v>1674</v>
      </c>
      <c r="F899" s="14" t="s">
        <v>1860</v>
      </c>
      <c r="G899" s="29" t="s">
        <v>1874</v>
      </c>
      <c r="H899" s="14" t="s">
        <v>1761</v>
      </c>
      <c r="I899" s="14" t="s">
        <v>59</v>
      </c>
      <c r="J899" s="14">
        <v>2018</v>
      </c>
      <c r="K899" s="60" t="s">
        <v>121</v>
      </c>
      <c r="L899" s="14" t="s">
        <v>36</v>
      </c>
      <c r="M899" s="14">
        <v>1</v>
      </c>
      <c r="N899" s="20">
        <v>107000000</v>
      </c>
      <c r="O899" s="41" t="s">
        <v>37</v>
      </c>
      <c r="P899" s="14" t="s">
        <v>60</v>
      </c>
      <c r="Q899" s="14" t="s">
        <v>39</v>
      </c>
      <c r="R899" s="14"/>
      <c r="S899" s="21"/>
    </row>
    <row r="900" spans="1:19" s="25" customFormat="1" ht="26.4" x14ac:dyDescent="0.3">
      <c r="A900" s="50">
        <v>895</v>
      </c>
      <c r="B900" s="31" t="s">
        <v>1752</v>
      </c>
      <c r="C900" s="31" t="s">
        <v>1753</v>
      </c>
      <c r="D900" s="17" t="s">
        <v>1859</v>
      </c>
      <c r="E900" s="18" t="s">
        <v>1674</v>
      </c>
      <c r="F900" s="14" t="s">
        <v>1860</v>
      </c>
      <c r="G900" s="29" t="s">
        <v>1875</v>
      </c>
      <c r="H900" s="14" t="s">
        <v>1761</v>
      </c>
      <c r="I900" s="14" t="s">
        <v>59</v>
      </c>
      <c r="J900" s="14">
        <v>2018</v>
      </c>
      <c r="K900" s="60" t="s">
        <v>121</v>
      </c>
      <c r="L900" s="14" t="s">
        <v>36</v>
      </c>
      <c r="M900" s="14">
        <v>1</v>
      </c>
      <c r="N900" s="20">
        <v>107000000</v>
      </c>
      <c r="O900" s="41" t="s">
        <v>37</v>
      </c>
      <c r="P900" s="14" t="s">
        <v>60</v>
      </c>
      <c r="Q900" s="14" t="s">
        <v>39</v>
      </c>
      <c r="R900" s="14"/>
      <c r="S900" s="21"/>
    </row>
    <row r="901" spans="1:19" s="25" customFormat="1" ht="26.4" x14ac:dyDescent="0.3">
      <c r="A901" s="15">
        <v>896</v>
      </c>
      <c r="B901" s="31" t="s">
        <v>1752</v>
      </c>
      <c r="C901" s="31" t="s">
        <v>1753</v>
      </c>
      <c r="D901" s="17" t="s">
        <v>1859</v>
      </c>
      <c r="E901" s="18" t="s">
        <v>1674</v>
      </c>
      <c r="F901" s="14" t="s">
        <v>1860</v>
      </c>
      <c r="G901" s="29" t="s">
        <v>1876</v>
      </c>
      <c r="H901" s="14" t="s">
        <v>1761</v>
      </c>
      <c r="I901" s="14" t="s">
        <v>59</v>
      </c>
      <c r="J901" s="14">
        <v>2018</v>
      </c>
      <c r="K901" s="60" t="s">
        <v>121</v>
      </c>
      <c r="L901" s="14" t="s">
        <v>36</v>
      </c>
      <c r="M901" s="14">
        <v>1</v>
      </c>
      <c r="N901" s="20">
        <v>107000000</v>
      </c>
      <c r="O901" s="41" t="s">
        <v>37</v>
      </c>
      <c r="P901" s="14" t="s">
        <v>60</v>
      </c>
      <c r="Q901" s="14" t="s">
        <v>39</v>
      </c>
      <c r="R901" s="14"/>
      <c r="S901" s="21"/>
    </row>
    <row r="902" spans="1:19" s="25" customFormat="1" ht="23.4" x14ac:dyDescent="0.3">
      <c r="A902" s="50">
        <v>897</v>
      </c>
      <c r="B902" s="132" t="s">
        <v>1747</v>
      </c>
      <c r="C902" s="16" t="s">
        <v>1713</v>
      </c>
      <c r="D902" s="17" t="s">
        <v>1877</v>
      </c>
      <c r="E902" s="18" t="s">
        <v>1674</v>
      </c>
      <c r="F902" s="14" t="s">
        <v>1878</v>
      </c>
      <c r="G902" s="29" t="s">
        <v>1879</v>
      </c>
      <c r="H902" s="14" t="s">
        <v>1715</v>
      </c>
      <c r="I902" s="14" t="s">
        <v>157</v>
      </c>
      <c r="J902" s="14">
        <v>2018</v>
      </c>
      <c r="K902" s="43" t="s">
        <v>128</v>
      </c>
      <c r="L902" s="14" t="s">
        <v>36</v>
      </c>
      <c r="M902" s="14">
        <v>1</v>
      </c>
      <c r="N902" s="20">
        <v>2020960000</v>
      </c>
      <c r="O902" s="41" t="s">
        <v>37</v>
      </c>
      <c r="P902" s="14" t="s">
        <v>60</v>
      </c>
      <c r="Q902" s="14" t="s">
        <v>39</v>
      </c>
      <c r="R902" s="14"/>
      <c r="S902" s="21"/>
    </row>
    <row r="903" spans="1:19" s="25" customFormat="1" ht="23.4" x14ac:dyDescent="0.3">
      <c r="A903" s="15">
        <v>898</v>
      </c>
      <c r="B903" s="57" t="s">
        <v>107</v>
      </c>
      <c r="C903" s="57" t="s">
        <v>55</v>
      </c>
      <c r="D903" s="23" t="s">
        <v>116</v>
      </c>
      <c r="E903" s="18" t="s">
        <v>1674</v>
      </c>
      <c r="F903" s="41" t="s">
        <v>117</v>
      </c>
      <c r="G903" s="62" t="s">
        <v>1880</v>
      </c>
      <c r="H903" s="41" t="s">
        <v>553</v>
      </c>
      <c r="I903" s="41" t="s">
        <v>401</v>
      </c>
      <c r="J903" s="41">
        <v>2018</v>
      </c>
      <c r="K903" s="43" t="s">
        <v>121</v>
      </c>
      <c r="L903" s="41" t="s">
        <v>36</v>
      </c>
      <c r="M903" s="41">
        <v>1</v>
      </c>
      <c r="N903" s="61">
        <v>750700000</v>
      </c>
      <c r="O903" s="41" t="s">
        <v>37</v>
      </c>
      <c r="P903" s="41" t="s">
        <v>60</v>
      </c>
      <c r="Q903" s="41" t="s">
        <v>39</v>
      </c>
      <c r="R903" s="41"/>
      <c r="S903" s="42"/>
    </row>
    <row r="904" spans="1:19" s="25" customFormat="1" ht="23.4" x14ac:dyDescent="0.3">
      <c r="A904" s="50">
        <v>899</v>
      </c>
      <c r="B904" s="57" t="s">
        <v>107</v>
      </c>
      <c r="C904" s="57" t="s">
        <v>55</v>
      </c>
      <c r="D904" s="23" t="s">
        <v>594</v>
      </c>
      <c r="E904" s="18" t="s">
        <v>1674</v>
      </c>
      <c r="F904" s="41" t="s">
        <v>639</v>
      </c>
      <c r="G904" s="62" t="s">
        <v>1881</v>
      </c>
      <c r="H904" s="41" t="s">
        <v>641</v>
      </c>
      <c r="I904" s="41" t="s">
        <v>205</v>
      </c>
      <c r="J904" s="41">
        <v>2017</v>
      </c>
      <c r="K904" s="43" t="s">
        <v>128</v>
      </c>
      <c r="L904" s="41" t="s">
        <v>36</v>
      </c>
      <c r="M904" s="41">
        <v>1</v>
      </c>
      <c r="N904" s="61">
        <v>814800000</v>
      </c>
      <c r="O904" s="41" t="s">
        <v>37</v>
      </c>
      <c r="P904" s="41" t="s">
        <v>60</v>
      </c>
      <c r="Q904" s="41" t="s">
        <v>39</v>
      </c>
      <c r="R904" s="41"/>
      <c r="S904" s="42"/>
    </row>
    <row r="905" spans="1:19" s="25" customFormat="1" ht="23.4" x14ac:dyDescent="0.3">
      <c r="A905" s="15">
        <v>900</v>
      </c>
      <c r="B905" s="57" t="s">
        <v>107</v>
      </c>
      <c r="C905" s="57" t="s">
        <v>55</v>
      </c>
      <c r="D905" s="23" t="s">
        <v>594</v>
      </c>
      <c r="E905" s="18" t="s">
        <v>1674</v>
      </c>
      <c r="F905" s="41" t="s">
        <v>639</v>
      </c>
      <c r="G905" s="62" t="s">
        <v>1882</v>
      </c>
      <c r="H905" s="41" t="s">
        <v>641</v>
      </c>
      <c r="I905" s="41" t="s">
        <v>205</v>
      </c>
      <c r="J905" s="41">
        <v>2018</v>
      </c>
      <c r="K905" s="43" t="s">
        <v>128</v>
      </c>
      <c r="L905" s="41" t="s">
        <v>36</v>
      </c>
      <c r="M905" s="41">
        <v>1</v>
      </c>
      <c r="N905" s="61">
        <v>814800000</v>
      </c>
      <c r="O905" s="41" t="s">
        <v>37</v>
      </c>
      <c r="P905" s="41" t="s">
        <v>60</v>
      </c>
      <c r="Q905" s="41" t="s">
        <v>39</v>
      </c>
      <c r="R905" s="41"/>
      <c r="S905" s="42"/>
    </row>
    <row r="906" spans="1:19" s="25" customFormat="1" ht="23.4" x14ac:dyDescent="0.3">
      <c r="A906" s="50">
        <v>901</v>
      </c>
      <c r="B906" s="57" t="s">
        <v>47</v>
      </c>
      <c r="C906" s="57" t="s">
        <v>48</v>
      </c>
      <c r="D906" s="23" t="s">
        <v>87</v>
      </c>
      <c r="E906" s="18" t="s">
        <v>1674</v>
      </c>
      <c r="F906" s="41" t="s">
        <v>149</v>
      </c>
      <c r="G906" s="62">
        <v>21837</v>
      </c>
      <c r="H906" s="41" t="s">
        <v>52</v>
      </c>
      <c r="I906" s="41" t="s">
        <v>35</v>
      </c>
      <c r="J906" s="41">
        <v>2018</v>
      </c>
      <c r="K906" s="43" t="s">
        <v>128</v>
      </c>
      <c r="L906" s="41" t="s">
        <v>36</v>
      </c>
      <c r="M906" s="41">
        <v>1</v>
      </c>
      <c r="N906" s="61">
        <v>174600000</v>
      </c>
      <c r="O906" s="41" t="s">
        <v>37</v>
      </c>
      <c r="P906" s="41" t="s">
        <v>60</v>
      </c>
      <c r="Q906" s="41" t="s">
        <v>39</v>
      </c>
      <c r="R906" s="41"/>
      <c r="S906" s="42"/>
    </row>
    <row r="907" spans="1:19" s="25" customFormat="1" ht="40.799999999999997" x14ac:dyDescent="0.3">
      <c r="A907" s="15">
        <v>902</v>
      </c>
      <c r="B907" s="31" t="s">
        <v>1752</v>
      </c>
      <c r="C907" s="31" t="s">
        <v>1753</v>
      </c>
      <c r="D907" s="17" t="s">
        <v>1859</v>
      </c>
      <c r="E907" s="18" t="s">
        <v>1674</v>
      </c>
      <c r="F907" s="14" t="s">
        <v>1883</v>
      </c>
      <c r="G907" s="29" t="s">
        <v>1884</v>
      </c>
      <c r="H907" s="14" t="s">
        <v>1885</v>
      </c>
      <c r="I907" s="14" t="s">
        <v>112</v>
      </c>
      <c r="J907" s="14">
        <v>2018</v>
      </c>
      <c r="K907" s="60" t="s">
        <v>1886</v>
      </c>
      <c r="L907" s="14" t="s">
        <v>36</v>
      </c>
      <c r="M907" s="14">
        <v>1</v>
      </c>
      <c r="N907" s="20">
        <v>99700000</v>
      </c>
      <c r="O907" s="41" t="s">
        <v>37</v>
      </c>
      <c r="P907" s="14" t="s">
        <v>164</v>
      </c>
      <c r="Q907" s="76" t="s">
        <v>39</v>
      </c>
      <c r="R907" s="76"/>
      <c r="S907" s="21"/>
    </row>
    <row r="908" spans="1:19" s="25" customFormat="1" ht="30.6" x14ac:dyDescent="0.3">
      <c r="A908" s="50">
        <v>903</v>
      </c>
      <c r="B908" s="16" t="s">
        <v>1783</v>
      </c>
      <c r="C908" s="16" t="s">
        <v>1784</v>
      </c>
      <c r="D908" s="17" t="s">
        <v>1887</v>
      </c>
      <c r="E908" s="18" t="s">
        <v>1674</v>
      </c>
      <c r="F908" s="14" t="s">
        <v>1888</v>
      </c>
      <c r="G908" s="19" t="s">
        <v>1889</v>
      </c>
      <c r="H908" s="14" t="s">
        <v>156</v>
      </c>
      <c r="I908" s="14" t="s">
        <v>157</v>
      </c>
      <c r="J908" s="14">
        <v>2018</v>
      </c>
      <c r="K908" s="60" t="s">
        <v>121</v>
      </c>
      <c r="L908" s="14" t="s">
        <v>36</v>
      </c>
      <c r="M908" s="30">
        <v>1</v>
      </c>
      <c r="N908" s="20">
        <v>858120000</v>
      </c>
      <c r="O908" s="41" t="s">
        <v>37</v>
      </c>
      <c r="P908" s="14" t="s">
        <v>60</v>
      </c>
      <c r="Q908" s="14" t="s">
        <v>39</v>
      </c>
      <c r="R908" s="14"/>
      <c r="S908" s="21"/>
    </row>
    <row r="909" spans="1:19" s="25" customFormat="1" ht="30.6" x14ac:dyDescent="0.3">
      <c r="A909" s="15">
        <v>904</v>
      </c>
      <c r="B909" s="16" t="s">
        <v>1783</v>
      </c>
      <c r="C909" s="16" t="s">
        <v>1784</v>
      </c>
      <c r="D909" s="17" t="s">
        <v>1887</v>
      </c>
      <c r="E909" s="18" t="s">
        <v>1674</v>
      </c>
      <c r="F909" s="14" t="s">
        <v>1888</v>
      </c>
      <c r="G909" s="19" t="s">
        <v>1890</v>
      </c>
      <c r="H909" s="14" t="s">
        <v>156</v>
      </c>
      <c r="I909" s="14" t="s">
        <v>157</v>
      </c>
      <c r="J909" s="14">
        <v>2018</v>
      </c>
      <c r="K909" s="60" t="s">
        <v>121</v>
      </c>
      <c r="L909" s="14" t="s">
        <v>36</v>
      </c>
      <c r="M909" s="30">
        <v>1</v>
      </c>
      <c r="N909" s="20">
        <v>858120000</v>
      </c>
      <c r="O909" s="41" t="s">
        <v>37</v>
      </c>
      <c r="P909" s="14" t="s">
        <v>60</v>
      </c>
      <c r="Q909" s="14" t="s">
        <v>39</v>
      </c>
      <c r="R909" s="14"/>
      <c r="S909" s="21"/>
    </row>
    <row r="910" spans="1:19" s="25" customFormat="1" ht="40.799999999999997" x14ac:dyDescent="0.3">
      <c r="A910" s="50">
        <v>905</v>
      </c>
      <c r="B910" s="57" t="s">
        <v>1891</v>
      </c>
      <c r="C910" s="57" t="s">
        <v>944</v>
      </c>
      <c r="D910" s="23" t="s">
        <v>1891</v>
      </c>
      <c r="E910" s="18" t="s">
        <v>1674</v>
      </c>
      <c r="F910" s="41" t="s">
        <v>1339</v>
      </c>
      <c r="G910" s="62">
        <v>1901194</v>
      </c>
      <c r="H910" s="41" t="s">
        <v>1892</v>
      </c>
      <c r="I910" s="41" t="s">
        <v>257</v>
      </c>
      <c r="J910" s="41">
        <v>2019</v>
      </c>
      <c r="K910" s="75">
        <v>43750</v>
      </c>
      <c r="L910" s="41" t="s">
        <v>36</v>
      </c>
      <c r="M910" s="41">
        <v>1</v>
      </c>
      <c r="N910" s="61">
        <v>19800000</v>
      </c>
      <c r="O910" s="41" t="s">
        <v>37</v>
      </c>
      <c r="P910" s="41" t="s">
        <v>1893</v>
      </c>
      <c r="Q910" s="41" t="s">
        <v>39</v>
      </c>
      <c r="R910" s="41"/>
      <c r="S910" s="42"/>
    </row>
    <row r="911" spans="1:19" s="25" customFormat="1" ht="26.4" x14ac:dyDescent="0.3">
      <c r="A911" s="15">
        <v>906</v>
      </c>
      <c r="B911" s="57" t="s">
        <v>1690</v>
      </c>
      <c r="C911" s="57" t="s">
        <v>1691</v>
      </c>
      <c r="D911" s="23" t="s">
        <v>1820</v>
      </c>
      <c r="E911" s="18" t="s">
        <v>1674</v>
      </c>
      <c r="F911" s="41" t="s">
        <v>1894</v>
      </c>
      <c r="G911" s="62" t="s">
        <v>1895</v>
      </c>
      <c r="H911" s="41" t="s">
        <v>1896</v>
      </c>
      <c r="I911" s="41" t="s">
        <v>112</v>
      </c>
      <c r="J911" s="41">
        <v>2018</v>
      </c>
      <c r="K911" s="60" t="s">
        <v>1897</v>
      </c>
      <c r="L911" s="41" t="s">
        <v>36</v>
      </c>
      <c r="M911" s="41">
        <v>1</v>
      </c>
      <c r="N911" s="69">
        <v>1121543000</v>
      </c>
      <c r="O911" s="41" t="s">
        <v>37</v>
      </c>
      <c r="P911" s="41" t="s">
        <v>318</v>
      </c>
      <c r="Q911" s="41" t="s">
        <v>39</v>
      </c>
      <c r="R911" s="41"/>
      <c r="S911" s="42"/>
    </row>
    <row r="912" spans="1:19" s="25" customFormat="1" ht="26.4" x14ac:dyDescent="0.3">
      <c r="A912" s="50">
        <v>907</v>
      </c>
      <c r="B912" s="57" t="s">
        <v>1690</v>
      </c>
      <c r="C912" s="57" t="s">
        <v>1691</v>
      </c>
      <c r="D912" s="23" t="s">
        <v>1820</v>
      </c>
      <c r="E912" s="18" t="s">
        <v>1674</v>
      </c>
      <c r="F912" s="41" t="s">
        <v>1894</v>
      </c>
      <c r="G912" s="62" t="s">
        <v>1898</v>
      </c>
      <c r="H912" s="41" t="s">
        <v>1896</v>
      </c>
      <c r="I912" s="41" t="s">
        <v>112</v>
      </c>
      <c r="J912" s="41">
        <v>2018</v>
      </c>
      <c r="K912" s="60" t="s">
        <v>1897</v>
      </c>
      <c r="L912" s="41" t="s">
        <v>36</v>
      </c>
      <c r="M912" s="41">
        <v>1</v>
      </c>
      <c r="N912" s="69">
        <v>1121543000</v>
      </c>
      <c r="O912" s="41" t="s">
        <v>37</v>
      </c>
      <c r="P912" s="41" t="s">
        <v>318</v>
      </c>
      <c r="Q912" s="41" t="s">
        <v>39</v>
      </c>
      <c r="R912" s="41"/>
      <c r="S912" s="42"/>
    </row>
    <row r="913" spans="1:19" s="25" customFormat="1" ht="26.4" x14ac:dyDescent="0.3">
      <c r="A913" s="15">
        <v>908</v>
      </c>
      <c r="B913" s="57" t="s">
        <v>1690</v>
      </c>
      <c r="C913" s="57" t="s">
        <v>1691</v>
      </c>
      <c r="D913" s="23" t="s">
        <v>1820</v>
      </c>
      <c r="E913" s="18" t="s">
        <v>1674</v>
      </c>
      <c r="F913" s="41" t="s">
        <v>1894</v>
      </c>
      <c r="G913" s="62" t="s">
        <v>1899</v>
      </c>
      <c r="H913" s="41" t="s">
        <v>1896</v>
      </c>
      <c r="I913" s="41" t="s">
        <v>112</v>
      </c>
      <c r="J913" s="41">
        <v>2018</v>
      </c>
      <c r="K913" s="60" t="s">
        <v>1897</v>
      </c>
      <c r="L913" s="41" t="s">
        <v>36</v>
      </c>
      <c r="M913" s="41">
        <v>1</v>
      </c>
      <c r="N913" s="69">
        <v>1121543000</v>
      </c>
      <c r="O913" s="41" t="s">
        <v>37</v>
      </c>
      <c r="P913" s="41" t="s">
        <v>318</v>
      </c>
      <c r="Q913" s="41" t="s">
        <v>39</v>
      </c>
      <c r="R913" s="41"/>
      <c r="S913" s="42"/>
    </row>
    <row r="914" spans="1:19" s="25" customFormat="1" ht="30.6" x14ac:dyDescent="0.3">
      <c r="A914" s="50">
        <v>909</v>
      </c>
      <c r="B914" s="77" t="s">
        <v>1284</v>
      </c>
      <c r="C914" s="77" t="s">
        <v>1285</v>
      </c>
      <c r="D914" s="23" t="s">
        <v>1900</v>
      </c>
      <c r="E914" s="18" t="s">
        <v>1674</v>
      </c>
      <c r="F914" s="41"/>
      <c r="G914" s="58" t="s">
        <v>57</v>
      </c>
      <c r="H914" s="41" t="s">
        <v>1901</v>
      </c>
      <c r="I914" s="41" t="s">
        <v>1902</v>
      </c>
      <c r="J914" s="41">
        <v>2019</v>
      </c>
      <c r="K914" s="60" t="s">
        <v>1576</v>
      </c>
      <c r="L914" s="41" t="s">
        <v>215</v>
      </c>
      <c r="M914" s="41">
        <v>1</v>
      </c>
      <c r="N914" s="61">
        <v>233000000</v>
      </c>
      <c r="O914" s="41" t="s">
        <v>37</v>
      </c>
      <c r="P914" s="14" t="s">
        <v>38</v>
      </c>
      <c r="Q914" s="41" t="s">
        <v>39</v>
      </c>
      <c r="R914" s="41"/>
      <c r="S914" s="42"/>
    </row>
    <row r="915" spans="1:19" s="25" customFormat="1" ht="30.6" x14ac:dyDescent="0.3">
      <c r="A915" s="15">
        <v>910</v>
      </c>
      <c r="B915" s="77" t="s">
        <v>1284</v>
      </c>
      <c r="C915" s="77" t="s">
        <v>1285</v>
      </c>
      <c r="D915" s="23" t="s">
        <v>1903</v>
      </c>
      <c r="E915" s="18" t="s">
        <v>1674</v>
      </c>
      <c r="F915" s="41"/>
      <c r="G915" s="58" t="s">
        <v>57</v>
      </c>
      <c r="H915" s="41" t="s">
        <v>1901</v>
      </c>
      <c r="I915" s="41" t="s">
        <v>1902</v>
      </c>
      <c r="J915" s="41">
        <v>2019</v>
      </c>
      <c r="K915" s="60" t="s">
        <v>1576</v>
      </c>
      <c r="L915" s="41" t="s">
        <v>215</v>
      </c>
      <c r="M915" s="41">
        <v>1</v>
      </c>
      <c r="N915" s="61">
        <v>143000000</v>
      </c>
      <c r="O915" s="41" t="s">
        <v>37</v>
      </c>
      <c r="P915" s="14" t="s">
        <v>38</v>
      </c>
      <c r="Q915" s="41" t="s">
        <v>39</v>
      </c>
      <c r="R915" s="41"/>
      <c r="S915" s="42"/>
    </row>
    <row r="916" spans="1:19" s="25" customFormat="1" ht="173.4" x14ac:dyDescent="0.3">
      <c r="A916" s="50">
        <v>911</v>
      </c>
      <c r="B916" s="140" t="s">
        <v>1747</v>
      </c>
      <c r="C916" s="140" t="s">
        <v>1713</v>
      </c>
      <c r="D916" s="23" t="s">
        <v>1904</v>
      </c>
      <c r="E916" s="18" t="s">
        <v>1674</v>
      </c>
      <c r="F916" s="41" t="s">
        <v>1749</v>
      </c>
      <c r="G916" s="62" t="s">
        <v>1905</v>
      </c>
      <c r="H916" s="41" t="s">
        <v>1715</v>
      </c>
      <c r="I916" s="41" t="s">
        <v>157</v>
      </c>
      <c r="J916" s="41">
        <v>2019</v>
      </c>
      <c r="K916" s="60" t="s">
        <v>1906</v>
      </c>
      <c r="L916" s="41" t="s">
        <v>281</v>
      </c>
      <c r="M916" s="41">
        <v>1</v>
      </c>
      <c r="N916" s="61">
        <v>3810000000</v>
      </c>
      <c r="O916" s="41" t="s">
        <v>37</v>
      </c>
      <c r="P916" s="41" t="s">
        <v>60</v>
      </c>
      <c r="Q916" s="125" t="s">
        <v>39</v>
      </c>
      <c r="R916" s="125" t="s">
        <v>1907</v>
      </c>
      <c r="S916" s="42"/>
    </row>
    <row r="917" spans="1:19" s="25" customFormat="1" ht="153" x14ac:dyDescent="0.3">
      <c r="A917" s="15">
        <v>912</v>
      </c>
      <c r="B917" s="132" t="s">
        <v>1747</v>
      </c>
      <c r="C917" s="132" t="s">
        <v>1713</v>
      </c>
      <c r="D917" s="17" t="s">
        <v>1908</v>
      </c>
      <c r="E917" s="18" t="s">
        <v>1674</v>
      </c>
      <c r="F917" s="14" t="s">
        <v>1749</v>
      </c>
      <c r="G917" s="29" t="s">
        <v>1909</v>
      </c>
      <c r="H917" s="14" t="s">
        <v>1715</v>
      </c>
      <c r="I917" s="14" t="s">
        <v>157</v>
      </c>
      <c r="J917" s="14">
        <v>2019</v>
      </c>
      <c r="K917" s="60" t="s">
        <v>1906</v>
      </c>
      <c r="L917" s="14" t="s">
        <v>281</v>
      </c>
      <c r="M917" s="14">
        <v>1</v>
      </c>
      <c r="N917" s="20">
        <v>4050000000</v>
      </c>
      <c r="O917" s="41" t="s">
        <v>37</v>
      </c>
      <c r="P917" s="14" t="s">
        <v>60</v>
      </c>
      <c r="Q917" s="76" t="s">
        <v>39</v>
      </c>
      <c r="R917" s="76" t="s">
        <v>1910</v>
      </c>
      <c r="S917" s="21"/>
    </row>
    <row r="918" spans="1:19" s="25" customFormat="1" ht="61.2" x14ac:dyDescent="0.3">
      <c r="A918" s="50">
        <v>913</v>
      </c>
      <c r="B918" s="16" t="s">
        <v>1783</v>
      </c>
      <c r="C918" s="16" t="s">
        <v>1784</v>
      </c>
      <c r="D918" s="17" t="s">
        <v>1785</v>
      </c>
      <c r="E918" s="18" t="s">
        <v>1674</v>
      </c>
      <c r="F918" s="14" t="s">
        <v>1888</v>
      </c>
      <c r="G918" s="29" t="s">
        <v>1911</v>
      </c>
      <c r="H918" s="14" t="s">
        <v>1912</v>
      </c>
      <c r="I918" s="14" t="s">
        <v>1912</v>
      </c>
      <c r="J918" s="14">
        <v>2018</v>
      </c>
      <c r="K918" s="60" t="s">
        <v>1913</v>
      </c>
      <c r="L918" s="14" t="s">
        <v>36</v>
      </c>
      <c r="M918" s="14">
        <v>1</v>
      </c>
      <c r="N918" s="20">
        <v>1107512000</v>
      </c>
      <c r="O918" s="41" t="s">
        <v>37</v>
      </c>
      <c r="P918" s="14" t="s">
        <v>318</v>
      </c>
      <c r="Q918" s="14" t="s">
        <v>39</v>
      </c>
      <c r="R918" s="14"/>
      <c r="S918" s="21"/>
    </row>
    <row r="919" spans="1:19" s="25" customFormat="1" ht="61.2" x14ac:dyDescent="0.3">
      <c r="A919" s="15">
        <v>914</v>
      </c>
      <c r="B919" s="16" t="s">
        <v>1783</v>
      </c>
      <c r="C919" s="16" t="s">
        <v>1784</v>
      </c>
      <c r="D919" s="17" t="s">
        <v>1785</v>
      </c>
      <c r="E919" s="18" t="s">
        <v>1674</v>
      </c>
      <c r="F919" s="14" t="s">
        <v>1888</v>
      </c>
      <c r="G919" s="29" t="s">
        <v>1914</v>
      </c>
      <c r="H919" s="14" t="s">
        <v>1912</v>
      </c>
      <c r="I919" s="14" t="s">
        <v>1912</v>
      </c>
      <c r="J919" s="14">
        <v>2018</v>
      </c>
      <c r="K919" s="60" t="s">
        <v>1913</v>
      </c>
      <c r="L919" s="14" t="s">
        <v>36</v>
      </c>
      <c r="M919" s="14">
        <v>1</v>
      </c>
      <c r="N919" s="20">
        <v>1107512000</v>
      </c>
      <c r="O919" s="41" t="s">
        <v>37</v>
      </c>
      <c r="P919" s="14" t="s">
        <v>318</v>
      </c>
      <c r="Q919" s="14" t="s">
        <v>39</v>
      </c>
      <c r="R919" s="14"/>
      <c r="S919" s="21"/>
    </row>
    <row r="920" spans="1:19" s="25" customFormat="1" ht="26.4" x14ac:dyDescent="0.3">
      <c r="A920" s="50">
        <v>915</v>
      </c>
      <c r="B920" s="16" t="s">
        <v>47</v>
      </c>
      <c r="C920" s="57" t="s">
        <v>48</v>
      </c>
      <c r="D920" s="17" t="s">
        <v>148</v>
      </c>
      <c r="E920" s="18" t="s">
        <v>1674</v>
      </c>
      <c r="F920" s="14" t="s">
        <v>149</v>
      </c>
      <c r="G920" s="29">
        <v>28138</v>
      </c>
      <c r="H920" s="14" t="s">
        <v>64</v>
      </c>
      <c r="I920" s="14" t="s">
        <v>35</v>
      </c>
      <c r="J920" s="14">
        <v>2020</v>
      </c>
      <c r="K920" s="60" t="s">
        <v>151</v>
      </c>
      <c r="L920" s="14" t="s">
        <v>36</v>
      </c>
      <c r="M920" s="14">
        <v>1</v>
      </c>
      <c r="N920" s="34">
        <v>165000000</v>
      </c>
      <c r="O920" s="41" t="s">
        <v>37</v>
      </c>
      <c r="P920" s="14" t="s">
        <v>60</v>
      </c>
      <c r="Q920" s="14" t="s">
        <v>39</v>
      </c>
      <c r="R920" s="14"/>
      <c r="S920" s="21"/>
    </row>
    <row r="921" spans="1:19" s="25" customFormat="1" ht="26.4" x14ac:dyDescent="0.3">
      <c r="A921" s="15">
        <v>916</v>
      </c>
      <c r="B921" s="16" t="s">
        <v>29</v>
      </c>
      <c r="C921" s="16" t="s">
        <v>30</v>
      </c>
      <c r="D921" s="17" t="s">
        <v>29</v>
      </c>
      <c r="E921" s="18" t="s">
        <v>1674</v>
      </c>
      <c r="F921" s="14" t="s">
        <v>165</v>
      </c>
      <c r="G921" s="29" t="s">
        <v>1915</v>
      </c>
      <c r="H921" s="14" t="s">
        <v>34</v>
      </c>
      <c r="I921" s="14" t="s">
        <v>35</v>
      </c>
      <c r="J921" s="14">
        <v>2019</v>
      </c>
      <c r="K921" s="60" t="s">
        <v>143</v>
      </c>
      <c r="L921" s="14" t="s">
        <v>36</v>
      </c>
      <c r="M921" s="14">
        <v>1</v>
      </c>
      <c r="N921" s="20">
        <v>27000000</v>
      </c>
      <c r="O921" s="41" t="s">
        <v>37</v>
      </c>
      <c r="P921" s="14" t="s">
        <v>60</v>
      </c>
      <c r="Q921" s="14" t="s">
        <v>39</v>
      </c>
      <c r="R921" s="14"/>
      <c r="S921" s="21"/>
    </row>
    <row r="922" spans="1:19" s="25" customFormat="1" ht="26.4" x14ac:dyDescent="0.3">
      <c r="A922" s="50">
        <v>917</v>
      </c>
      <c r="B922" s="16" t="s">
        <v>29</v>
      </c>
      <c r="C922" s="16" t="s">
        <v>30</v>
      </c>
      <c r="D922" s="17" t="s">
        <v>29</v>
      </c>
      <c r="E922" s="18" t="s">
        <v>1674</v>
      </c>
      <c r="F922" s="14" t="s">
        <v>165</v>
      </c>
      <c r="G922" s="29" t="s">
        <v>1916</v>
      </c>
      <c r="H922" s="14" t="s">
        <v>34</v>
      </c>
      <c r="I922" s="14" t="s">
        <v>35</v>
      </c>
      <c r="J922" s="14">
        <v>2019</v>
      </c>
      <c r="K922" s="60" t="s">
        <v>143</v>
      </c>
      <c r="L922" s="14" t="s">
        <v>36</v>
      </c>
      <c r="M922" s="14">
        <v>1</v>
      </c>
      <c r="N922" s="20">
        <v>27000000</v>
      </c>
      <c r="O922" s="41" t="s">
        <v>37</v>
      </c>
      <c r="P922" s="14" t="s">
        <v>60</v>
      </c>
      <c r="Q922" s="14" t="s">
        <v>39</v>
      </c>
      <c r="R922" s="14"/>
      <c r="S922" s="21"/>
    </row>
    <row r="923" spans="1:19" s="25" customFormat="1" ht="26.4" x14ac:dyDescent="0.3">
      <c r="A923" s="15">
        <v>918</v>
      </c>
      <c r="B923" s="57" t="s">
        <v>76</v>
      </c>
      <c r="C923" s="57" t="s">
        <v>77</v>
      </c>
      <c r="D923" s="129" t="s">
        <v>133</v>
      </c>
      <c r="E923" s="18" t="s">
        <v>1674</v>
      </c>
      <c r="F923" s="41"/>
      <c r="G923" s="58" t="s">
        <v>57</v>
      </c>
      <c r="H923" s="41"/>
      <c r="I923" s="41"/>
      <c r="J923" s="42">
        <v>2020</v>
      </c>
      <c r="K923" s="127" t="s">
        <v>134</v>
      </c>
      <c r="L923" s="41" t="s">
        <v>36</v>
      </c>
      <c r="M923" s="41">
        <v>13</v>
      </c>
      <c r="N923" s="130">
        <v>20166300</v>
      </c>
      <c r="O923" s="41" t="s">
        <v>37</v>
      </c>
      <c r="P923" s="30" t="s">
        <v>686</v>
      </c>
      <c r="Q923" s="41" t="s">
        <v>39</v>
      </c>
      <c r="R923" s="41"/>
      <c r="S923" s="42"/>
    </row>
    <row r="924" spans="1:19" s="25" customFormat="1" ht="71.400000000000006" x14ac:dyDescent="0.3">
      <c r="A924" s="50">
        <v>919</v>
      </c>
      <c r="B924" s="16" t="s">
        <v>209</v>
      </c>
      <c r="C924" s="16" t="s">
        <v>210</v>
      </c>
      <c r="D924" s="94" t="s">
        <v>1917</v>
      </c>
      <c r="E924" s="18" t="s">
        <v>1674</v>
      </c>
      <c r="F924" s="90" t="s">
        <v>1918</v>
      </c>
      <c r="G924" s="19" t="s">
        <v>57</v>
      </c>
      <c r="H924" s="14" t="s">
        <v>1919</v>
      </c>
      <c r="I924" s="14" t="s">
        <v>1920</v>
      </c>
      <c r="J924" s="14">
        <v>2020</v>
      </c>
      <c r="K924" s="60" t="s">
        <v>1107</v>
      </c>
      <c r="L924" s="14" t="s">
        <v>192</v>
      </c>
      <c r="M924" s="14">
        <v>1</v>
      </c>
      <c r="N924" s="89">
        <v>174406000</v>
      </c>
      <c r="O924" s="41" t="s">
        <v>37</v>
      </c>
      <c r="P924" s="14" t="s">
        <v>60</v>
      </c>
      <c r="Q924" s="14" t="s">
        <v>39</v>
      </c>
      <c r="R924" s="14"/>
      <c r="S924" s="21"/>
    </row>
    <row r="925" spans="1:19" s="25" customFormat="1" ht="26.4" x14ac:dyDescent="0.3">
      <c r="A925" s="15">
        <v>920</v>
      </c>
      <c r="B925" s="16" t="s">
        <v>1220</v>
      </c>
      <c r="C925" s="16" t="s">
        <v>1221</v>
      </c>
      <c r="D925" s="17" t="s">
        <v>1220</v>
      </c>
      <c r="E925" s="18" t="s">
        <v>1674</v>
      </c>
      <c r="F925" s="14" t="s">
        <v>1921</v>
      </c>
      <c r="G925" s="29" t="s">
        <v>1922</v>
      </c>
      <c r="H925" s="14" t="s">
        <v>1923</v>
      </c>
      <c r="I925" s="14" t="s">
        <v>224</v>
      </c>
      <c r="J925" s="14">
        <v>2019</v>
      </c>
      <c r="K925" s="60" t="s">
        <v>1107</v>
      </c>
      <c r="L925" s="14" t="s">
        <v>192</v>
      </c>
      <c r="M925" s="14">
        <v>1</v>
      </c>
      <c r="N925" s="20">
        <v>276624600</v>
      </c>
      <c r="O925" s="41" t="s">
        <v>37</v>
      </c>
      <c r="P925" s="14" t="s">
        <v>60</v>
      </c>
      <c r="Q925" s="14" t="s">
        <v>39</v>
      </c>
      <c r="R925" s="14"/>
      <c r="S925" s="21"/>
    </row>
    <row r="926" spans="1:19" s="25" customFormat="1" ht="26.4" x14ac:dyDescent="0.3">
      <c r="A926" s="50">
        <v>921</v>
      </c>
      <c r="B926" s="16" t="s">
        <v>1690</v>
      </c>
      <c r="C926" s="16" t="s">
        <v>1691</v>
      </c>
      <c r="D926" s="17" t="s">
        <v>1924</v>
      </c>
      <c r="E926" s="18" t="s">
        <v>1674</v>
      </c>
      <c r="F926" s="14" t="s">
        <v>1925</v>
      </c>
      <c r="G926" s="29" t="s">
        <v>1926</v>
      </c>
      <c r="H926" s="14" t="s">
        <v>1927</v>
      </c>
      <c r="I926" s="14" t="s">
        <v>224</v>
      </c>
      <c r="J926" s="14">
        <v>2020</v>
      </c>
      <c r="K926" s="60" t="s">
        <v>1107</v>
      </c>
      <c r="L926" s="14" t="s">
        <v>192</v>
      </c>
      <c r="M926" s="14">
        <v>1</v>
      </c>
      <c r="N926" s="20">
        <v>151797240</v>
      </c>
      <c r="O926" s="41" t="s">
        <v>37</v>
      </c>
      <c r="P926" s="14" t="s">
        <v>60</v>
      </c>
      <c r="Q926" s="14" t="s">
        <v>39</v>
      </c>
      <c r="R926" s="14"/>
      <c r="S926" s="21"/>
    </row>
    <row r="927" spans="1:19" s="25" customFormat="1" ht="26.4" x14ac:dyDescent="0.3">
      <c r="A927" s="15">
        <v>922</v>
      </c>
      <c r="B927" s="16" t="s">
        <v>1928</v>
      </c>
      <c r="C927" s="16" t="s">
        <v>1929</v>
      </c>
      <c r="D927" s="17" t="s">
        <v>1928</v>
      </c>
      <c r="E927" s="18" t="s">
        <v>1674</v>
      </c>
      <c r="F927" s="14" t="s">
        <v>1930</v>
      </c>
      <c r="G927" s="19" t="s">
        <v>1931</v>
      </c>
      <c r="H927" s="14" t="s">
        <v>1932</v>
      </c>
      <c r="I927" s="14" t="s">
        <v>59</v>
      </c>
      <c r="J927" s="14">
        <v>2020</v>
      </c>
      <c r="K927" s="60" t="s">
        <v>1107</v>
      </c>
      <c r="L927" s="14" t="s">
        <v>192</v>
      </c>
      <c r="M927" s="14">
        <v>1</v>
      </c>
      <c r="N927" s="20">
        <v>161757200</v>
      </c>
      <c r="O927" s="41" t="s">
        <v>37</v>
      </c>
      <c r="P927" s="14" t="s">
        <v>60</v>
      </c>
      <c r="Q927" s="14" t="s">
        <v>39</v>
      </c>
      <c r="R927" s="14"/>
      <c r="S927" s="21"/>
    </row>
    <row r="928" spans="1:19" s="25" customFormat="1" ht="26.4" x14ac:dyDescent="0.3">
      <c r="A928" s="50">
        <v>923</v>
      </c>
      <c r="B928" s="31" t="s">
        <v>1752</v>
      </c>
      <c r="C928" s="31" t="s">
        <v>1753</v>
      </c>
      <c r="D928" s="17" t="s">
        <v>1752</v>
      </c>
      <c r="E928" s="18" t="s">
        <v>1674</v>
      </c>
      <c r="F928" s="14" t="s">
        <v>1933</v>
      </c>
      <c r="G928" s="19" t="s">
        <v>1934</v>
      </c>
      <c r="H928" s="14" t="s">
        <v>1935</v>
      </c>
      <c r="I928" s="14" t="s">
        <v>104</v>
      </c>
      <c r="J928" s="14">
        <v>2020</v>
      </c>
      <c r="K928" s="60" t="s">
        <v>1107</v>
      </c>
      <c r="L928" s="14" t="s">
        <v>192</v>
      </c>
      <c r="M928" s="14">
        <v>1</v>
      </c>
      <c r="N928" s="20">
        <v>256526200</v>
      </c>
      <c r="O928" s="41" t="s">
        <v>37</v>
      </c>
      <c r="P928" s="14" t="s">
        <v>60</v>
      </c>
      <c r="Q928" s="14" t="s">
        <v>39</v>
      </c>
      <c r="R928" s="14"/>
      <c r="S928" s="21"/>
    </row>
    <row r="929" spans="1:19" s="25" customFormat="1" ht="30.6" x14ac:dyDescent="0.3">
      <c r="A929" s="15">
        <v>924</v>
      </c>
      <c r="B929" s="16" t="s">
        <v>1783</v>
      </c>
      <c r="C929" s="16" t="s">
        <v>1784</v>
      </c>
      <c r="D929" s="17" t="s">
        <v>1936</v>
      </c>
      <c r="E929" s="18" t="s">
        <v>1674</v>
      </c>
      <c r="F929" s="14" t="s">
        <v>1937</v>
      </c>
      <c r="G929" s="29" t="s">
        <v>1938</v>
      </c>
      <c r="H929" s="14" t="s">
        <v>498</v>
      </c>
      <c r="I929" s="14" t="s">
        <v>104</v>
      </c>
      <c r="J929" s="14">
        <v>2020</v>
      </c>
      <c r="K929" s="60" t="s">
        <v>1107</v>
      </c>
      <c r="L929" s="14" t="s">
        <v>192</v>
      </c>
      <c r="M929" s="14">
        <v>1</v>
      </c>
      <c r="N929" s="20">
        <v>831212400</v>
      </c>
      <c r="O929" s="41" t="s">
        <v>37</v>
      </c>
      <c r="P929" s="14" t="s">
        <v>60</v>
      </c>
      <c r="Q929" s="14" t="s">
        <v>39</v>
      </c>
      <c r="R929" s="14"/>
      <c r="S929" s="21"/>
    </row>
    <row r="930" spans="1:19" s="25" customFormat="1" ht="26.4" x14ac:dyDescent="0.3">
      <c r="A930" s="50">
        <v>925</v>
      </c>
      <c r="B930" s="16" t="s">
        <v>1939</v>
      </c>
      <c r="C930" s="16"/>
      <c r="D930" s="63" t="s">
        <v>1940</v>
      </c>
      <c r="E930" s="18" t="s">
        <v>1674</v>
      </c>
      <c r="F930" s="42"/>
      <c r="G930" s="29"/>
      <c r="H930" s="14" t="s">
        <v>1941</v>
      </c>
      <c r="I930" s="14" t="s">
        <v>673</v>
      </c>
      <c r="J930" s="42">
        <v>2020</v>
      </c>
      <c r="K930" s="86" t="s">
        <v>1107</v>
      </c>
      <c r="L930" s="41" t="s">
        <v>36</v>
      </c>
      <c r="M930" s="14">
        <v>1</v>
      </c>
      <c r="N930" s="83">
        <v>17460000</v>
      </c>
      <c r="O930" s="41" t="s">
        <v>37</v>
      </c>
      <c r="P930" s="14">
        <v>0</v>
      </c>
      <c r="Q930" s="14" t="s">
        <v>39</v>
      </c>
      <c r="R930" s="14"/>
      <c r="S930" s="21"/>
    </row>
    <row r="931" spans="1:19" s="25" customFormat="1" ht="40.799999999999997" x14ac:dyDescent="0.3">
      <c r="A931" s="15">
        <v>926</v>
      </c>
      <c r="B931" s="16" t="s">
        <v>83</v>
      </c>
      <c r="C931" s="16"/>
      <c r="D931" s="63" t="s">
        <v>1942</v>
      </c>
      <c r="E931" s="18" t="s">
        <v>1674</v>
      </c>
      <c r="F931" s="87" t="s">
        <v>1943</v>
      </c>
      <c r="G931" s="88"/>
      <c r="H931" s="88" t="s">
        <v>1944</v>
      </c>
      <c r="I931" s="87" t="s">
        <v>59</v>
      </c>
      <c r="J931" s="42">
        <v>2020</v>
      </c>
      <c r="K931" s="86" t="s">
        <v>1945</v>
      </c>
      <c r="L931" s="41" t="s">
        <v>36</v>
      </c>
      <c r="M931" s="14">
        <v>1</v>
      </c>
      <c r="N931" s="83">
        <v>16500000</v>
      </c>
      <c r="O931" s="41" t="s">
        <v>37</v>
      </c>
      <c r="P931" s="14">
        <v>0</v>
      </c>
      <c r="Q931" s="14" t="s">
        <v>39</v>
      </c>
      <c r="R931" s="14"/>
      <c r="S931" s="21"/>
    </row>
    <row r="932" spans="1:19" s="25" customFormat="1" ht="40.799999999999997" x14ac:dyDescent="0.3">
      <c r="A932" s="50">
        <v>927</v>
      </c>
      <c r="B932" s="16" t="s">
        <v>83</v>
      </c>
      <c r="C932" s="16"/>
      <c r="D932" s="63" t="s">
        <v>1942</v>
      </c>
      <c r="E932" s="18" t="s">
        <v>1674</v>
      </c>
      <c r="F932" s="87" t="s">
        <v>1946</v>
      </c>
      <c r="G932" s="88"/>
      <c r="H932" s="88" t="s">
        <v>1944</v>
      </c>
      <c r="I932" s="87" t="s">
        <v>59</v>
      </c>
      <c r="J932" s="42">
        <v>2020</v>
      </c>
      <c r="K932" s="86" t="s">
        <v>1945</v>
      </c>
      <c r="L932" s="41" t="s">
        <v>36</v>
      </c>
      <c r="M932" s="14">
        <v>1</v>
      </c>
      <c r="N932" s="83">
        <v>16500000</v>
      </c>
      <c r="O932" s="41" t="s">
        <v>37</v>
      </c>
      <c r="P932" s="14">
        <v>0</v>
      </c>
      <c r="Q932" s="14" t="s">
        <v>39</v>
      </c>
      <c r="R932" s="14"/>
      <c r="S932" s="21"/>
    </row>
    <row r="933" spans="1:19" s="25" customFormat="1" ht="23.4" x14ac:dyDescent="0.3">
      <c r="A933" s="15">
        <v>928</v>
      </c>
      <c r="B933" s="16" t="s">
        <v>83</v>
      </c>
      <c r="C933" s="31" t="s">
        <v>84</v>
      </c>
      <c r="D933" s="63" t="s">
        <v>85</v>
      </c>
      <c r="E933" s="18" t="s">
        <v>1674</v>
      </c>
      <c r="F933" s="87" t="s">
        <v>1947</v>
      </c>
      <c r="G933" s="88"/>
      <c r="H933" s="14"/>
      <c r="I933" s="14" t="s">
        <v>59</v>
      </c>
      <c r="J933" s="42">
        <v>2021</v>
      </c>
      <c r="K933" s="66" t="s">
        <v>171</v>
      </c>
      <c r="L933" s="41" t="s">
        <v>36</v>
      </c>
      <c r="M933" s="14">
        <v>1</v>
      </c>
      <c r="N933" s="83">
        <v>16350000</v>
      </c>
      <c r="O933" s="41" t="s">
        <v>37</v>
      </c>
      <c r="P933" s="14" t="s">
        <v>38</v>
      </c>
      <c r="Q933" s="14" t="s">
        <v>39</v>
      </c>
      <c r="R933" s="14"/>
      <c r="S933" s="21"/>
    </row>
    <row r="934" spans="1:19" s="25" customFormat="1" ht="23.4" x14ac:dyDescent="0.3">
      <c r="A934" s="50">
        <v>929</v>
      </c>
      <c r="B934" s="23" t="s">
        <v>1948</v>
      </c>
      <c r="C934" s="57" t="s">
        <v>1949</v>
      </c>
      <c r="D934" s="23" t="s">
        <v>1950</v>
      </c>
      <c r="E934" s="18" t="s">
        <v>1674</v>
      </c>
      <c r="F934" s="41"/>
      <c r="G934" s="41" t="s">
        <v>57</v>
      </c>
      <c r="H934" s="41"/>
      <c r="I934" s="41" t="s">
        <v>257</v>
      </c>
      <c r="J934" s="42">
        <v>2021</v>
      </c>
      <c r="K934" s="67"/>
      <c r="L934" s="41" t="s">
        <v>192</v>
      </c>
      <c r="M934" s="41">
        <v>1</v>
      </c>
      <c r="N934" s="61"/>
      <c r="O934" s="41" t="s">
        <v>37</v>
      </c>
      <c r="P934" s="41" t="s">
        <v>1951</v>
      </c>
      <c r="Q934" s="41" t="s">
        <v>39</v>
      </c>
      <c r="R934" s="42"/>
      <c r="S934" s="42"/>
    </row>
    <row r="935" spans="1:19" s="25" customFormat="1" ht="30.6" x14ac:dyDescent="0.3">
      <c r="A935" s="15">
        <v>930</v>
      </c>
      <c r="B935" s="16" t="s">
        <v>107</v>
      </c>
      <c r="C935" s="16" t="s">
        <v>55</v>
      </c>
      <c r="D935" s="17" t="s">
        <v>495</v>
      </c>
      <c r="E935" s="18" t="s">
        <v>1674</v>
      </c>
      <c r="F935" s="14" t="s">
        <v>496</v>
      </c>
      <c r="G935" s="14" t="s">
        <v>1952</v>
      </c>
      <c r="H935" s="14" t="s">
        <v>498</v>
      </c>
      <c r="I935" s="14" t="s">
        <v>104</v>
      </c>
      <c r="J935" s="21">
        <v>2020</v>
      </c>
      <c r="K935" s="67" t="s">
        <v>177</v>
      </c>
      <c r="L935" s="21" t="s">
        <v>36</v>
      </c>
      <c r="M935" s="40">
        <v>1</v>
      </c>
      <c r="N935" s="36">
        <v>570000000</v>
      </c>
      <c r="O935" s="41" t="s">
        <v>37</v>
      </c>
      <c r="P935" s="30" t="s">
        <v>178</v>
      </c>
      <c r="Q935" s="14" t="s">
        <v>179</v>
      </c>
      <c r="R935" s="21"/>
      <c r="S935" s="21"/>
    </row>
    <row r="936" spans="1:19" s="25" customFormat="1" ht="30.6" x14ac:dyDescent="0.3">
      <c r="A936" s="50">
        <v>931</v>
      </c>
      <c r="B936" s="16" t="s">
        <v>29</v>
      </c>
      <c r="C936" s="16" t="s">
        <v>30</v>
      </c>
      <c r="D936" s="17" t="s">
        <v>172</v>
      </c>
      <c r="E936" s="18" t="s">
        <v>1674</v>
      </c>
      <c r="F936" s="14" t="s">
        <v>173</v>
      </c>
      <c r="G936" s="14" t="s">
        <v>1953</v>
      </c>
      <c r="H936" s="14" t="s">
        <v>175</v>
      </c>
      <c r="I936" s="14" t="s">
        <v>176</v>
      </c>
      <c r="J936" s="21">
        <v>2020</v>
      </c>
      <c r="K936" s="67" t="s">
        <v>177</v>
      </c>
      <c r="L936" s="21" t="s">
        <v>36</v>
      </c>
      <c r="M936" s="40">
        <v>1</v>
      </c>
      <c r="N936" s="36">
        <v>23000000</v>
      </c>
      <c r="O936" s="41" t="s">
        <v>37</v>
      </c>
      <c r="P936" s="30" t="s">
        <v>178</v>
      </c>
      <c r="Q936" s="14" t="s">
        <v>179</v>
      </c>
      <c r="R936" s="21"/>
      <c r="S936" s="21"/>
    </row>
    <row r="937" spans="1:19" s="25" customFormat="1" ht="23.4" x14ac:dyDescent="0.3">
      <c r="A937" s="15">
        <v>932</v>
      </c>
      <c r="B937" s="16" t="s">
        <v>29</v>
      </c>
      <c r="C937" s="16" t="s">
        <v>30</v>
      </c>
      <c r="D937" s="17" t="s">
        <v>172</v>
      </c>
      <c r="E937" s="18" t="s">
        <v>1674</v>
      </c>
      <c r="F937" s="14" t="s">
        <v>173</v>
      </c>
      <c r="G937" s="21" t="s">
        <v>1954</v>
      </c>
      <c r="H937" s="14" t="s">
        <v>175</v>
      </c>
      <c r="I937" s="14" t="s">
        <v>176</v>
      </c>
      <c r="J937" s="21">
        <v>2020</v>
      </c>
      <c r="K937" s="67" t="s">
        <v>177</v>
      </c>
      <c r="L937" s="21" t="s">
        <v>36</v>
      </c>
      <c r="M937" s="40">
        <v>1</v>
      </c>
      <c r="N937" s="36">
        <v>23000000</v>
      </c>
      <c r="O937" s="41" t="s">
        <v>37</v>
      </c>
      <c r="P937" s="30" t="s">
        <v>178</v>
      </c>
      <c r="Q937" s="14" t="s">
        <v>179</v>
      </c>
      <c r="R937" s="21"/>
      <c r="S937" s="21"/>
    </row>
    <row r="938" spans="1:19" s="25" customFormat="1" ht="23.4" x14ac:dyDescent="0.3">
      <c r="A938" s="50">
        <v>933</v>
      </c>
      <c r="B938" s="16" t="s">
        <v>29</v>
      </c>
      <c r="C938" s="16" t="s">
        <v>30</v>
      </c>
      <c r="D938" s="17" t="s">
        <v>172</v>
      </c>
      <c r="E938" s="18" t="s">
        <v>1674</v>
      </c>
      <c r="F938" s="14" t="s">
        <v>173</v>
      </c>
      <c r="G938" s="14" t="s">
        <v>1955</v>
      </c>
      <c r="H938" s="14" t="s">
        <v>175</v>
      </c>
      <c r="I938" s="14" t="s">
        <v>176</v>
      </c>
      <c r="J938" s="21">
        <v>2020</v>
      </c>
      <c r="K938" s="67" t="s">
        <v>177</v>
      </c>
      <c r="L938" s="21" t="s">
        <v>36</v>
      </c>
      <c r="M938" s="40">
        <v>1</v>
      </c>
      <c r="N938" s="36">
        <v>23000000</v>
      </c>
      <c r="O938" s="41" t="s">
        <v>37</v>
      </c>
      <c r="P938" s="30" t="s">
        <v>178</v>
      </c>
      <c r="Q938" s="14" t="s">
        <v>179</v>
      </c>
      <c r="R938" s="21"/>
      <c r="S938" s="21"/>
    </row>
    <row r="939" spans="1:19" s="25" customFormat="1" ht="23.4" x14ac:dyDescent="0.3">
      <c r="A939" s="15">
        <v>934</v>
      </c>
      <c r="B939" s="17" t="s">
        <v>487</v>
      </c>
      <c r="C939" s="15" t="s">
        <v>66</v>
      </c>
      <c r="D939" s="17" t="s">
        <v>487</v>
      </c>
      <c r="E939" s="18" t="s">
        <v>1674</v>
      </c>
      <c r="F939" s="14" t="s">
        <v>488</v>
      </c>
      <c r="G939" s="14">
        <v>2005010370</v>
      </c>
      <c r="H939" s="14" t="s">
        <v>34</v>
      </c>
      <c r="I939" s="14" t="s">
        <v>35</v>
      </c>
      <c r="J939" s="14">
        <v>2021</v>
      </c>
      <c r="K939" s="67" t="s">
        <v>177</v>
      </c>
      <c r="L939" s="14" t="s">
        <v>36</v>
      </c>
      <c r="M939" s="35">
        <v>1</v>
      </c>
      <c r="N939" s="20">
        <v>29000000</v>
      </c>
      <c r="O939" s="41" t="s">
        <v>37</v>
      </c>
      <c r="P939" s="30" t="s">
        <v>178</v>
      </c>
      <c r="Q939" s="14" t="s">
        <v>179</v>
      </c>
      <c r="R939" s="42"/>
      <c r="S939" s="42"/>
    </row>
    <row r="940" spans="1:19" s="25" customFormat="1" ht="23.4" x14ac:dyDescent="0.3">
      <c r="A940" s="50">
        <v>935</v>
      </c>
      <c r="B940" s="17" t="s">
        <v>487</v>
      </c>
      <c r="C940" s="15" t="s">
        <v>66</v>
      </c>
      <c r="D940" s="17" t="s">
        <v>487</v>
      </c>
      <c r="E940" s="18" t="s">
        <v>1674</v>
      </c>
      <c r="F940" s="14" t="s">
        <v>488</v>
      </c>
      <c r="G940" s="14">
        <v>2005010187</v>
      </c>
      <c r="H940" s="14" t="s">
        <v>34</v>
      </c>
      <c r="I940" s="14" t="s">
        <v>35</v>
      </c>
      <c r="J940" s="14">
        <v>2020</v>
      </c>
      <c r="K940" s="67" t="s">
        <v>177</v>
      </c>
      <c r="L940" s="14" t="s">
        <v>36</v>
      </c>
      <c r="M940" s="35">
        <v>1</v>
      </c>
      <c r="N940" s="20">
        <v>29000000</v>
      </c>
      <c r="O940" s="41" t="s">
        <v>37</v>
      </c>
      <c r="P940" s="30" t="s">
        <v>178</v>
      </c>
      <c r="Q940" s="14" t="s">
        <v>179</v>
      </c>
      <c r="R940" s="42"/>
      <c r="S940" s="42"/>
    </row>
    <row r="941" spans="1:19" s="25" customFormat="1" ht="23.4" x14ac:dyDescent="0.3">
      <c r="A941" s="15">
        <v>936</v>
      </c>
      <c r="B941" s="17" t="s">
        <v>487</v>
      </c>
      <c r="C941" s="15" t="s">
        <v>66</v>
      </c>
      <c r="D941" s="17" t="s">
        <v>487</v>
      </c>
      <c r="E941" s="18" t="s">
        <v>1674</v>
      </c>
      <c r="F941" s="14" t="s">
        <v>488</v>
      </c>
      <c r="G941" s="14">
        <v>2005010324</v>
      </c>
      <c r="H941" s="14" t="s">
        <v>34</v>
      </c>
      <c r="I941" s="14" t="s">
        <v>35</v>
      </c>
      <c r="J941" s="14">
        <v>2020</v>
      </c>
      <c r="K941" s="67" t="s">
        <v>177</v>
      </c>
      <c r="L941" s="14" t="s">
        <v>36</v>
      </c>
      <c r="M941" s="35">
        <v>1</v>
      </c>
      <c r="N941" s="20">
        <v>29000000</v>
      </c>
      <c r="O941" s="41" t="s">
        <v>37</v>
      </c>
      <c r="P941" s="30" t="s">
        <v>178</v>
      </c>
      <c r="Q941" s="14" t="s">
        <v>179</v>
      </c>
      <c r="R941" s="42"/>
      <c r="S941" s="42"/>
    </row>
    <row r="942" spans="1:19" s="25" customFormat="1" ht="23.4" x14ac:dyDescent="0.3">
      <c r="A942" s="50">
        <v>937</v>
      </c>
      <c r="B942" s="16" t="s">
        <v>29</v>
      </c>
      <c r="C942" s="16" t="s">
        <v>30</v>
      </c>
      <c r="D942" s="17" t="s">
        <v>172</v>
      </c>
      <c r="E942" s="18" t="s">
        <v>1674</v>
      </c>
      <c r="F942" s="14" t="s">
        <v>173</v>
      </c>
      <c r="G942" s="14">
        <v>24518456</v>
      </c>
      <c r="H942" s="14" t="s">
        <v>175</v>
      </c>
      <c r="I942" s="14" t="s">
        <v>176</v>
      </c>
      <c r="J942" s="21">
        <v>2020</v>
      </c>
      <c r="K942" s="67" t="s">
        <v>177</v>
      </c>
      <c r="L942" s="21" t="s">
        <v>36</v>
      </c>
      <c r="M942" s="40">
        <v>1</v>
      </c>
      <c r="N942" s="36">
        <v>23000000</v>
      </c>
      <c r="O942" s="41" t="s">
        <v>37</v>
      </c>
      <c r="P942" s="30" t="s">
        <v>178</v>
      </c>
      <c r="Q942" s="14" t="s">
        <v>179</v>
      </c>
      <c r="R942" s="21"/>
      <c r="S942" s="21"/>
    </row>
    <row r="943" spans="1:19" s="25" customFormat="1" ht="23.4" x14ac:dyDescent="0.3">
      <c r="A943" s="15">
        <v>938</v>
      </c>
      <c r="B943" s="16" t="s">
        <v>29</v>
      </c>
      <c r="C943" s="16" t="s">
        <v>30</v>
      </c>
      <c r="D943" s="17" t="s">
        <v>172</v>
      </c>
      <c r="E943" s="18" t="s">
        <v>1674</v>
      </c>
      <c r="F943" s="14" t="s">
        <v>173</v>
      </c>
      <c r="G943" s="14">
        <v>24518494</v>
      </c>
      <c r="H943" s="14" t="s">
        <v>175</v>
      </c>
      <c r="I943" s="14" t="s">
        <v>176</v>
      </c>
      <c r="J943" s="21">
        <v>2020</v>
      </c>
      <c r="K943" s="67" t="s">
        <v>177</v>
      </c>
      <c r="L943" s="21" t="s">
        <v>36</v>
      </c>
      <c r="M943" s="40">
        <v>1</v>
      </c>
      <c r="N943" s="36">
        <v>23000000</v>
      </c>
      <c r="O943" s="41" t="s">
        <v>37</v>
      </c>
      <c r="P943" s="30" t="s">
        <v>178</v>
      </c>
      <c r="Q943" s="14" t="s">
        <v>179</v>
      </c>
      <c r="R943" s="21"/>
      <c r="S943" s="21"/>
    </row>
    <row r="944" spans="1:19" s="25" customFormat="1" ht="23.4" x14ac:dyDescent="0.3">
      <c r="A944" s="50">
        <v>939</v>
      </c>
      <c r="B944" s="16" t="s">
        <v>29</v>
      </c>
      <c r="C944" s="16" t="s">
        <v>30</v>
      </c>
      <c r="D944" s="17" t="s">
        <v>172</v>
      </c>
      <c r="E944" s="18" t="s">
        <v>1674</v>
      </c>
      <c r="F944" s="14" t="s">
        <v>173</v>
      </c>
      <c r="G944" s="14">
        <v>24518461</v>
      </c>
      <c r="H944" s="14" t="s">
        <v>175</v>
      </c>
      <c r="I944" s="14" t="s">
        <v>176</v>
      </c>
      <c r="J944" s="21">
        <v>2020</v>
      </c>
      <c r="K944" s="67" t="s">
        <v>177</v>
      </c>
      <c r="L944" s="21" t="s">
        <v>36</v>
      </c>
      <c r="M944" s="40">
        <v>1</v>
      </c>
      <c r="N944" s="36">
        <v>23000000</v>
      </c>
      <c r="O944" s="41" t="s">
        <v>37</v>
      </c>
      <c r="P944" s="30" t="s">
        <v>178</v>
      </c>
      <c r="Q944" s="14" t="s">
        <v>179</v>
      </c>
      <c r="R944" s="21"/>
      <c r="S944" s="21"/>
    </row>
    <row r="945" spans="1:19" s="25" customFormat="1" ht="23.4" x14ac:dyDescent="0.3">
      <c r="A945" s="15">
        <v>940</v>
      </c>
      <c r="B945" s="16" t="s">
        <v>29</v>
      </c>
      <c r="C945" s="16" t="s">
        <v>30</v>
      </c>
      <c r="D945" s="17" t="s">
        <v>172</v>
      </c>
      <c r="E945" s="18" t="s">
        <v>1674</v>
      </c>
      <c r="F945" s="14" t="s">
        <v>173</v>
      </c>
      <c r="G945" s="14">
        <v>24518447</v>
      </c>
      <c r="H945" s="14" t="s">
        <v>175</v>
      </c>
      <c r="I945" s="14" t="s">
        <v>176</v>
      </c>
      <c r="J945" s="21">
        <v>2020</v>
      </c>
      <c r="K945" s="67" t="s">
        <v>177</v>
      </c>
      <c r="L945" s="21" t="s">
        <v>36</v>
      </c>
      <c r="M945" s="40">
        <v>1</v>
      </c>
      <c r="N945" s="36">
        <v>23000000</v>
      </c>
      <c r="O945" s="41" t="s">
        <v>37</v>
      </c>
      <c r="P945" s="30" t="s">
        <v>178</v>
      </c>
      <c r="Q945" s="14" t="s">
        <v>179</v>
      </c>
      <c r="R945" s="21"/>
      <c r="S945" s="21"/>
    </row>
    <row r="946" spans="1:19" s="25" customFormat="1" ht="23.4" x14ac:dyDescent="0.3">
      <c r="A946" s="50">
        <v>941</v>
      </c>
      <c r="B946" s="16" t="s">
        <v>29</v>
      </c>
      <c r="C946" s="16" t="s">
        <v>30</v>
      </c>
      <c r="D946" s="17" t="s">
        <v>172</v>
      </c>
      <c r="E946" s="18" t="s">
        <v>1674</v>
      </c>
      <c r="F946" s="14" t="s">
        <v>173</v>
      </c>
      <c r="G946" s="14">
        <v>24518480</v>
      </c>
      <c r="H946" s="14" t="s">
        <v>175</v>
      </c>
      <c r="I946" s="14" t="s">
        <v>176</v>
      </c>
      <c r="J946" s="21">
        <v>2020</v>
      </c>
      <c r="K946" s="67" t="s">
        <v>177</v>
      </c>
      <c r="L946" s="21" t="s">
        <v>36</v>
      </c>
      <c r="M946" s="40">
        <v>1</v>
      </c>
      <c r="N946" s="36">
        <v>23000000</v>
      </c>
      <c r="O946" s="41" t="s">
        <v>37</v>
      </c>
      <c r="P946" s="30" t="s">
        <v>178</v>
      </c>
      <c r="Q946" s="14" t="s">
        <v>179</v>
      </c>
      <c r="R946" s="21"/>
      <c r="S946" s="21"/>
    </row>
    <row r="947" spans="1:19" s="25" customFormat="1" ht="23.4" x14ac:dyDescent="0.3">
      <c r="A947" s="15">
        <v>942</v>
      </c>
      <c r="B947" s="16" t="s">
        <v>65</v>
      </c>
      <c r="C947" s="16" t="s">
        <v>66</v>
      </c>
      <c r="D947" s="17" t="s">
        <v>487</v>
      </c>
      <c r="E947" s="18" t="s">
        <v>1674</v>
      </c>
      <c r="F947" s="14" t="s">
        <v>488</v>
      </c>
      <c r="G947" s="14" t="s">
        <v>1956</v>
      </c>
      <c r="H947" s="14" t="s">
        <v>34</v>
      </c>
      <c r="I947" s="14" t="s">
        <v>35</v>
      </c>
      <c r="J947" s="21">
        <v>2020</v>
      </c>
      <c r="K947" s="67" t="s">
        <v>177</v>
      </c>
      <c r="L947" s="21" t="s">
        <v>36</v>
      </c>
      <c r="M947" s="40">
        <v>1</v>
      </c>
      <c r="N947" s="36">
        <v>29000000</v>
      </c>
      <c r="O947" s="41" t="s">
        <v>37</v>
      </c>
      <c r="P947" s="30" t="s">
        <v>178</v>
      </c>
      <c r="Q947" s="14" t="s">
        <v>179</v>
      </c>
      <c r="R947" s="21"/>
      <c r="S947" s="21"/>
    </row>
    <row r="948" spans="1:19" s="25" customFormat="1" ht="23.4" x14ac:dyDescent="0.3">
      <c r="A948" s="50">
        <v>943</v>
      </c>
      <c r="B948" s="16" t="s">
        <v>65</v>
      </c>
      <c r="C948" s="16" t="s">
        <v>66</v>
      </c>
      <c r="D948" s="17" t="s">
        <v>487</v>
      </c>
      <c r="E948" s="18" t="s">
        <v>1674</v>
      </c>
      <c r="F948" s="14" t="s">
        <v>488</v>
      </c>
      <c r="G948" s="14" t="s">
        <v>1957</v>
      </c>
      <c r="H948" s="14" t="s">
        <v>34</v>
      </c>
      <c r="I948" s="14" t="s">
        <v>35</v>
      </c>
      <c r="J948" s="21">
        <v>2020</v>
      </c>
      <c r="K948" s="67" t="s">
        <v>177</v>
      </c>
      <c r="L948" s="21" t="s">
        <v>36</v>
      </c>
      <c r="M948" s="40">
        <v>1</v>
      </c>
      <c r="N948" s="36">
        <v>29000000</v>
      </c>
      <c r="O948" s="41" t="s">
        <v>37</v>
      </c>
      <c r="P948" s="30" t="s">
        <v>178</v>
      </c>
      <c r="Q948" s="14" t="s">
        <v>179</v>
      </c>
      <c r="R948" s="21"/>
      <c r="S948" s="21"/>
    </row>
    <row r="949" spans="1:19" s="25" customFormat="1" ht="23.4" x14ac:dyDescent="0.3">
      <c r="A949" s="15">
        <v>944</v>
      </c>
      <c r="B949" s="16" t="s">
        <v>65</v>
      </c>
      <c r="C949" s="16" t="s">
        <v>66</v>
      </c>
      <c r="D949" s="17" t="s">
        <v>487</v>
      </c>
      <c r="E949" s="18" t="s">
        <v>1674</v>
      </c>
      <c r="F949" s="14" t="s">
        <v>488</v>
      </c>
      <c r="G949" s="14">
        <v>2005010227</v>
      </c>
      <c r="H949" s="14" t="s">
        <v>34</v>
      </c>
      <c r="I949" s="14" t="s">
        <v>35</v>
      </c>
      <c r="J949" s="21">
        <v>2020</v>
      </c>
      <c r="K949" s="67" t="s">
        <v>177</v>
      </c>
      <c r="L949" s="21" t="s">
        <v>36</v>
      </c>
      <c r="M949" s="40">
        <v>1</v>
      </c>
      <c r="N949" s="36">
        <v>29000000</v>
      </c>
      <c r="O949" s="41" t="s">
        <v>37</v>
      </c>
      <c r="P949" s="30" t="s">
        <v>178</v>
      </c>
      <c r="Q949" s="14" t="s">
        <v>179</v>
      </c>
      <c r="R949" s="21"/>
      <c r="S949" s="21"/>
    </row>
    <row r="950" spans="1:19" s="25" customFormat="1" ht="23.4" x14ac:dyDescent="0.3">
      <c r="A950" s="50">
        <v>945</v>
      </c>
      <c r="B950" s="16" t="s">
        <v>41</v>
      </c>
      <c r="C950" s="16" t="s">
        <v>42</v>
      </c>
      <c r="D950" s="17" t="s">
        <v>41</v>
      </c>
      <c r="E950" s="18" t="s">
        <v>1674</v>
      </c>
      <c r="F950" s="14" t="s">
        <v>1056</v>
      </c>
      <c r="G950" s="14" t="s">
        <v>1958</v>
      </c>
      <c r="H950" s="14" t="s">
        <v>1058</v>
      </c>
      <c r="I950" s="14" t="s">
        <v>508</v>
      </c>
      <c r="J950" s="21">
        <v>2020</v>
      </c>
      <c r="K950" s="67" t="s">
        <v>177</v>
      </c>
      <c r="L950" s="21" t="s">
        <v>36</v>
      </c>
      <c r="M950" s="40">
        <v>1</v>
      </c>
      <c r="N950" s="36">
        <v>30000000</v>
      </c>
      <c r="O950" s="41" t="s">
        <v>37</v>
      </c>
      <c r="P950" s="30" t="s">
        <v>178</v>
      </c>
      <c r="Q950" s="14" t="s">
        <v>179</v>
      </c>
      <c r="R950" s="21"/>
      <c r="S950" s="21"/>
    </row>
    <row r="951" spans="1:19" s="25" customFormat="1" ht="23.4" x14ac:dyDescent="0.3">
      <c r="A951" s="15">
        <v>946</v>
      </c>
      <c r="B951" s="16" t="s">
        <v>41</v>
      </c>
      <c r="C951" s="16" t="s">
        <v>42</v>
      </c>
      <c r="D951" s="17" t="s">
        <v>41</v>
      </c>
      <c r="E951" s="18" t="s">
        <v>1674</v>
      </c>
      <c r="F951" s="14" t="s">
        <v>1056</v>
      </c>
      <c r="G951" s="21" t="s">
        <v>1959</v>
      </c>
      <c r="H951" s="14" t="s">
        <v>1058</v>
      </c>
      <c r="I951" s="14" t="s">
        <v>508</v>
      </c>
      <c r="J951" s="21">
        <v>2020</v>
      </c>
      <c r="K951" s="67" t="s">
        <v>177</v>
      </c>
      <c r="L951" s="21" t="s">
        <v>36</v>
      </c>
      <c r="M951" s="40">
        <v>1</v>
      </c>
      <c r="N951" s="36">
        <v>30000000</v>
      </c>
      <c r="O951" s="41" t="s">
        <v>37</v>
      </c>
      <c r="P951" s="30" t="s">
        <v>178</v>
      </c>
      <c r="Q951" s="14" t="s">
        <v>179</v>
      </c>
      <c r="R951" s="21"/>
      <c r="S951" s="21"/>
    </row>
    <row r="952" spans="1:19" s="25" customFormat="1" ht="23.4" x14ac:dyDescent="0.3">
      <c r="A952" s="50">
        <v>947</v>
      </c>
      <c r="B952" s="16" t="s">
        <v>41</v>
      </c>
      <c r="C952" s="16" t="s">
        <v>42</v>
      </c>
      <c r="D952" s="17" t="s">
        <v>41</v>
      </c>
      <c r="E952" s="18" t="s">
        <v>1674</v>
      </c>
      <c r="F952" s="14" t="s">
        <v>1056</v>
      </c>
      <c r="G952" s="14" t="s">
        <v>1960</v>
      </c>
      <c r="H952" s="14" t="s">
        <v>1058</v>
      </c>
      <c r="I952" s="14" t="s">
        <v>508</v>
      </c>
      <c r="J952" s="21">
        <v>2020</v>
      </c>
      <c r="K952" s="67" t="s">
        <v>177</v>
      </c>
      <c r="L952" s="21" t="s">
        <v>36</v>
      </c>
      <c r="M952" s="40">
        <v>1</v>
      </c>
      <c r="N952" s="36">
        <v>30000000</v>
      </c>
      <c r="O952" s="41" t="s">
        <v>37</v>
      </c>
      <c r="P952" s="30" t="s">
        <v>178</v>
      </c>
      <c r="Q952" s="14" t="s">
        <v>179</v>
      </c>
      <c r="R952" s="21"/>
      <c r="S952" s="21"/>
    </row>
    <row r="953" spans="1:19" s="25" customFormat="1" ht="23.4" x14ac:dyDescent="0.3">
      <c r="A953" s="15">
        <v>948</v>
      </c>
      <c r="B953" s="16" t="s">
        <v>41</v>
      </c>
      <c r="C953" s="16" t="s">
        <v>42</v>
      </c>
      <c r="D953" s="17" t="s">
        <v>41</v>
      </c>
      <c r="E953" s="18" t="s">
        <v>1674</v>
      </c>
      <c r="F953" s="14" t="s">
        <v>1056</v>
      </c>
      <c r="G953" s="14" t="s">
        <v>1961</v>
      </c>
      <c r="H953" s="14" t="s">
        <v>1058</v>
      </c>
      <c r="I953" s="14" t="s">
        <v>508</v>
      </c>
      <c r="J953" s="21">
        <v>2020</v>
      </c>
      <c r="K953" s="67" t="s">
        <v>177</v>
      </c>
      <c r="L953" s="21" t="s">
        <v>36</v>
      </c>
      <c r="M953" s="40">
        <v>1</v>
      </c>
      <c r="N953" s="36">
        <v>30000000</v>
      </c>
      <c r="O953" s="41" t="s">
        <v>37</v>
      </c>
      <c r="P953" s="30" t="s">
        <v>178</v>
      </c>
      <c r="Q953" s="14" t="s">
        <v>179</v>
      </c>
      <c r="R953" s="21"/>
      <c r="S953" s="21"/>
    </row>
    <row r="954" spans="1:19" s="25" customFormat="1" ht="23.4" x14ac:dyDescent="0.3">
      <c r="A954" s="50">
        <v>949</v>
      </c>
      <c r="B954" s="16" t="s">
        <v>41</v>
      </c>
      <c r="C954" s="16" t="s">
        <v>42</v>
      </c>
      <c r="D954" s="17" t="s">
        <v>41</v>
      </c>
      <c r="E954" s="18" t="s">
        <v>1674</v>
      </c>
      <c r="F954" s="14" t="s">
        <v>1056</v>
      </c>
      <c r="G954" s="14" t="s">
        <v>1962</v>
      </c>
      <c r="H954" s="14" t="s">
        <v>1058</v>
      </c>
      <c r="I954" s="14" t="s">
        <v>508</v>
      </c>
      <c r="J954" s="21">
        <v>2020</v>
      </c>
      <c r="K954" s="67" t="s">
        <v>177</v>
      </c>
      <c r="L954" s="21" t="s">
        <v>36</v>
      </c>
      <c r="M954" s="40">
        <v>1</v>
      </c>
      <c r="N954" s="36">
        <v>30000000</v>
      </c>
      <c r="O954" s="41" t="s">
        <v>37</v>
      </c>
      <c r="P954" s="30" t="s">
        <v>178</v>
      </c>
      <c r="Q954" s="14" t="s">
        <v>179</v>
      </c>
      <c r="R954" s="21"/>
      <c r="S954" s="21"/>
    </row>
    <row r="955" spans="1:19" s="25" customFormat="1" ht="23.4" x14ac:dyDescent="0.3">
      <c r="A955" s="15">
        <v>950</v>
      </c>
      <c r="B955" s="16" t="s">
        <v>41</v>
      </c>
      <c r="C955" s="16" t="s">
        <v>42</v>
      </c>
      <c r="D955" s="17" t="s">
        <v>41</v>
      </c>
      <c r="E955" s="18" t="s">
        <v>1674</v>
      </c>
      <c r="F955" s="14" t="s">
        <v>1056</v>
      </c>
      <c r="G955" s="14" t="s">
        <v>1963</v>
      </c>
      <c r="H955" s="14" t="s">
        <v>1058</v>
      </c>
      <c r="I955" s="14" t="s">
        <v>508</v>
      </c>
      <c r="J955" s="21">
        <v>2020</v>
      </c>
      <c r="K955" s="67" t="s">
        <v>177</v>
      </c>
      <c r="L955" s="21" t="s">
        <v>36</v>
      </c>
      <c r="M955" s="40">
        <v>1</v>
      </c>
      <c r="N955" s="36">
        <v>30000000</v>
      </c>
      <c r="O955" s="41" t="s">
        <v>37</v>
      </c>
      <c r="P955" s="30" t="s">
        <v>178</v>
      </c>
      <c r="Q955" s="14" t="s">
        <v>179</v>
      </c>
      <c r="R955" s="21"/>
      <c r="S955" s="21"/>
    </row>
    <row r="956" spans="1:19" s="25" customFormat="1" ht="23.4" x14ac:dyDescent="0.3">
      <c r="A956" s="50">
        <v>951</v>
      </c>
      <c r="B956" s="16" t="s">
        <v>41</v>
      </c>
      <c r="C956" s="16" t="s">
        <v>42</v>
      </c>
      <c r="D956" s="17" t="s">
        <v>41</v>
      </c>
      <c r="E956" s="18" t="s">
        <v>1674</v>
      </c>
      <c r="F956" s="14" t="s">
        <v>1056</v>
      </c>
      <c r="G956" s="14" t="s">
        <v>1964</v>
      </c>
      <c r="H956" s="14" t="s">
        <v>1058</v>
      </c>
      <c r="I956" s="14" t="s">
        <v>508</v>
      </c>
      <c r="J956" s="21">
        <v>2020</v>
      </c>
      <c r="K956" s="67" t="s">
        <v>177</v>
      </c>
      <c r="L956" s="21" t="s">
        <v>36</v>
      </c>
      <c r="M956" s="40">
        <v>1</v>
      </c>
      <c r="N956" s="36">
        <v>30000000</v>
      </c>
      <c r="O956" s="41" t="s">
        <v>37</v>
      </c>
      <c r="P956" s="30" t="s">
        <v>178</v>
      </c>
      <c r="Q956" s="14" t="s">
        <v>179</v>
      </c>
      <c r="R956" s="21"/>
      <c r="S956" s="21"/>
    </row>
    <row r="957" spans="1:19" s="25" customFormat="1" ht="23.4" x14ac:dyDescent="0.3">
      <c r="A957" s="15">
        <v>952</v>
      </c>
      <c r="B957" s="16" t="s">
        <v>41</v>
      </c>
      <c r="C957" s="16" t="s">
        <v>42</v>
      </c>
      <c r="D957" s="17" t="s">
        <v>41</v>
      </c>
      <c r="E957" s="18" t="s">
        <v>1674</v>
      </c>
      <c r="F957" s="14" t="s">
        <v>1056</v>
      </c>
      <c r="G957" s="14" t="s">
        <v>1965</v>
      </c>
      <c r="H957" s="14" t="s">
        <v>1058</v>
      </c>
      <c r="I957" s="14" t="s">
        <v>508</v>
      </c>
      <c r="J957" s="21">
        <v>2020</v>
      </c>
      <c r="K957" s="67" t="s">
        <v>177</v>
      </c>
      <c r="L957" s="21" t="s">
        <v>36</v>
      </c>
      <c r="M957" s="40">
        <v>1</v>
      </c>
      <c r="N957" s="36">
        <v>30000000</v>
      </c>
      <c r="O957" s="41" t="s">
        <v>37</v>
      </c>
      <c r="P957" s="30" t="s">
        <v>178</v>
      </c>
      <c r="Q957" s="14" t="s">
        <v>179</v>
      </c>
      <c r="R957" s="21"/>
      <c r="S957" s="21"/>
    </row>
    <row r="958" spans="1:19" s="25" customFormat="1" ht="23.4" x14ac:dyDescent="0.3">
      <c r="A958" s="50">
        <v>953</v>
      </c>
      <c r="B958" s="16" t="s">
        <v>499</v>
      </c>
      <c r="C958" s="16" t="s">
        <v>42</v>
      </c>
      <c r="D958" s="17" t="s">
        <v>43</v>
      </c>
      <c r="E958" s="18" t="s">
        <v>1674</v>
      </c>
      <c r="F958" s="14" t="s">
        <v>500</v>
      </c>
      <c r="G958" s="14" t="s">
        <v>1966</v>
      </c>
      <c r="H958" s="14" t="s">
        <v>502</v>
      </c>
      <c r="I958" s="14" t="s">
        <v>35</v>
      </c>
      <c r="J958" s="14">
        <v>2020</v>
      </c>
      <c r="K958" s="67" t="s">
        <v>177</v>
      </c>
      <c r="L958" s="14" t="s">
        <v>36</v>
      </c>
      <c r="M958" s="35">
        <v>1</v>
      </c>
      <c r="N958" s="36">
        <v>14000000</v>
      </c>
      <c r="O958" s="41" t="s">
        <v>37</v>
      </c>
      <c r="P958" s="30" t="s">
        <v>178</v>
      </c>
      <c r="Q958" s="14" t="s">
        <v>179</v>
      </c>
      <c r="R958" s="21"/>
      <c r="S958" s="21"/>
    </row>
    <row r="959" spans="1:19" s="25" customFormat="1" ht="23.4" x14ac:dyDescent="0.3">
      <c r="A959" s="15">
        <v>954</v>
      </c>
      <c r="B959" s="16" t="s">
        <v>499</v>
      </c>
      <c r="C959" s="16" t="s">
        <v>42</v>
      </c>
      <c r="D959" s="17" t="s">
        <v>43</v>
      </c>
      <c r="E959" s="18" t="s">
        <v>1674</v>
      </c>
      <c r="F959" s="14" t="s">
        <v>500</v>
      </c>
      <c r="G959" s="14" t="s">
        <v>1967</v>
      </c>
      <c r="H959" s="14" t="s">
        <v>502</v>
      </c>
      <c r="I959" s="14" t="s">
        <v>35</v>
      </c>
      <c r="J959" s="14">
        <v>2020</v>
      </c>
      <c r="K959" s="67" t="s">
        <v>177</v>
      </c>
      <c r="L959" s="14" t="s">
        <v>36</v>
      </c>
      <c r="M959" s="35">
        <v>1</v>
      </c>
      <c r="N959" s="36">
        <v>14000000</v>
      </c>
      <c r="O959" s="41" t="s">
        <v>37</v>
      </c>
      <c r="P959" s="30" t="s">
        <v>178</v>
      </c>
      <c r="Q959" s="14" t="s">
        <v>179</v>
      </c>
      <c r="R959" s="21"/>
      <c r="S959" s="21"/>
    </row>
    <row r="960" spans="1:19" s="25" customFormat="1" ht="30.6" x14ac:dyDescent="0.3">
      <c r="A960" s="50">
        <v>955</v>
      </c>
      <c r="B960" s="31" t="s">
        <v>47</v>
      </c>
      <c r="C960" s="57" t="s">
        <v>48</v>
      </c>
      <c r="D960" s="17" t="s">
        <v>87</v>
      </c>
      <c r="E960" s="18" t="s">
        <v>1674</v>
      </c>
      <c r="F960" s="14" t="s">
        <v>469</v>
      </c>
      <c r="G960" s="14" t="s">
        <v>1968</v>
      </c>
      <c r="H960" s="14" t="s">
        <v>471</v>
      </c>
      <c r="I960" s="14" t="s">
        <v>104</v>
      </c>
      <c r="J960" s="21">
        <v>2021</v>
      </c>
      <c r="K960" s="67" t="s">
        <v>177</v>
      </c>
      <c r="L960" s="21" t="s">
        <v>36</v>
      </c>
      <c r="M960" s="40">
        <v>1</v>
      </c>
      <c r="N960" s="36">
        <v>70000000</v>
      </c>
      <c r="O960" s="41" t="s">
        <v>37</v>
      </c>
      <c r="P960" s="30" t="s">
        <v>178</v>
      </c>
      <c r="Q960" s="14" t="s">
        <v>179</v>
      </c>
      <c r="R960" s="21"/>
      <c r="S960" s="21"/>
    </row>
    <row r="961" spans="1:19" s="25" customFormat="1" ht="23.4" x14ac:dyDescent="0.3">
      <c r="A961" s="15">
        <v>956</v>
      </c>
      <c r="B961" s="31" t="s">
        <v>47</v>
      </c>
      <c r="C961" s="57" t="s">
        <v>48</v>
      </c>
      <c r="D961" s="17" t="s">
        <v>87</v>
      </c>
      <c r="E961" s="18" t="s">
        <v>1674</v>
      </c>
      <c r="F961" s="14" t="s">
        <v>469</v>
      </c>
      <c r="G961" s="14" t="s">
        <v>1969</v>
      </c>
      <c r="H961" s="14" t="s">
        <v>471</v>
      </c>
      <c r="I961" s="14" t="s">
        <v>104</v>
      </c>
      <c r="J961" s="21">
        <v>2021</v>
      </c>
      <c r="K961" s="67" t="s">
        <v>177</v>
      </c>
      <c r="L961" s="21" t="s">
        <v>36</v>
      </c>
      <c r="M961" s="40">
        <v>1</v>
      </c>
      <c r="N961" s="36">
        <v>70000000</v>
      </c>
      <c r="O961" s="41" t="s">
        <v>37</v>
      </c>
      <c r="P961" s="30" t="s">
        <v>178</v>
      </c>
      <c r="Q961" s="14" t="s">
        <v>179</v>
      </c>
      <c r="R961" s="21"/>
      <c r="S961" s="21"/>
    </row>
    <row r="962" spans="1:19" s="25" customFormat="1" ht="23.4" x14ac:dyDescent="0.3">
      <c r="A962" s="50">
        <v>957</v>
      </c>
      <c r="B962" s="31" t="s">
        <v>47</v>
      </c>
      <c r="C962" s="57" t="s">
        <v>48</v>
      </c>
      <c r="D962" s="17" t="s">
        <v>87</v>
      </c>
      <c r="E962" s="18" t="s">
        <v>1674</v>
      </c>
      <c r="F962" s="14" t="s">
        <v>469</v>
      </c>
      <c r="G962" s="14" t="s">
        <v>1970</v>
      </c>
      <c r="H962" s="14" t="s">
        <v>471</v>
      </c>
      <c r="I962" s="14" t="s">
        <v>104</v>
      </c>
      <c r="J962" s="21">
        <v>2021</v>
      </c>
      <c r="K962" s="67" t="s">
        <v>177</v>
      </c>
      <c r="L962" s="21" t="s">
        <v>36</v>
      </c>
      <c r="M962" s="40">
        <v>1</v>
      </c>
      <c r="N962" s="36">
        <v>70000000</v>
      </c>
      <c r="O962" s="41" t="s">
        <v>37</v>
      </c>
      <c r="P962" s="30" t="s">
        <v>178</v>
      </c>
      <c r="Q962" s="14" t="s">
        <v>179</v>
      </c>
      <c r="R962" s="21"/>
      <c r="S962" s="21"/>
    </row>
    <row r="963" spans="1:19" s="25" customFormat="1" ht="23.4" x14ac:dyDescent="0.3">
      <c r="A963" s="15">
        <v>958</v>
      </c>
      <c r="B963" s="31" t="s">
        <v>47</v>
      </c>
      <c r="C963" s="57" t="s">
        <v>48</v>
      </c>
      <c r="D963" s="17" t="s">
        <v>87</v>
      </c>
      <c r="E963" s="18" t="s">
        <v>1674</v>
      </c>
      <c r="F963" s="14" t="s">
        <v>469</v>
      </c>
      <c r="G963" s="21" t="s">
        <v>1971</v>
      </c>
      <c r="H963" s="14" t="s">
        <v>471</v>
      </c>
      <c r="I963" s="14" t="s">
        <v>104</v>
      </c>
      <c r="J963" s="21">
        <v>2021</v>
      </c>
      <c r="K963" s="67" t="s">
        <v>177</v>
      </c>
      <c r="L963" s="21" t="s">
        <v>36</v>
      </c>
      <c r="M963" s="40">
        <v>1</v>
      </c>
      <c r="N963" s="36">
        <v>70000000</v>
      </c>
      <c r="O963" s="41" t="s">
        <v>37</v>
      </c>
      <c r="P963" s="30" t="s">
        <v>178</v>
      </c>
      <c r="Q963" s="14" t="s">
        <v>179</v>
      </c>
      <c r="R963" s="21"/>
      <c r="S963" s="21"/>
    </row>
    <row r="964" spans="1:19" s="25" customFormat="1" ht="23.4" x14ac:dyDescent="0.3">
      <c r="A964" s="50">
        <v>959</v>
      </c>
      <c r="B964" s="31" t="s">
        <v>47</v>
      </c>
      <c r="C964" s="57" t="s">
        <v>48</v>
      </c>
      <c r="D964" s="17" t="s">
        <v>87</v>
      </c>
      <c r="E964" s="18" t="s">
        <v>1674</v>
      </c>
      <c r="F964" s="14" t="s">
        <v>469</v>
      </c>
      <c r="G964" s="21" t="s">
        <v>1972</v>
      </c>
      <c r="H964" s="14" t="s">
        <v>471</v>
      </c>
      <c r="I964" s="14" t="s">
        <v>104</v>
      </c>
      <c r="J964" s="21">
        <v>2020</v>
      </c>
      <c r="K964" s="67" t="s">
        <v>177</v>
      </c>
      <c r="L964" s="21" t="s">
        <v>36</v>
      </c>
      <c r="M964" s="40">
        <v>1</v>
      </c>
      <c r="N964" s="36">
        <v>70000000</v>
      </c>
      <c r="O964" s="41" t="s">
        <v>37</v>
      </c>
      <c r="P964" s="30" t="s">
        <v>178</v>
      </c>
      <c r="Q964" s="14" t="s">
        <v>179</v>
      </c>
      <c r="R964" s="21"/>
      <c r="S964" s="21"/>
    </row>
    <row r="965" spans="1:19" s="25" customFormat="1" ht="23.4" x14ac:dyDescent="0.3">
      <c r="A965" s="15">
        <v>960</v>
      </c>
      <c r="B965" s="31" t="s">
        <v>47</v>
      </c>
      <c r="C965" s="57" t="s">
        <v>48</v>
      </c>
      <c r="D965" s="17" t="s">
        <v>87</v>
      </c>
      <c r="E965" s="18" t="s">
        <v>1674</v>
      </c>
      <c r="F965" s="14" t="s">
        <v>469</v>
      </c>
      <c r="G965" s="21" t="s">
        <v>1973</v>
      </c>
      <c r="H965" s="14" t="s">
        <v>471</v>
      </c>
      <c r="I965" s="14" t="s">
        <v>104</v>
      </c>
      <c r="J965" s="21">
        <v>2021</v>
      </c>
      <c r="K965" s="67" t="s">
        <v>177</v>
      </c>
      <c r="L965" s="21" t="s">
        <v>36</v>
      </c>
      <c r="M965" s="40">
        <v>1</v>
      </c>
      <c r="N965" s="36">
        <v>70000000</v>
      </c>
      <c r="O965" s="41" t="s">
        <v>37</v>
      </c>
      <c r="P965" s="30" t="s">
        <v>178</v>
      </c>
      <c r="Q965" s="14" t="s">
        <v>179</v>
      </c>
      <c r="R965" s="21"/>
      <c r="S965" s="21"/>
    </row>
    <row r="966" spans="1:19" s="25" customFormat="1" ht="23.4" x14ac:dyDescent="0.3">
      <c r="A966" s="50">
        <v>961</v>
      </c>
      <c r="B966" s="31" t="s">
        <v>47</v>
      </c>
      <c r="C966" s="57" t="s">
        <v>48</v>
      </c>
      <c r="D966" s="17" t="s">
        <v>87</v>
      </c>
      <c r="E966" s="18" t="s">
        <v>1674</v>
      </c>
      <c r="F966" s="14" t="s">
        <v>469</v>
      </c>
      <c r="G966" s="21" t="s">
        <v>1974</v>
      </c>
      <c r="H966" s="14" t="s">
        <v>471</v>
      </c>
      <c r="I966" s="14" t="s">
        <v>104</v>
      </c>
      <c r="J966" s="21">
        <v>2021</v>
      </c>
      <c r="K966" s="67" t="s">
        <v>177</v>
      </c>
      <c r="L966" s="21" t="s">
        <v>36</v>
      </c>
      <c r="M966" s="40">
        <v>1</v>
      </c>
      <c r="N966" s="36">
        <v>70000000</v>
      </c>
      <c r="O966" s="41" t="s">
        <v>37</v>
      </c>
      <c r="P966" s="30" t="s">
        <v>178</v>
      </c>
      <c r="Q966" s="14" t="s">
        <v>179</v>
      </c>
      <c r="R966" s="21"/>
      <c r="S966" s="21"/>
    </row>
    <row r="967" spans="1:19" s="25" customFormat="1" ht="23.4" x14ac:dyDescent="0.3">
      <c r="A967" s="15">
        <v>962</v>
      </c>
      <c r="B967" s="31" t="s">
        <v>47</v>
      </c>
      <c r="C967" s="57" t="s">
        <v>48</v>
      </c>
      <c r="D967" s="17" t="s">
        <v>87</v>
      </c>
      <c r="E967" s="18" t="s">
        <v>1674</v>
      </c>
      <c r="F967" s="14" t="s">
        <v>469</v>
      </c>
      <c r="G967" s="21" t="s">
        <v>1975</v>
      </c>
      <c r="H967" s="14" t="s">
        <v>471</v>
      </c>
      <c r="I967" s="14" t="s">
        <v>104</v>
      </c>
      <c r="J967" s="21">
        <v>2021</v>
      </c>
      <c r="K967" s="67" t="s">
        <v>177</v>
      </c>
      <c r="L967" s="21" t="s">
        <v>36</v>
      </c>
      <c r="M967" s="40">
        <v>1</v>
      </c>
      <c r="N967" s="36">
        <v>70000000</v>
      </c>
      <c r="O967" s="41" t="s">
        <v>37</v>
      </c>
      <c r="P967" s="30" t="s">
        <v>178</v>
      </c>
      <c r="Q967" s="14" t="s">
        <v>179</v>
      </c>
      <c r="R967" s="21"/>
      <c r="S967" s="21"/>
    </row>
    <row r="968" spans="1:19" s="25" customFormat="1" ht="23.4" x14ac:dyDescent="0.3">
      <c r="A968" s="50">
        <v>963</v>
      </c>
      <c r="B968" s="31" t="s">
        <v>47</v>
      </c>
      <c r="C968" s="57" t="s">
        <v>48</v>
      </c>
      <c r="D968" s="17" t="s">
        <v>87</v>
      </c>
      <c r="E968" s="18" t="s">
        <v>1674</v>
      </c>
      <c r="F968" s="14" t="s">
        <v>805</v>
      </c>
      <c r="G968" s="14">
        <v>19100100079</v>
      </c>
      <c r="H968" s="14" t="s">
        <v>1976</v>
      </c>
      <c r="I968" s="14" t="s">
        <v>224</v>
      </c>
      <c r="J968" s="21">
        <v>2020</v>
      </c>
      <c r="K968" s="67" t="s">
        <v>177</v>
      </c>
      <c r="L968" s="21" t="s">
        <v>36</v>
      </c>
      <c r="M968" s="40">
        <v>1</v>
      </c>
      <c r="N968" s="36">
        <v>40000000</v>
      </c>
      <c r="O968" s="41" t="s">
        <v>37</v>
      </c>
      <c r="P968" s="30" t="s">
        <v>178</v>
      </c>
      <c r="Q968" s="14" t="s">
        <v>179</v>
      </c>
      <c r="R968" s="21"/>
      <c r="S968" s="21"/>
    </row>
    <row r="969" spans="1:19" s="25" customFormat="1" ht="23.4" x14ac:dyDescent="0.3">
      <c r="A969" s="15">
        <v>964</v>
      </c>
      <c r="B969" s="31" t="s">
        <v>47</v>
      </c>
      <c r="C969" s="57" t="s">
        <v>48</v>
      </c>
      <c r="D969" s="17" t="s">
        <v>793</v>
      </c>
      <c r="E969" s="18" t="s">
        <v>1674</v>
      </c>
      <c r="F969" s="14" t="s">
        <v>794</v>
      </c>
      <c r="G969" s="14">
        <v>30685</v>
      </c>
      <c r="H969" s="14" t="s">
        <v>64</v>
      </c>
      <c r="I969" s="14" t="s">
        <v>35</v>
      </c>
      <c r="J969" s="21">
        <v>2020</v>
      </c>
      <c r="K969" s="67" t="s">
        <v>177</v>
      </c>
      <c r="L969" s="21" t="s">
        <v>36</v>
      </c>
      <c r="M969" s="40">
        <v>1</v>
      </c>
      <c r="N969" s="36">
        <v>135000000</v>
      </c>
      <c r="O969" s="41" t="s">
        <v>37</v>
      </c>
      <c r="P969" s="30" t="s">
        <v>178</v>
      </c>
      <c r="Q969" s="14" t="s">
        <v>179</v>
      </c>
      <c r="R969" s="21"/>
      <c r="S969" s="21"/>
    </row>
    <row r="970" spans="1:19" s="25" customFormat="1" ht="23.4" x14ac:dyDescent="0.3">
      <c r="A970" s="50">
        <v>965</v>
      </c>
      <c r="B970" s="31" t="s">
        <v>47</v>
      </c>
      <c r="C970" s="57" t="s">
        <v>48</v>
      </c>
      <c r="D970" s="17" t="s">
        <v>793</v>
      </c>
      <c r="E970" s="18" t="s">
        <v>1674</v>
      </c>
      <c r="F970" s="14" t="s">
        <v>794</v>
      </c>
      <c r="G970" s="14">
        <v>30686</v>
      </c>
      <c r="H970" s="14" t="s">
        <v>64</v>
      </c>
      <c r="I970" s="14" t="s">
        <v>35</v>
      </c>
      <c r="J970" s="21">
        <v>2020</v>
      </c>
      <c r="K970" s="67" t="s">
        <v>177</v>
      </c>
      <c r="L970" s="21" t="s">
        <v>36</v>
      </c>
      <c r="M970" s="40">
        <v>1</v>
      </c>
      <c r="N970" s="36">
        <v>135000000</v>
      </c>
      <c r="O970" s="41" t="s">
        <v>37</v>
      </c>
      <c r="P970" s="30" t="s">
        <v>178</v>
      </c>
      <c r="Q970" s="14" t="s">
        <v>179</v>
      </c>
      <c r="R970" s="21"/>
      <c r="S970" s="21"/>
    </row>
    <row r="971" spans="1:19" s="25" customFormat="1" ht="23.4" x14ac:dyDescent="0.3">
      <c r="A971" s="15">
        <v>966</v>
      </c>
      <c r="B971" s="16" t="s">
        <v>1977</v>
      </c>
      <c r="C971" s="16" t="s">
        <v>1978</v>
      </c>
      <c r="D971" s="17" t="s">
        <v>1979</v>
      </c>
      <c r="E971" s="18" t="s">
        <v>1674</v>
      </c>
      <c r="F971" s="14" t="s">
        <v>1980</v>
      </c>
      <c r="G971" s="14" t="s">
        <v>1981</v>
      </c>
      <c r="H971" s="14" t="s">
        <v>1982</v>
      </c>
      <c r="I971" s="14" t="s">
        <v>508</v>
      </c>
      <c r="J971" s="21">
        <v>2021</v>
      </c>
      <c r="K971" s="67" t="s">
        <v>177</v>
      </c>
      <c r="L971" s="21" t="s">
        <v>36</v>
      </c>
      <c r="M971" s="40">
        <v>1</v>
      </c>
      <c r="N971" s="36">
        <v>135000000</v>
      </c>
      <c r="O971" s="41" t="s">
        <v>37</v>
      </c>
      <c r="P971" s="30" t="s">
        <v>178</v>
      </c>
      <c r="Q971" s="14" t="s">
        <v>179</v>
      </c>
      <c r="R971" s="21"/>
      <c r="S971" s="21"/>
    </row>
    <row r="972" spans="1:19" s="25" customFormat="1" ht="23.4" x14ac:dyDescent="0.3">
      <c r="A972" s="50">
        <v>967</v>
      </c>
      <c r="B972" s="16" t="s">
        <v>1977</v>
      </c>
      <c r="C972" s="16" t="s">
        <v>1978</v>
      </c>
      <c r="D972" s="17" t="s">
        <v>1979</v>
      </c>
      <c r="E972" s="18" t="s">
        <v>1674</v>
      </c>
      <c r="F972" s="14" t="s">
        <v>1980</v>
      </c>
      <c r="G972" s="14" t="s">
        <v>1983</v>
      </c>
      <c r="H972" s="14" t="s">
        <v>1982</v>
      </c>
      <c r="I972" s="14" t="s">
        <v>508</v>
      </c>
      <c r="J972" s="21">
        <v>2021</v>
      </c>
      <c r="K972" s="67" t="s">
        <v>177</v>
      </c>
      <c r="L972" s="21" t="s">
        <v>36</v>
      </c>
      <c r="M972" s="40">
        <v>1</v>
      </c>
      <c r="N972" s="36">
        <v>135000000</v>
      </c>
      <c r="O972" s="41" t="s">
        <v>37</v>
      </c>
      <c r="P972" s="30" t="s">
        <v>178</v>
      </c>
      <c r="Q972" s="14" t="s">
        <v>179</v>
      </c>
      <c r="R972" s="21"/>
      <c r="S972" s="21"/>
    </row>
    <row r="973" spans="1:19" s="25" customFormat="1" ht="30.6" x14ac:dyDescent="0.3">
      <c r="A973" s="15">
        <v>968</v>
      </c>
      <c r="B973" s="16" t="s">
        <v>107</v>
      </c>
      <c r="C973" s="16" t="s">
        <v>55</v>
      </c>
      <c r="D973" s="17" t="s">
        <v>495</v>
      </c>
      <c r="E973" s="18" t="s">
        <v>1674</v>
      </c>
      <c r="F973" s="14" t="s">
        <v>496</v>
      </c>
      <c r="G973" s="14" t="s">
        <v>1984</v>
      </c>
      <c r="H973" s="14" t="s">
        <v>498</v>
      </c>
      <c r="I973" s="14" t="s">
        <v>104</v>
      </c>
      <c r="J973" s="21">
        <v>2020</v>
      </c>
      <c r="K973" s="67" t="s">
        <v>177</v>
      </c>
      <c r="L973" s="21" t="s">
        <v>36</v>
      </c>
      <c r="M973" s="40">
        <v>1</v>
      </c>
      <c r="N973" s="36">
        <v>570000000</v>
      </c>
      <c r="O973" s="41" t="s">
        <v>37</v>
      </c>
      <c r="P973" s="30" t="s">
        <v>178</v>
      </c>
      <c r="Q973" s="14" t="s">
        <v>179</v>
      </c>
      <c r="R973" s="21"/>
      <c r="S973" s="21"/>
    </row>
    <row r="974" spans="1:19" s="25" customFormat="1" ht="40.799999999999997" x14ac:dyDescent="0.3">
      <c r="A974" s="50">
        <v>969</v>
      </c>
      <c r="B974" s="16" t="s">
        <v>1649</v>
      </c>
      <c r="C974" s="16" t="s">
        <v>1650</v>
      </c>
      <c r="D974" s="94" t="s">
        <v>1985</v>
      </c>
      <c r="E974" s="18" t="s">
        <v>1674</v>
      </c>
      <c r="F974" s="90"/>
      <c r="G974" s="14" t="s">
        <v>57</v>
      </c>
      <c r="H974" s="14" t="s">
        <v>80</v>
      </c>
      <c r="I974" s="14" t="s">
        <v>59</v>
      </c>
      <c r="J974" s="14">
        <v>2022</v>
      </c>
      <c r="K974" s="84" t="s">
        <v>1986</v>
      </c>
      <c r="L974" s="14" t="s">
        <v>36</v>
      </c>
      <c r="M974" s="14">
        <v>1</v>
      </c>
      <c r="N974" s="128">
        <v>11250000</v>
      </c>
      <c r="O974" s="41" t="s">
        <v>37</v>
      </c>
      <c r="P974" s="14" t="s">
        <v>164</v>
      </c>
      <c r="Q974" s="14" t="s">
        <v>39</v>
      </c>
      <c r="R974" s="14"/>
      <c r="S974" s="14"/>
    </row>
    <row r="975" spans="1:19" s="25" customFormat="1" ht="40.799999999999997" x14ac:dyDescent="0.3">
      <c r="A975" s="15">
        <v>970</v>
      </c>
      <c r="B975" s="16" t="s">
        <v>1987</v>
      </c>
      <c r="C975" s="16" t="s">
        <v>1988</v>
      </c>
      <c r="D975" s="17" t="s">
        <v>1989</v>
      </c>
      <c r="E975" s="18" t="s">
        <v>1674</v>
      </c>
      <c r="F975" s="14" t="s">
        <v>1990</v>
      </c>
      <c r="G975" s="14" t="s">
        <v>1991</v>
      </c>
      <c r="H975" s="14" t="s">
        <v>1992</v>
      </c>
      <c r="I975" s="14" t="s">
        <v>257</v>
      </c>
      <c r="J975" s="14">
        <v>2022</v>
      </c>
      <c r="K975" s="108">
        <v>44900</v>
      </c>
      <c r="L975" s="14" t="s">
        <v>192</v>
      </c>
      <c r="M975" s="14">
        <v>1</v>
      </c>
      <c r="N975" s="20">
        <v>28130000</v>
      </c>
      <c r="O975" s="41" t="s">
        <v>37</v>
      </c>
      <c r="P975" s="14" t="s">
        <v>164</v>
      </c>
      <c r="Q975" s="14" t="s">
        <v>39</v>
      </c>
      <c r="R975" s="21"/>
      <c r="S975" s="21"/>
    </row>
    <row r="976" spans="1:19" s="25" customFormat="1" ht="40.799999999999997" x14ac:dyDescent="0.3">
      <c r="A976" s="50">
        <v>971</v>
      </c>
      <c r="B976" s="16" t="s">
        <v>1987</v>
      </c>
      <c r="C976" s="16" t="s">
        <v>1988</v>
      </c>
      <c r="D976" s="17" t="s">
        <v>1989</v>
      </c>
      <c r="E976" s="18" t="s">
        <v>1674</v>
      </c>
      <c r="F976" s="14" t="s">
        <v>1990</v>
      </c>
      <c r="G976" s="14" t="s">
        <v>1993</v>
      </c>
      <c r="H976" s="14" t="s">
        <v>1992</v>
      </c>
      <c r="I976" s="14" t="s">
        <v>257</v>
      </c>
      <c r="J976" s="14">
        <v>2022</v>
      </c>
      <c r="K976" s="108">
        <v>44900</v>
      </c>
      <c r="L976" s="14" t="s">
        <v>192</v>
      </c>
      <c r="M976" s="14">
        <v>1</v>
      </c>
      <c r="N976" s="20">
        <v>28130000</v>
      </c>
      <c r="O976" s="41" t="s">
        <v>37</v>
      </c>
      <c r="P976" s="14" t="s">
        <v>164</v>
      </c>
      <c r="Q976" s="14" t="s">
        <v>39</v>
      </c>
      <c r="R976" s="21"/>
      <c r="S976" s="21"/>
    </row>
    <row r="977" spans="1:19" s="25" customFormat="1" ht="40.799999999999997" x14ac:dyDescent="0.3">
      <c r="A977" s="15">
        <v>972</v>
      </c>
      <c r="B977" s="16" t="s">
        <v>1987</v>
      </c>
      <c r="C977" s="16" t="s">
        <v>1988</v>
      </c>
      <c r="D977" s="17" t="s">
        <v>1989</v>
      </c>
      <c r="E977" s="18" t="s">
        <v>1674</v>
      </c>
      <c r="F977" s="14" t="s">
        <v>1990</v>
      </c>
      <c r="G977" s="14" t="s">
        <v>1994</v>
      </c>
      <c r="H977" s="14" t="s">
        <v>1992</v>
      </c>
      <c r="I977" s="14" t="s">
        <v>257</v>
      </c>
      <c r="J977" s="14">
        <v>2022</v>
      </c>
      <c r="K977" s="108">
        <v>44900</v>
      </c>
      <c r="L977" s="14" t="s">
        <v>192</v>
      </c>
      <c r="M977" s="14">
        <v>1</v>
      </c>
      <c r="N977" s="20">
        <v>28130000</v>
      </c>
      <c r="O977" s="41" t="s">
        <v>37</v>
      </c>
      <c r="P977" s="14" t="s">
        <v>164</v>
      </c>
      <c r="Q977" s="14" t="s">
        <v>39</v>
      </c>
      <c r="R977" s="21"/>
      <c r="S977" s="21"/>
    </row>
    <row r="978" spans="1:19" s="25" customFormat="1" ht="40.799999999999997" x14ac:dyDescent="0.3">
      <c r="A978" s="50">
        <v>973</v>
      </c>
      <c r="B978" s="31" t="s">
        <v>47</v>
      </c>
      <c r="C978" s="57" t="s">
        <v>48</v>
      </c>
      <c r="D978" s="57" t="s">
        <v>585</v>
      </c>
      <c r="E978" s="18" t="s">
        <v>1674</v>
      </c>
      <c r="F978" s="41" t="s">
        <v>1995</v>
      </c>
      <c r="G978" s="41" t="s">
        <v>1996</v>
      </c>
      <c r="H978" s="41" t="s">
        <v>1997</v>
      </c>
      <c r="I978" s="41" t="s">
        <v>1998</v>
      </c>
      <c r="J978" s="21">
        <v>2022</v>
      </c>
      <c r="K978" s="108">
        <v>45239</v>
      </c>
      <c r="L978" s="21" t="s">
        <v>36</v>
      </c>
      <c r="M978" s="40">
        <v>1</v>
      </c>
      <c r="N978" s="61">
        <v>23622358</v>
      </c>
      <c r="O978" s="41" t="s">
        <v>37</v>
      </c>
      <c r="P978" s="41" t="s">
        <v>1999</v>
      </c>
      <c r="Q978" s="14" t="s">
        <v>39</v>
      </c>
      <c r="R978" s="21"/>
      <c r="S978" s="21"/>
    </row>
    <row r="979" spans="1:19" s="25" customFormat="1" ht="40.799999999999997" x14ac:dyDescent="0.3">
      <c r="A979" s="15">
        <v>974</v>
      </c>
      <c r="B979" s="31" t="s">
        <v>47</v>
      </c>
      <c r="C979" s="57" t="s">
        <v>48</v>
      </c>
      <c r="D979" s="57" t="s">
        <v>585</v>
      </c>
      <c r="E979" s="18" t="s">
        <v>1674</v>
      </c>
      <c r="F979" s="41" t="s">
        <v>1995</v>
      </c>
      <c r="G979" s="42" t="s">
        <v>2000</v>
      </c>
      <c r="H979" s="41" t="s">
        <v>1997</v>
      </c>
      <c r="I979" s="41" t="s">
        <v>1998</v>
      </c>
      <c r="J979" s="21">
        <v>2022</v>
      </c>
      <c r="K979" s="108">
        <v>45239</v>
      </c>
      <c r="L979" s="21" t="s">
        <v>36</v>
      </c>
      <c r="M979" s="40">
        <v>1</v>
      </c>
      <c r="N979" s="61">
        <v>23622358</v>
      </c>
      <c r="O979" s="41" t="s">
        <v>37</v>
      </c>
      <c r="P979" s="41" t="s">
        <v>1999</v>
      </c>
      <c r="Q979" s="14" t="s">
        <v>39</v>
      </c>
      <c r="R979" s="21"/>
      <c r="S979" s="21"/>
    </row>
    <row r="980" spans="1:19" s="25" customFormat="1" ht="40.799999999999997" x14ac:dyDescent="0.3">
      <c r="A980" s="50">
        <v>975</v>
      </c>
      <c r="B980" s="31" t="s">
        <v>47</v>
      </c>
      <c r="C980" s="57" t="s">
        <v>48</v>
      </c>
      <c r="D980" s="57" t="s">
        <v>585</v>
      </c>
      <c r="E980" s="18" t="s">
        <v>1674</v>
      </c>
      <c r="F980" s="41" t="s">
        <v>1995</v>
      </c>
      <c r="G980" s="42" t="s">
        <v>2001</v>
      </c>
      <c r="H980" s="41" t="s">
        <v>1997</v>
      </c>
      <c r="I980" s="41" t="s">
        <v>1998</v>
      </c>
      <c r="J980" s="21">
        <v>2022</v>
      </c>
      <c r="K980" s="108">
        <v>45239</v>
      </c>
      <c r="L980" s="21" t="s">
        <v>36</v>
      </c>
      <c r="M980" s="40">
        <v>1</v>
      </c>
      <c r="N980" s="61">
        <v>23622358</v>
      </c>
      <c r="O980" s="41" t="s">
        <v>37</v>
      </c>
      <c r="P980" s="41" t="s">
        <v>1999</v>
      </c>
      <c r="Q980" s="14" t="s">
        <v>39</v>
      </c>
      <c r="R980" s="21"/>
      <c r="S980" s="21"/>
    </row>
    <row r="981" spans="1:19" s="25" customFormat="1" ht="30.6" x14ac:dyDescent="0.3">
      <c r="A981" s="15">
        <v>976</v>
      </c>
      <c r="B981" s="16" t="s">
        <v>2002</v>
      </c>
      <c r="C981" s="16" t="s">
        <v>2003</v>
      </c>
      <c r="D981" s="17" t="s">
        <v>2004</v>
      </c>
      <c r="E981" s="18" t="s">
        <v>1674</v>
      </c>
      <c r="F981" s="14" t="s">
        <v>2005</v>
      </c>
      <c r="G981" s="14" t="s">
        <v>57</v>
      </c>
      <c r="H981" s="14" t="s">
        <v>2006</v>
      </c>
      <c r="I981" s="14" t="s">
        <v>1840</v>
      </c>
      <c r="J981" s="14">
        <v>2023</v>
      </c>
      <c r="K981" s="99" t="s">
        <v>2007</v>
      </c>
      <c r="L981" s="14" t="s">
        <v>192</v>
      </c>
      <c r="M981" s="14">
        <v>1</v>
      </c>
      <c r="N981" s="20">
        <v>68651000</v>
      </c>
      <c r="O981" s="41" t="s">
        <v>37</v>
      </c>
      <c r="P981" s="14" t="s">
        <v>232</v>
      </c>
      <c r="Q981" s="14" t="s">
        <v>39</v>
      </c>
      <c r="R981" s="21"/>
      <c r="S981" s="21"/>
    </row>
    <row r="982" spans="1:19" s="25" customFormat="1" ht="30.6" x14ac:dyDescent="0.3">
      <c r="A982" s="50">
        <v>977</v>
      </c>
      <c r="B982" s="23" t="s">
        <v>2008</v>
      </c>
      <c r="C982" s="16" t="s">
        <v>545</v>
      </c>
      <c r="D982" s="23" t="s">
        <v>2009</v>
      </c>
      <c r="E982" s="18" t="s">
        <v>1674</v>
      </c>
      <c r="F982" s="41" t="s">
        <v>2010</v>
      </c>
      <c r="G982" s="41" t="s">
        <v>2011</v>
      </c>
      <c r="H982" s="41" t="s">
        <v>2012</v>
      </c>
      <c r="I982" s="41" t="s">
        <v>2013</v>
      </c>
      <c r="J982" s="42">
        <v>2023</v>
      </c>
      <c r="K982" s="99" t="s">
        <v>909</v>
      </c>
      <c r="L982" s="14" t="s">
        <v>36</v>
      </c>
      <c r="M982" s="41">
        <v>1</v>
      </c>
      <c r="N982" s="20">
        <v>5780000000</v>
      </c>
      <c r="O982" s="41" t="s">
        <v>37</v>
      </c>
      <c r="P982" s="14" t="s">
        <v>2014</v>
      </c>
      <c r="Q982" s="14" t="s">
        <v>39</v>
      </c>
      <c r="R982" s="21"/>
      <c r="S982" s="21"/>
    </row>
    <row r="983" spans="1:19" s="25" customFormat="1" ht="30.6" x14ac:dyDescent="0.3">
      <c r="A983" s="15">
        <v>978</v>
      </c>
      <c r="B983" s="23" t="s">
        <v>2015</v>
      </c>
      <c r="C983" s="41" t="s">
        <v>1221</v>
      </c>
      <c r="D983" s="23" t="s">
        <v>2016</v>
      </c>
      <c r="E983" s="18" t="s">
        <v>1674</v>
      </c>
      <c r="F983" s="41" t="s">
        <v>2017</v>
      </c>
      <c r="G983" s="41" t="s">
        <v>2018</v>
      </c>
      <c r="H983" s="41" t="s">
        <v>2019</v>
      </c>
      <c r="I983" s="41" t="s">
        <v>2020</v>
      </c>
      <c r="J983" s="42">
        <v>2023</v>
      </c>
      <c r="K983" s="99" t="s">
        <v>909</v>
      </c>
      <c r="L983" s="14" t="s">
        <v>36</v>
      </c>
      <c r="M983" s="41">
        <v>1</v>
      </c>
      <c r="N983" s="20">
        <v>510000000</v>
      </c>
      <c r="O983" s="41" t="s">
        <v>37</v>
      </c>
      <c r="P983" s="14" t="s">
        <v>2014</v>
      </c>
      <c r="Q983" s="14" t="s">
        <v>39</v>
      </c>
      <c r="R983" s="21"/>
      <c r="S983" s="21"/>
    </row>
    <row r="984" spans="1:19" s="25" customFormat="1" ht="30.6" x14ac:dyDescent="0.3">
      <c r="A984" s="50">
        <v>979</v>
      </c>
      <c r="B984" s="23" t="s">
        <v>2015</v>
      </c>
      <c r="C984" s="41" t="s">
        <v>1221</v>
      </c>
      <c r="D984" s="23" t="s">
        <v>2016</v>
      </c>
      <c r="E984" s="18" t="s">
        <v>1674</v>
      </c>
      <c r="F984" s="41" t="s">
        <v>2017</v>
      </c>
      <c r="G984" s="41" t="s">
        <v>2021</v>
      </c>
      <c r="H984" s="41" t="s">
        <v>2019</v>
      </c>
      <c r="I984" s="41" t="s">
        <v>2020</v>
      </c>
      <c r="J984" s="42">
        <v>2023</v>
      </c>
      <c r="K984" s="99" t="s">
        <v>909</v>
      </c>
      <c r="L984" s="14" t="s">
        <v>36</v>
      </c>
      <c r="M984" s="41">
        <v>1</v>
      </c>
      <c r="N984" s="20">
        <v>510000000</v>
      </c>
      <c r="O984" s="41" t="s">
        <v>37</v>
      </c>
      <c r="P984" s="14" t="s">
        <v>2014</v>
      </c>
      <c r="Q984" s="14" t="s">
        <v>39</v>
      </c>
      <c r="R984" s="21"/>
      <c r="S984" s="21"/>
    </row>
    <row r="985" spans="1:19" s="25" customFormat="1" ht="30.6" x14ac:dyDescent="0.3">
      <c r="A985" s="15">
        <v>980</v>
      </c>
      <c r="B985" s="23" t="s">
        <v>2015</v>
      </c>
      <c r="C985" s="41" t="s">
        <v>1221</v>
      </c>
      <c r="D985" s="23" t="s">
        <v>2016</v>
      </c>
      <c r="E985" s="18" t="s">
        <v>1674</v>
      </c>
      <c r="F985" s="41" t="s">
        <v>2017</v>
      </c>
      <c r="G985" s="41" t="s">
        <v>2022</v>
      </c>
      <c r="H985" s="41" t="s">
        <v>2019</v>
      </c>
      <c r="I985" s="41" t="s">
        <v>2020</v>
      </c>
      <c r="J985" s="42">
        <v>2023</v>
      </c>
      <c r="K985" s="99" t="s">
        <v>909</v>
      </c>
      <c r="L985" s="14" t="s">
        <v>36</v>
      </c>
      <c r="M985" s="41">
        <v>1</v>
      </c>
      <c r="N985" s="20">
        <v>510000000</v>
      </c>
      <c r="O985" s="41" t="s">
        <v>37</v>
      </c>
      <c r="P985" s="14" t="s">
        <v>2014</v>
      </c>
      <c r="Q985" s="14" t="s">
        <v>39</v>
      </c>
      <c r="R985" s="21"/>
      <c r="S985" s="21"/>
    </row>
    <row r="986" spans="1:19" s="25" customFormat="1" ht="30.6" x14ac:dyDescent="0.3">
      <c r="A986" s="50">
        <v>981</v>
      </c>
      <c r="B986" s="23" t="s">
        <v>2023</v>
      </c>
      <c r="C986" s="41" t="s">
        <v>242</v>
      </c>
      <c r="D986" s="23" t="s">
        <v>2024</v>
      </c>
      <c r="E986" s="18" t="s">
        <v>1674</v>
      </c>
      <c r="F986" s="41" t="s">
        <v>2025</v>
      </c>
      <c r="G986" s="41" t="s">
        <v>2026</v>
      </c>
      <c r="H986" s="41" t="s">
        <v>2027</v>
      </c>
      <c r="I986" s="41" t="s">
        <v>224</v>
      </c>
      <c r="J986" s="42">
        <v>2023</v>
      </c>
      <c r="K986" s="99" t="s">
        <v>909</v>
      </c>
      <c r="L986" s="14" t="s">
        <v>36</v>
      </c>
      <c r="M986" s="41">
        <v>1</v>
      </c>
      <c r="N986" s="20">
        <v>3150000000</v>
      </c>
      <c r="O986" s="41" t="s">
        <v>37</v>
      </c>
      <c r="P986" s="14" t="s">
        <v>2014</v>
      </c>
      <c r="Q986" s="14" t="s">
        <v>39</v>
      </c>
      <c r="R986" s="21"/>
      <c r="S986" s="21"/>
    </row>
    <row r="987" spans="1:19" s="25" customFormat="1" ht="39.6" x14ac:dyDescent="0.3">
      <c r="A987" s="15">
        <v>982</v>
      </c>
      <c r="B987" s="23" t="s">
        <v>2028</v>
      </c>
      <c r="C987" s="41"/>
      <c r="D987" s="23" t="s">
        <v>2028</v>
      </c>
      <c r="E987" s="18" t="s">
        <v>1674</v>
      </c>
      <c r="F987" s="41"/>
      <c r="G987" s="41" t="s">
        <v>2029</v>
      </c>
      <c r="H987" s="41"/>
      <c r="I987" s="41"/>
      <c r="J987" s="42">
        <v>2023</v>
      </c>
      <c r="K987" s="70" t="s">
        <v>1009</v>
      </c>
      <c r="L987" s="14" t="s">
        <v>36</v>
      </c>
      <c r="M987" s="41">
        <v>2</v>
      </c>
      <c r="N987" s="20">
        <v>10800000</v>
      </c>
      <c r="O987" s="41" t="s">
        <v>37</v>
      </c>
      <c r="P987" s="14" t="s">
        <v>2014</v>
      </c>
      <c r="Q987" s="14" t="s">
        <v>39</v>
      </c>
      <c r="R987" s="21"/>
      <c r="S987" s="21"/>
    </row>
    <row r="988" spans="1:19" s="25" customFormat="1" ht="23.4" x14ac:dyDescent="0.3">
      <c r="A988" s="50">
        <v>983</v>
      </c>
      <c r="B988" s="31" t="s">
        <v>107</v>
      </c>
      <c r="C988" s="16" t="s">
        <v>55</v>
      </c>
      <c r="D988" s="17" t="s">
        <v>849</v>
      </c>
      <c r="E988" s="18" t="s">
        <v>1674</v>
      </c>
      <c r="F988" s="14" t="s">
        <v>2030</v>
      </c>
      <c r="G988" s="14" t="s">
        <v>2031</v>
      </c>
      <c r="H988" s="14" t="s">
        <v>868</v>
      </c>
      <c r="I988" s="14" t="s">
        <v>362</v>
      </c>
      <c r="J988" s="14">
        <v>2021</v>
      </c>
      <c r="K988" s="67" t="s">
        <v>909</v>
      </c>
      <c r="L988" s="14" t="s">
        <v>36</v>
      </c>
      <c r="M988" s="14">
        <v>1</v>
      </c>
      <c r="N988" s="20"/>
      <c r="O988" s="41"/>
      <c r="P988" s="14"/>
      <c r="Q988" s="14"/>
      <c r="R988" s="21"/>
      <c r="S988" s="21"/>
    </row>
    <row r="989" spans="1:19" s="25" customFormat="1" ht="23.4" x14ac:dyDescent="0.3">
      <c r="A989" s="15">
        <v>984</v>
      </c>
      <c r="B989" s="31" t="s">
        <v>107</v>
      </c>
      <c r="C989" s="16" t="s">
        <v>55</v>
      </c>
      <c r="D989" s="17" t="s">
        <v>849</v>
      </c>
      <c r="E989" s="18" t="s">
        <v>1674</v>
      </c>
      <c r="F989" s="14" t="s">
        <v>2030</v>
      </c>
      <c r="G989" s="14" t="s">
        <v>2032</v>
      </c>
      <c r="H989" s="14" t="s">
        <v>868</v>
      </c>
      <c r="I989" s="14" t="s">
        <v>362</v>
      </c>
      <c r="J989" s="14">
        <v>2021</v>
      </c>
      <c r="K989" s="67" t="s">
        <v>909</v>
      </c>
      <c r="L989" s="14" t="s">
        <v>36</v>
      </c>
      <c r="M989" s="14">
        <v>1</v>
      </c>
      <c r="N989" s="20"/>
      <c r="O989" s="41"/>
      <c r="P989" s="14"/>
      <c r="Q989" s="14"/>
      <c r="R989" s="21"/>
      <c r="S989" s="21"/>
    </row>
    <row r="990" spans="1:19" s="25" customFormat="1" ht="40.799999999999997" x14ac:dyDescent="0.3">
      <c r="A990" s="50">
        <v>985</v>
      </c>
      <c r="B990" s="31" t="s">
        <v>2033</v>
      </c>
      <c r="C990" s="16" t="s">
        <v>1619</v>
      </c>
      <c r="D990" s="31" t="s">
        <v>2034</v>
      </c>
      <c r="E990" s="18" t="s">
        <v>1674</v>
      </c>
      <c r="F990" s="14" t="s">
        <v>2035</v>
      </c>
      <c r="G990" s="14" t="s">
        <v>2036</v>
      </c>
      <c r="H990" s="14" t="s">
        <v>2037</v>
      </c>
      <c r="I990" s="41" t="s">
        <v>35</v>
      </c>
      <c r="J990" s="14">
        <v>2023</v>
      </c>
      <c r="K990" s="42" t="s">
        <v>2038</v>
      </c>
      <c r="L990" s="14" t="s">
        <v>36</v>
      </c>
      <c r="M990" s="14">
        <v>2</v>
      </c>
      <c r="N990" s="20">
        <v>24600000</v>
      </c>
      <c r="O990" s="41" t="s">
        <v>37</v>
      </c>
      <c r="P990" s="14" t="s">
        <v>164</v>
      </c>
      <c r="Q990" s="41" t="s">
        <v>39</v>
      </c>
      <c r="R990" s="21"/>
      <c r="S990" s="21"/>
    </row>
    <row r="991" spans="1:19" s="25" customFormat="1" ht="40.799999999999997" x14ac:dyDescent="0.3">
      <c r="A991" s="15">
        <v>986</v>
      </c>
      <c r="B991" s="31" t="s">
        <v>1989</v>
      </c>
      <c r="C991" s="16" t="s">
        <v>1988</v>
      </c>
      <c r="D991" s="31" t="s">
        <v>1989</v>
      </c>
      <c r="E991" s="18" t="s">
        <v>1674</v>
      </c>
      <c r="F991" s="14" t="s">
        <v>2039</v>
      </c>
      <c r="G991" s="14" t="s">
        <v>2040</v>
      </c>
      <c r="H991" s="14" t="s">
        <v>2041</v>
      </c>
      <c r="I991" s="41" t="s">
        <v>1671</v>
      </c>
      <c r="J991" s="14">
        <v>2023</v>
      </c>
      <c r="K991" s="142">
        <v>45572</v>
      </c>
      <c r="L991" s="14" t="s">
        <v>36</v>
      </c>
      <c r="M991" s="14">
        <v>1</v>
      </c>
      <c r="N991" s="20">
        <v>42000000</v>
      </c>
      <c r="O991" s="41" t="s">
        <v>37</v>
      </c>
      <c r="P991" s="14" t="s">
        <v>164</v>
      </c>
      <c r="Q991" s="41" t="s">
        <v>39</v>
      </c>
      <c r="R991" s="21"/>
      <c r="S991" s="21"/>
    </row>
    <row r="992" spans="1:19" s="25" customFormat="1" ht="20.399999999999999" x14ac:dyDescent="0.3">
      <c r="A992" s="50">
        <v>987</v>
      </c>
      <c r="B992" s="57" t="s">
        <v>2042</v>
      </c>
      <c r="C992" s="57" t="s">
        <v>2043</v>
      </c>
      <c r="D992" s="23" t="s">
        <v>2044</v>
      </c>
      <c r="E992" s="18" t="s">
        <v>2045</v>
      </c>
      <c r="F992" s="41" t="s">
        <v>2046</v>
      </c>
      <c r="G992" s="62" t="s">
        <v>2047</v>
      </c>
      <c r="H992" s="41" t="s">
        <v>2048</v>
      </c>
      <c r="I992" s="41" t="s">
        <v>35</v>
      </c>
      <c r="J992" s="41">
        <v>2007</v>
      </c>
      <c r="K992" s="59">
        <v>39094</v>
      </c>
      <c r="L992" s="41" t="s">
        <v>36</v>
      </c>
      <c r="M992" s="41">
        <v>1</v>
      </c>
      <c r="N992" s="61">
        <v>157500000</v>
      </c>
      <c r="O992" s="41" t="s">
        <v>37</v>
      </c>
      <c r="P992" s="41" t="s">
        <v>60</v>
      </c>
      <c r="Q992" s="41" t="s">
        <v>39</v>
      </c>
      <c r="R992" s="41"/>
      <c r="S992" s="42"/>
    </row>
    <row r="993" spans="1:19" s="25" customFormat="1" ht="15.6" x14ac:dyDescent="0.3">
      <c r="A993" s="15">
        <v>988</v>
      </c>
      <c r="B993" s="57"/>
      <c r="C993" s="57"/>
      <c r="D993" s="23" t="s">
        <v>2044</v>
      </c>
      <c r="E993" s="18" t="s">
        <v>2045</v>
      </c>
      <c r="F993" s="41" t="s">
        <v>2049</v>
      </c>
      <c r="G993" s="62"/>
      <c r="H993" s="41"/>
      <c r="I993" s="41"/>
      <c r="J993" s="41"/>
      <c r="K993" s="59"/>
      <c r="L993" s="41"/>
      <c r="M993" s="41"/>
      <c r="N993" s="61"/>
      <c r="O993" s="41"/>
      <c r="P993" s="41"/>
      <c r="Q993" s="41"/>
      <c r="R993" s="41"/>
      <c r="S993" s="42"/>
    </row>
    <row r="994" spans="1:19" s="25" customFormat="1" ht="20.399999999999999" x14ac:dyDescent="0.3">
      <c r="A994" s="50">
        <v>989</v>
      </c>
      <c r="B994" s="57" t="s">
        <v>1236</v>
      </c>
      <c r="C994" s="57" t="s">
        <v>238</v>
      </c>
      <c r="D994" s="23" t="s">
        <v>2050</v>
      </c>
      <c r="E994" s="18" t="s">
        <v>2045</v>
      </c>
      <c r="F994" s="41" t="s">
        <v>2051</v>
      </c>
      <c r="G994" s="62" t="s">
        <v>2052</v>
      </c>
      <c r="H994" s="41" t="s">
        <v>2048</v>
      </c>
      <c r="I994" s="41" t="s">
        <v>35</v>
      </c>
      <c r="J994" s="41">
        <v>2007</v>
      </c>
      <c r="K994" s="59">
        <v>39094</v>
      </c>
      <c r="L994" s="41" t="s">
        <v>36</v>
      </c>
      <c r="M994" s="41">
        <v>1</v>
      </c>
      <c r="N994" s="61">
        <v>198000000</v>
      </c>
      <c r="O994" s="41" t="s">
        <v>37</v>
      </c>
      <c r="P994" s="41" t="s">
        <v>60</v>
      </c>
      <c r="Q994" s="41" t="s">
        <v>39</v>
      </c>
      <c r="R994" s="41"/>
      <c r="S994" s="42"/>
    </row>
    <row r="995" spans="1:19" s="25" customFormat="1" ht="20.399999999999999" x14ac:dyDescent="0.3">
      <c r="A995" s="15">
        <v>990</v>
      </c>
      <c r="B995" s="57" t="s">
        <v>299</v>
      </c>
      <c r="C995" s="57" t="s">
        <v>300</v>
      </c>
      <c r="D995" s="23" t="s">
        <v>2053</v>
      </c>
      <c r="E995" s="18" t="s">
        <v>2045</v>
      </c>
      <c r="F995" s="41" t="s">
        <v>2054</v>
      </c>
      <c r="G995" s="58" t="s">
        <v>2055</v>
      </c>
      <c r="H995" s="41" t="s">
        <v>2048</v>
      </c>
      <c r="I995" s="41" t="s">
        <v>35</v>
      </c>
      <c r="J995" s="41">
        <v>2007</v>
      </c>
      <c r="K995" s="59">
        <v>39094</v>
      </c>
      <c r="L995" s="41" t="s">
        <v>36</v>
      </c>
      <c r="M995" s="41">
        <v>1</v>
      </c>
      <c r="N995" s="61">
        <v>143000000</v>
      </c>
      <c r="O995" s="41" t="s">
        <v>37</v>
      </c>
      <c r="P995" s="41" t="s">
        <v>60</v>
      </c>
      <c r="Q995" s="41" t="s">
        <v>39</v>
      </c>
      <c r="R995" s="41"/>
      <c r="S995" s="42"/>
    </row>
    <row r="996" spans="1:19" s="25" customFormat="1" ht="20.399999999999999" x14ac:dyDescent="0.3">
      <c r="A996" s="50">
        <v>991</v>
      </c>
      <c r="B996" s="57" t="s">
        <v>2056</v>
      </c>
      <c r="C996" s="57" t="s">
        <v>325</v>
      </c>
      <c r="D996" s="23" t="s">
        <v>2057</v>
      </c>
      <c r="E996" s="18" t="s">
        <v>2045</v>
      </c>
      <c r="F996" s="41" t="s">
        <v>2058</v>
      </c>
      <c r="G996" s="62">
        <v>3240419</v>
      </c>
      <c r="H996" s="41" t="s">
        <v>2059</v>
      </c>
      <c r="I996" s="41" t="s">
        <v>341</v>
      </c>
      <c r="J996" s="41">
        <v>2008</v>
      </c>
      <c r="K996" s="59">
        <v>39459</v>
      </c>
      <c r="L996" s="41" t="s">
        <v>36</v>
      </c>
      <c r="M996" s="41">
        <v>1</v>
      </c>
      <c r="N996" s="61">
        <v>41000000</v>
      </c>
      <c r="O996" s="41" t="s">
        <v>37</v>
      </c>
      <c r="P996" s="41" t="s">
        <v>60</v>
      </c>
      <c r="Q996" s="41" t="s">
        <v>39</v>
      </c>
      <c r="R996" s="41"/>
      <c r="S996" s="42"/>
    </row>
    <row r="997" spans="1:19" s="25" customFormat="1" ht="26.4" x14ac:dyDescent="0.3">
      <c r="A997" s="15">
        <v>992</v>
      </c>
      <c r="B997" s="16" t="s">
        <v>2042</v>
      </c>
      <c r="C997" s="16" t="s">
        <v>2043</v>
      </c>
      <c r="D997" s="17" t="s">
        <v>2060</v>
      </c>
      <c r="E997" s="18" t="s">
        <v>2045</v>
      </c>
      <c r="F997" s="14" t="s">
        <v>2061</v>
      </c>
      <c r="G997" s="19" t="s">
        <v>2062</v>
      </c>
      <c r="H997" s="14" t="s">
        <v>2063</v>
      </c>
      <c r="I997" s="14" t="s">
        <v>224</v>
      </c>
      <c r="J997" s="14">
        <v>2015</v>
      </c>
      <c r="K997" s="60" t="s">
        <v>1168</v>
      </c>
      <c r="L997" s="14" t="s">
        <v>36</v>
      </c>
      <c r="M997" s="14">
        <v>1</v>
      </c>
      <c r="N997" s="20">
        <v>99500000</v>
      </c>
      <c r="O997" s="41" t="s">
        <v>37</v>
      </c>
      <c r="P997" s="14" t="s">
        <v>38</v>
      </c>
      <c r="Q997" s="14" t="s">
        <v>39</v>
      </c>
      <c r="R997" s="14"/>
      <c r="S997" s="21"/>
    </row>
    <row r="998" spans="1:19" s="25" customFormat="1" ht="26.4" x14ac:dyDescent="0.3">
      <c r="A998" s="50">
        <v>993</v>
      </c>
      <c r="B998" s="57" t="s">
        <v>2056</v>
      </c>
      <c r="C998" s="57" t="s">
        <v>325</v>
      </c>
      <c r="D998" s="23" t="s">
        <v>2064</v>
      </c>
      <c r="E998" s="18" t="s">
        <v>2045</v>
      </c>
      <c r="F998" s="41" t="s">
        <v>2065</v>
      </c>
      <c r="G998" s="62" t="s">
        <v>2066</v>
      </c>
      <c r="H998" s="41" t="s">
        <v>2067</v>
      </c>
      <c r="I998" s="41" t="s">
        <v>142</v>
      </c>
      <c r="J998" s="41">
        <v>2016</v>
      </c>
      <c r="K998" s="60" t="s">
        <v>2068</v>
      </c>
      <c r="L998" s="41" t="s">
        <v>192</v>
      </c>
      <c r="M998" s="41">
        <v>1</v>
      </c>
      <c r="N998" s="61">
        <v>460000000</v>
      </c>
      <c r="O998" s="41" t="s">
        <v>37</v>
      </c>
      <c r="P998" s="41" t="s">
        <v>608</v>
      </c>
      <c r="Q998" s="41" t="s">
        <v>39</v>
      </c>
      <c r="R998" s="41"/>
      <c r="S998" s="42"/>
    </row>
    <row r="999" spans="1:19" s="25" customFormat="1" ht="20.399999999999999" x14ac:dyDescent="0.3">
      <c r="A999" s="15">
        <v>994</v>
      </c>
      <c r="B999" s="16" t="s">
        <v>544</v>
      </c>
      <c r="C999" s="16" t="s">
        <v>545</v>
      </c>
      <c r="D999" s="17" t="s">
        <v>2069</v>
      </c>
      <c r="E999" s="18" t="s">
        <v>2045</v>
      </c>
      <c r="F999" s="14" t="s">
        <v>2070</v>
      </c>
      <c r="G999" s="19" t="s">
        <v>2071</v>
      </c>
      <c r="H999" s="14" t="s">
        <v>2072</v>
      </c>
      <c r="I999" s="14" t="s">
        <v>59</v>
      </c>
      <c r="J999" s="14">
        <v>2016</v>
      </c>
      <c r="K999" s="59">
        <v>42502</v>
      </c>
      <c r="L999" s="14" t="s">
        <v>36</v>
      </c>
      <c r="M999" s="14">
        <v>1</v>
      </c>
      <c r="N999" s="20">
        <v>98500000</v>
      </c>
      <c r="O999" s="41" t="s">
        <v>37</v>
      </c>
      <c r="P999" s="14" t="s">
        <v>38</v>
      </c>
      <c r="Q999" s="14" t="s">
        <v>39</v>
      </c>
      <c r="R999" s="14"/>
      <c r="S999" s="21"/>
    </row>
    <row r="1000" spans="1:19" s="25" customFormat="1" ht="20.399999999999999" x14ac:dyDescent="0.3">
      <c r="A1000" s="50">
        <v>995</v>
      </c>
      <c r="B1000" s="16" t="s">
        <v>2073</v>
      </c>
      <c r="C1000" s="16" t="s">
        <v>2074</v>
      </c>
      <c r="D1000" s="17" t="s">
        <v>2075</v>
      </c>
      <c r="E1000" s="18" t="s">
        <v>2045</v>
      </c>
      <c r="F1000" s="14" t="s">
        <v>2076</v>
      </c>
      <c r="G1000" s="29" t="s">
        <v>2077</v>
      </c>
      <c r="H1000" s="14" t="s">
        <v>2078</v>
      </c>
      <c r="I1000" s="14" t="s">
        <v>257</v>
      </c>
      <c r="J1000" s="14">
        <v>2017</v>
      </c>
      <c r="K1000" s="59">
        <v>42370</v>
      </c>
      <c r="L1000" s="14" t="s">
        <v>36</v>
      </c>
      <c r="M1000" s="14">
        <v>1</v>
      </c>
      <c r="N1000" s="20">
        <v>92900000</v>
      </c>
      <c r="O1000" s="41" t="s">
        <v>37</v>
      </c>
      <c r="P1000" s="14" t="s">
        <v>608</v>
      </c>
      <c r="Q1000" s="14" t="s">
        <v>608</v>
      </c>
      <c r="R1000" s="14"/>
      <c r="S1000" s="21"/>
    </row>
    <row r="1001" spans="1:19" s="25" customFormat="1" ht="26.4" x14ac:dyDescent="0.3">
      <c r="A1001" s="15">
        <v>996</v>
      </c>
      <c r="B1001" s="16" t="s">
        <v>1236</v>
      </c>
      <c r="C1001" s="16" t="s">
        <v>238</v>
      </c>
      <c r="D1001" s="17" t="s">
        <v>2079</v>
      </c>
      <c r="E1001" s="18" t="s">
        <v>2045</v>
      </c>
      <c r="F1001" s="14" t="s">
        <v>2080</v>
      </c>
      <c r="G1001" s="19" t="s">
        <v>2081</v>
      </c>
      <c r="H1001" s="14" t="s">
        <v>2082</v>
      </c>
      <c r="I1001" s="14" t="s">
        <v>2083</v>
      </c>
      <c r="J1001" s="14">
        <v>2016</v>
      </c>
      <c r="K1001" s="60" t="s">
        <v>2084</v>
      </c>
      <c r="L1001" s="14" t="s">
        <v>36</v>
      </c>
      <c r="M1001" s="14">
        <v>1</v>
      </c>
      <c r="N1001" s="20">
        <v>64000000</v>
      </c>
      <c r="O1001" s="41" t="s">
        <v>37</v>
      </c>
      <c r="P1001" s="14" t="s">
        <v>38</v>
      </c>
      <c r="Q1001" s="14" t="s">
        <v>39</v>
      </c>
      <c r="R1001" s="14"/>
      <c r="S1001" s="21"/>
    </row>
    <row r="1002" spans="1:19" s="25" customFormat="1" ht="26.4" x14ac:dyDescent="0.3">
      <c r="A1002" s="50">
        <v>997</v>
      </c>
      <c r="B1002" s="57" t="s">
        <v>1236</v>
      </c>
      <c r="C1002" s="57" t="s">
        <v>238</v>
      </c>
      <c r="D1002" s="23" t="s">
        <v>2085</v>
      </c>
      <c r="E1002" s="18" t="s">
        <v>2045</v>
      </c>
      <c r="F1002" s="41" t="s">
        <v>2086</v>
      </c>
      <c r="G1002" s="62" t="s">
        <v>2087</v>
      </c>
      <c r="H1002" s="41" t="s">
        <v>2048</v>
      </c>
      <c r="I1002" s="41" t="s">
        <v>35</v>
      </c>
      <c r="J1002" s="41">
        <v>2017</v>
      </c>
      <c r="K1002" s="60" t="s">
        <v>382</v>
      </c>
      <c r="L1002" s="41" t="s">
        <v>36</v>
      </c>
      <c r="M1002" s="41">
        <v>1</v>
      </c>
      <c r="N1002" s="65">
        <v>291939000</v>
      </c>
      <c r="O1002" s="41" t="s">
        <v>37</v>
      </c>
      <c r="P1002" s="41" t="s">
        <v>105</v>
      </c>
      <c r="Q1002" s="41" t="s">
        <v>39</v>
      </c>
      <c r="R1002" s="41"/>
      <c r="S1002" s="42"/>
    </row>
    <row r="1003" spans="1:19" s="25" customFormat="1" ht="26.4" x14ac:dyDescent="0.3">
      <c r="A1003" s="15">
        <v>998</v>
      </c>
      <c r="B1003" s="57" t="s">
        <v>1236</v>
      </c>
      <c r="C1003" s="57" t="s">
        <v>238</v>
      </c>
      <c r="D1003" s="23" t="s">
        <v>2088</v>
      </c>
      <c r="E1003" s="18" t="s">
        <v>2045</v>
      </c>
      <c r="F1003" s="41" t="s">
        <v>2089</v>
      </c>
      <c r="G1003" s="62" t="s">
        <v>2090</v>
      </c>
      <c r="H1003" s="41" t="s">
        <v>2048</v>
      </c>
      <c r="I1003" s="41" t="s">
        <v>35</v>
      </c>
      <c r="J1003" s="41">
        <v>2017</v>
      </c>
      <c r="K1003" s="60" t="s">
        <v>382</v>
      </c>
      <c r="L1003" s="41" t="s">
        <v>36</v>
      </c>
      <c r="M1003" s="41">
        <v>1</v>
      </c>
      <c r="N1003" s="65">
        <v>460964000</v>
      </c>
      <c r="O1003" s="41" t="s">
        <v>37</v>
      </c>
      <c r="P1003" s="41" t="s">
        <v>105</v>
      </c>
      <c r="Q1003" s="41" t="s">
        <v>39</v>
      </c>
      <c r="R1003" s="41"/>
      <c r="S1003" s="42"/>
    </row>
    <row r="1004" spans="1:19" s="25" customFormat="1" ht="26.4" x14ac:dyDescent="0.3">
      <c r="A1004" s="50">
        <v>999</v>
      </c>
      <c r="B1004" s="57" t="s">
        <v>1236</v>
      </c>
      <c r="C1004" s="57" t="s">
        <v>238</v>
      </c>
      <c r="D1004" s="23" t="s">
        <v>2091</v>
      </c>
      <c r="E1004" s="18" t="s">
        <v>2045</v>
      </c>
      <c r="F1004" s="41" t="s">
        <v>2092</v>
      </c>
      <c r="G1004" s="62" t="s">
        <v>2093</v>
      </c>
      <c r="H1004" s="41" t="s">
        <v>2048</v>
      </c>
      <c r="I1004" s="41" t="s">
        <v>35</v>
      </c>
      <c r="J1004" s="41">
        <v>2017</v>
      </c>
      <c r="K1004" s="60" t="s">
        <v>382</v>
      </c>
      <c r="L1004" s="41" t="s">
        <v>36</v>
      </c>
      <c r="M1004" s="41">
        <v>1</v>
      </c>
      <c r="N1004" s="65">
        <v>527736000</v>
      </c>
      <c r="O1004" s="41" t="s">
        <v>37</v>
      </c>
      <c r="P1004" s="41" t="s">
        <v>105</v>
      </c>
      <c r="Q1004" s="41" t="s">
        <v>39</v>
      </c>
      <c r="R1004" s="41"/>
      <c r="S1004" s="42"/>
    </row>
    <row r="1005" spans="1:19" s="25" customFormat="1" ht="26.4" x14ac:dyDescent="0.3">
      <c r="A1005" s="15">
        <v>1000</v>
      </c>
      <c r="B1005" s="57" t="s">
        <v>2042</v>
      </c>
      <c r="C1005" s="57" t="s">
        <v>2043</v>
      </c>
      <c r="D1005" s="23" t="s">
        <v>2042</v>
      </c>
      <c r="E1005" s="18" t="s">
        <v>2045</v>
      </c>
      <c r="F1005" s="41" t="s">
        <v>2094</v>
      </c>
      <c r="G1005" s="62" t="s">
        <v>2095</v>
      </c>
      <c r="H1005" s="41" t="s">
        <v>2048</v>
      </c>
      <c r="I1005" s="41" t="s">
        <v>35</v>
      </c>
      <c r="J1005" s="41">
        <v>2017</v>
      </c>
      <c r="K1005" s="60" t="s">
        <v>382</v>
      </c>
      <c r="L1005" s="41" t="s">
        <v>36</v>
      </c>
      <c r="M1005" s="41">
        <v>1</v>
      </c>
      <c r="N1005" s="65">
        <v>565913000</v>
      </c>
      <c r="O1005" s="41" t="s">
        <v>37</v>
      </c>
      <c r="P1005" s="41" t="s">
        <v>105</v>
      </c>
      <c r="Q1005" s="41" t="s">
        <v>39</v>
      </c>
      <c r="R1005" s="41"/>
      <c r="S1005" s="42"/>
    </row>
    <row r="1006" spans="1:19" s="25" customFormat="1" ht="26.4" x14ac:dyDescent="0.3">
      <c r="A1006" s="50">
        <v>1001</v>
      </c>
      <c r="B1006" s="57" t="s">
        <v>2056</v>
      </c>
      <c r="C1006" s="57" t="s">
        <v>325</v>
      </c>
      <c r="D1006" s="23" t="s">
        <v>2096</v>
      </c>
      <c r="E1006" s="18" t="s">
        <v>2045</v>
      </c>
      <c r="F1006" s="41" t="s">
        <v>2097</v>
      </c>
      <c r="G1006" s="62" t="s">
        <v>2098</v>
      </c>
      <c r="H1006" s="41" t="s">
        <v>2099</v>
      </c>
      <c r="I1006" s="41" t="s">
        <v>2099</v>
      </c>
      <c r="J1006" s="41">
        <v>2017</v>
      </c>
      <c r="K1006" s="60" t="s">
        <v>991</v>
      </c>
      <c r="L1006" s="41" t="s">
        <v>36</v>
      </c>
      <c r="M1006" s="41">
        <v>1</v>
      </c>
      <c r="N1006" s="65">
        <v>348595000</v>
      </c>
      <c r="O1006" s="41" t="s">
        <v>37</v>
      </c>
      <c r="P1006" s="41" t="s">
        <v>105</v>
      </c>
      <c r="Q1006" s="41" t="s">
        <v>39</v>
      </c>
      <c r="R1006" s="41"/>
      <c r="S1006" s="42"/>
    </row>
    <row r="1007" spans="1:19" s="25" customFormat="1" ht="26.4" x14ac:dyDescent="0.3">
      <c r="A1007" s="15">
        <v>1002</v>
      </c>
      <c r="B1007" s="16" t="s">
        <v>1236</v>
      </c>
      <c r="C1007" s="16" t="s">
        <v>238</v>
      </c>
      <c r="D1007" s="17" t="s">
        <v>2100</v>
      </c>
      <c r="E1007" s="18" t="s">
        <v>2045</v>
      </c>
      <c r="F1007" s="14" t="s">
        <v>2101</v>
      </c>
      <c r="G1007" s="29" t="s">
        <v>2102</v>
      </c>
      <c r="H1007" s="14" t="s">
        <v>2103</v>
      </c>
      <c r="I1007" s="14" t="s">
        <v>142</v>
      </c>
      <c r="J1007" s="14">
        <v>2017</v>
      </c>
      <c r="K1007" s="60" t="s">
        <v>991</v>
      </c>
      <c r="L1007" s="41" t="s">
        <v>36</v>
      </c>
      <c r="M1007" s="14">
        <v>1</v>
      </c>
      <c r="N1007" s="104">
        <v>348595000</v>
      </c>
      <c r="O1007" s="41" t="s">
        <v>37</v>
      </c>
      <c r="P1007" s="14" t="s">
        <v>105</v>
      </c>
      <c r="Q1007" s="14" t="s">
        <v>39</v>
      </c>
      <c r="R1007" s="14"/>
      <c r="S1007" s="21"/>
    </row>
    <row r="1008" spans="1:19" s="25" customFormat="1" ht="26.4" x14ac:dyDescent="0.3">
      <c r="A1008" s="50">
        <v>1003</v>
      </c>
      <c r="B1008" s="57" t="s">
        <v>1236</v>
      </c>
      <c r="C1008" s="57" t="s">
        <v>238</v>
      </c>
      <c r="D1008" s="23" t="s">
        <v>2104</v>
      </c>
      <c r="E1008" s="18" t="s">
        <v>2045</v>
      </c>
      <c r="F1008" s="41" t="s">
        <v>2105</v>
      </c>
      <c r="G1008" s="62">
        <v>201804370043</v>
      </c>
      <c r="H1008" s="41" t="s">
        <v>2106</v>
      </c>
      <c r="I1008" s="41" t="s">
        <v>35</v>
      </c>
      <c r="J1008" s="41">
        <v>2018</v>
      </c>
      <c r="K1008" s="59" t="s">
        <v>128</v>
      </c>
      <c r="L1008" s="41" t="s">
        <v>36</v>
      </c>
      <c r="M1008" s="41">
        <v>1</v>
      </c>
      <c r="N1008" s="61">
        <v>213400000</v>
      </c>
      <c r="O1008" s="41" t="s">
        <v>37</v>
      </c>
      <c r="P1008" s="41" t="s">
        <v>105</v>
      </c>
      <c r="Q1008" s="41" t="s">
        <v>39</v>
      </c>
      <c r="R1008" s="41"/>
      <c r="S1008" s="42"/>
    </row>
    <row r="1009" spans="1:19" s="25" customFormat="1" ht="30.6" x14ac:dyDescent="0.3">
      <c r="A1009" s="15">
        <v>1004</v>
      </c>
      <c r="B1009" s="57" t="s">
        <v>83</v>
      </c>
      <c r="C1009" s="31" t="s">
        <v>84</v>
      </c>
      <c r="D1009" s="23" t="s">
        <v>228</v>
      </c>
      <c r="E1009" s="18" t="s">
        <v>2045</v>
      </c>
      <c r="F1009" s="41" t="s">
        <v>229</v>
      </c>
      <c r="G1009" s="41" t="s">
        <v>57</v>
      </c>
      <c r="H1009" s="41" t="s">
        <v>230</v>
      </c>
      <c r="I1009" s="41" t="s">
        <v>59</v>
      </c>
      <c r="J1009" s="42">
        <v>2023</v>
      </c>
      <c r="K1009" s="60" t="s">
        <v>231</v>
      </c>
      <c r="L1009" s="42" t="s">
        <v>36</v>
      </c>
      <c r="M1009" s="68">
        <v>1</v>
      </c>
      <c r="N1009" s="69">
        <v>13500000</v>
      </c>
      <c r="O1009" s="41" t="s">
        <v>37</v>
      </c>
      <c r="P1009" s="64" t="s">
        <v>232</v>
      </c>
      <c r="Q1009" s="14" t="s">
        <v>39</v>
      </c>
      <c r="R1009" s="42"/>
      <c r="S1009" s="42"/>
    </row>
    <row r="1010" spans="1:19" s="25" customFormat="1" ht="30.6" x14ac:dyDescent="0.3">
      <c r="A1010" s="50">
        <v>1005</v>
      </c>
      <c r="B1010" s="16" t="s">
        <v>299</v>
      </c>
      <c r="C1010" s="16" t="s">
        <v>300</v>
      </c>
      <c r="D1010" s="17" t="s">
        <v>2107</v>
      </c>
      <c r="E1010" s="18" t="s">
        <v>2108</v>
      </c>
      <c r="F1010" s="14" t="s">
        <v>2109</v>
      </c>
      <c r="G1010" s="29" t="s">
        <v>2110</v>
      </c>
      <c r="H1010" s="14" t="s">
        <v>2111</v>
      </c>
      <c r="I1010" s="14" t="s">
        <v>323</v>
      </c>
      <c r="J1010" s="14">
        <v>2012</v>
      </c>
      <c r="K1010" s="79">
        <v>41275</v>
      </c>
      <c r="L1010" s="14" t="s">
        <v>36</v>
      </c>
      <c r="M1010" s="14">
        <v>1</v>
      </c>
      <c r="N1010" s="20">
        <v>1459500000</v>
      </c>
      <c r="O1010" s="41" t="s">
        <v>37</v>
      </c>
      <c r="P1010" s="14" t="s">
        <v>2112</v>
      </c>
      <c r="Q1010" s="14" t="s">
        <v>39</v>
      </c>
      <c r="R1010" s="14"/>
      <c r="S1010" s="21"/>
    </row>
    <row r="1011" spans="1:19" s="25" customFormat="1" ht="40.799999999999997" x14ac:dyDescent="0.3">
      <c r="A1011" s="15">
        <v>1006</v>
      </c>
      <c r="B1011" s="16" t="s">
        <v>2113</v>
      </c>
      <c r="C1011" s="16" t="s">
        <v>515</v>
      </c>
      <c r="D1011" s="17" t="s">
        <v>1732</v>
      </c>
      <c r="E1011" s="18" t="s">
        <v>2108</v>
      </c>
      <c r="F1011" s="14" t="s">
        <v>1733</v>
      </c>
      <c r="G1011" s="19" t="s">
        <v>57</v>
      </c>
      <c r="H1011" s="14" t="s">
        <v>80</v>
      </c>
      <c r="I1011" s="14" t="s">
        <v>59</v>
      </c>
      <c r="J1011" s="30">
        <v>2015</v>
      </c>
      <c r="K1011" s="59">
        <v>42073</v>
      </c>
      <c r="L1011" s="14" t="s">
        <v>36</v>
      </c>
      <c r="M1011" s="14">
        <v>2</v>
      </c>
      <c r="N1011" s="20">
        <v>71500000</v>
      </c>
      <c r="O1011" s="41" t="s">
        <v>37</v>
      </c>
      <c r="P1011" s="14" t="s">
        <v>82</v>
      </c>
      <c r="Q1011" s="14" t="s">
        <v>39</v>
      </c>
      <c r="R1011" s="14"/>
      <c r="S1011" s="21"/>
    </row>
    <row r="1012" spans="1:19" s="25" customFormat="1" ht="26.4" x14ac:dyDescent="0.3">
      <c r="A1012" s="50">
        <v>1007</v>
      </c>
      <c r="B1012" s="16" t="s">
        <v>47</v>
      </c>
      <c r="C1012" s="57" t="s">
        <v>48</v>
      </c>
      <c r="D1012" s="17" t="s">
        <v>2114</v>
      </c>
      <c r="E1012" s="18" t="s">
        <v>2108</v>
      </c>
      <c r="F1012" s="14" t="s">
        <v>2115</v>
      </c>
      <c r="G1012" s="29" t="s">
        <v>2116</v>
      </c>
      <c r="H1012" s="14" t="s">
        <v>1264</v>
      </c>
      <c r="I1012" s="14" t="s">
        <v>35</v>
      </c>
      <c r="J1012" s="30">
        <v>2016</v>
      </c>
      <c r="K1012" s="60" t="s">
        <v>1289</v>
      </c>
      <c r="L1012" s="14" t="s">
        <v>36</v>
      </c>
      <c r="M1012" s="14">
        <v>1</v>
      </c>
      <c r="N1012" s="20">
        <v>204233000</v>
      </c>
      <c r="O1012" s="41" t="s">
        <v>37</v>
      </c>
      <c r="P1012" s="14" t="s">
        <v>1344</v>
      </c>
      <c r="Q1012" s="14" t="s">
        <v>39</v>
      </c>
      <c r="R1012" s="14"/>
      <c r="S1012" s="21"/>
    </row>
    <row r="1013" spans="1:19" s="25" customFormat="1" ht="20.399999999999999" x14ac:dyDescent="0.3">
      <c r="A1013" s="15">
        <v>1008</v>
      </c>
      <c r="B1013" s="16" t="s">
        <v>41</v>
      </c>
      <c r="C1013" s="16" t="s">
        <v>42</v>
      </c>
      <c r="D1013" s="17" t="s">
        <v>41</v>
      </c>
      <c r="E1013" s="18" t="s">
        <v>2108</v>
      </c>
      <c r="F1013" s="14">
        <v>1616</v>
      </c>
      <c r="G1013" s="19" t="s">
        <v>2117</v>
      </c>
      <c r="H1013" s="14" t="s">
        <v>1227</v>
      </c>
      <c r="I1013" s="14" t="s">
        <v>104</v>
      </c>
      <c r="J1013" s="14">
        <v>2016</v>
      </c>
      <c r="K1013" s="59">
        <v>42953</v>
      </c>
      <c r="L1013" s="14" t="s">
        <v>36</v>
      </c>
      <c r="M1013" s="14">
        <v>1</v>
      </c>
      <c r="N1013" s="20">
        <v>14000000</v>
      </c>
      <c r="O1013" s="41" t="s">
        <v>37</v>
      </c>
      <c r="P1013" s="14" t="s">
        <v>38</v>
      </c>
      <c r="Q1013" s="14" t="s">
        <v>39</v>
      </c>
      <c r="R1013" s="14"/>
      <c r="S1013" s="21"/>
    </row>
    <row r="1014" spans="1:19" s="25" customFormat="1" ht="40.799999999999997" x14ac:dyDescent="0.3">
      <c r="A1014" s="50">
        <v>1009</v>
      </c>
      <c r="B1014" s="17" t="s">
        <v>2118</v>
      </c>
      <c r="C1014" s="17" t="s">
        <v>2119</v>
      </c>
      <c r="D1014" s="17" t="s">
        <v>2120</v>
      </c>
      <c r="E1014" s="18" t="s">
        <v>2108</v>
      </c>
      <c r="F1014" s="35"/>
      <c r="G1014" s="19" t="s">
        <v>57</v>
      </c>
      <c r="H1014" s="14" t="s">
        <v>1901</v>
      </c>
      <c r="I1014" s="14" t="s">
        <v>2121</v>
      </c>
      <c r="J1014" s="14">
        <v>2019</v>
      </c>
      <c r="K1014" s="60" t="s">
        <v>1576</v>
      </c>
      <c r="L1014" s="14" t="s">
        <v>36</v>
      </c>
      <c r="M1014" s="14">
        <v>1</v>
      </c>
      <c r="N1014" s="20">
        <v>51000000</v>
      </c>
      <c r="O1014" s="41" t="s">
        <v>37</v>
      </c>
      <c r="P1014" s="14" t="s">
        <v>38</v>
      </c>
      <c r="Q1014" s="14" t="s">
        <v>39</v>
      </c>
      <c r="R1014" s="14" t="s">
        <v>2122</v>
      </c>
      <c r="S1014" s="21"/>
    </row>
    <row r="1015" spans="1:19" s="25" customFormat="1" ht="26.4" x14ac:dyDescent="0.3">
      <c r="A1015" s="15">
        <v>1010</v>
      </c>
      <c r="B1015" s="31" t="s">
        <v>1752</v>
      </c>
      <c r="C1015" s="31" t="s">
        <v>1753</v>
      </c>
      <c r="D1015" s="17" t="s">
        <v>2123</v>
      </c>
      <c r="E1015" s="18" t="s">
        <v>2108</v>
      </c>
      <c r="F1015" s="14" t="s">
        <v>2124</v>
      </c>
      <c r="G1015" s="29" t="s">
        <v>2125</v>
      </c>
      <c r="H1015" s="14" t="s">
        <v>2126</v>
      </c>
      <c r="I1015" s="14" t="s">
        <v>35</v>
      </c>
      <c r="J1015" s="14">
        <v>2019</v>
      </c>
      <c r="K1015" s="60" t="s">
        <v>1576</v>
      </c>
      <c r="L1015" s="14" t="s">
        <v>36</v>
      </c>
      <c r="M1015" s="14">
        <v>1</v>
      </c>
      <c r="N1015" s="20">
        <v>56250000</v>
      </c>
      <c r="O1015" s="41" t="s">
        <v>37</v>
      </c>
      <c r="P1015" s="14" t="s">
        <v>38</v>
      </c>
      <c r="Q1015" s="14" t="s">
        <v>39</v>
      </c>
      <c r="R1015" s="14"/>
      <c r="S1015" s="21"/>
    </row>
    <row r="1016" spans="1:19" s="25" customFormat="1" ht="26.4" x14ac:dyDescent="0.3">
      <c r="A1016" s="50">
        <v>1011</v>
      </c>
      <c r="B1016" s="16" t="s">
        <v>76</v>
      </c>
      <c r="C1016" s="16" t="s">
        <v>77</v>
      </c>
      <c r="D1016" s="17" t="s">
        <v>2127</v>
      </c>
      <c r="E1016" s="18" t="s">
        <v>2108</v>
      </c>
      <c r="F1016" s="14" t="s">
        <v>2128</v>
      </c>
      <c r="G1016" s="29">
        <v>190600578</v>
      </c>
      <c r="H1016" s="14" t="s">
        <v>2129</v>
      </c>
      <c r="I1016" s="14" t="s">
        <v>35</v>
      </c>
      <c r="J1016" s="14">
        <v>2019</v>
      </c>
      <c r="K1016" s="60" t="s">
        <v>1576</v>
      </c>
      <c r="L1016" s="14" t="s">
        <v>36</v>
      </c>
      <c r="M1016" s="14">
        <v>1</v>
      </c>
      <c r="N1016" s="20">
        <v>285000000</v>
      </c>
      <c r="O1016" s="41" t="s">
        <v>37</v>
      </c>
      <c r="P1016" s="14" t="s">
        <v>38</v>
      </c>
      <c r="Q1016" s="14" t="s">
        <v>39</v>
      </c>
      <c r="R1016" s="14"/>
      <c r="S1016" s="21"/>
    </row>
    <row r="1017" spans="1:19" s="25" customFormat="1" ht="26.4" x14ac:dyDescent="0.3">
      <c r="A1017" s="15">
        <v>1012</v>
      </c>
      <c r="B1017" s="16" t="s">
        <v>41</v>
      </c>
      <c r="C1017" s="16" t="s">
        <v>42</v>
      </c>
      <c r="D1017" s="17" t="s">
        <v>41</v>
      </c>
      <c r="E1017" s="18" t="s">
        <v>2108</v>
      </c>
      <c r="F1017" s="14" t="s">
        <v>1573</v>
      </c>
      <c r="G1017" s="29" t="s">
        <v>2130</v>
      </c>
      <c r="H1017" s="14" t="s">
        <v>2131</v>
      </c>
      <c r="I1017" s="14" t="s">
        <v>35</v>
      </c>
      <c r="J1017" s="14">
        <v>2019</v>
      </c>
      <c r="K1017" s="60" t="s">
        <v>1576</v>
      </c>
      <c r="L1017" s="14" t="s">
        <v>36</v>
      </c>
      <c r="M1017" s="14">
        <v>1</v>
      </c>
      <c r="N1017" s="20">
        <v>28700000</v>
      </c>
      <c r="O1017" s="41" t="s">
        <v>37</v>
      </c>
      <c r="P1017" s="14" t="s">
        <v>38</v>
      </c>
      <c r="Q1017" s="14" t="s">
        <v>39</v>
      </c>
      <c r="R1017" s="14"/>
      <c r="S1017" s="21"/>
    </row>
    <row r="1018" spans="1:19" s="25" customFormat="1" ht="26.4" x14ac:dyDescent="0.3">
      <c r="A1018" s="50">
        <v>1013</v>
      </c>
      <c r="B1018" s="16" t="s">
        <v>2132</v>
      </c>
      <c r="C1018" s="16" t="s">
        <v>1091</v>
      </c>
      <c r="D1018" s="17" t="s">
        <v>2132</v>
      </c>
      <c r="E1018" s="18" t="s">
        <v>2108</v>
      </c>
      <c r="F1018" s="14" t="s">
        <v>2133</v>
      </c>
      <c r="G1018" s="29" t="s">
        <v>2134</v>
      </c>
      <c r="H1018" s="14" t="s">
        <v>2135</v>
      </c>
      <c r="I1018" s="14" t="s">
        <v>104</v>
      </c>
      <c r="J1018" s="14">
        <v>2019</v>
      </c>
      <c r="K1018" s="60" t="s">
        <v>1576</v>
      </c>
      <c r="L1018" s="14" t="s">
        <v>36</v>
      </c>
      <c r="M1018" s="14">
        <v>1</v>
      </c>
      <c r="N1018" s="20">
        <v>158000000</v>
      </c>
      <c r="O1018" s="41" t="s">
        <v>37</v>
      </c>
      <c r="P1018" s="14" t="s">
        <v>38</v>
      </c>
      <c r="Q1018" s="14" t="s">
        <v>39</v>
      </c>
      <c r="R1018" s="14"/>
      <c r="S1018" s="21"/>
    </row>
    <row r="1019" spans="1:19" s="25" customFormat="1" ht="26.4" x14ac:dyDescent="0.3">
      <c r="A1019" s="15">
        <v>1014</v>
      </c>
      <c r="B1019" s="16" t="s">
        <v>47</v>
      </c>
      <c r="C1019" s="57" t="s">
        <v>48</v>
      </c>
      <c r="D1019" s="17" t="s">
        <v>2136</v>
      </c>
      <c r="E1019" s="18" t="s">
        <v>2108</v>
      </c>
      <c r="F1019" s="14" t="s">
        <v>2137</v>
      </c>
      <c r="G1019" s="29" t="s">
        <v>2138</v>
      </c>
      <c r="H1019" s="14" t="s">
        <v>1264</v>
      </c>
      <c r="I1019" s="14" t="s">
        <v>35</v>
      </c>
      <c r="J1019" s="14">
        <v>2019</v>
      </c>
      <c r="K1019" s="60" t="s">
        <v>1576</v>
      </c>
      <c r="L1019" s="14" t="s">
        <v>36</v>
      </c>
      <c r="M1019" s="14">
        <v>1</v>
      </c>
      <c r="N1019" s="20">
        <v>180000000</v>
      </c>
      <c r="O1019" s="41" t="s">
        <v>37</v>
      </c>
      <c r="P1019" s="14" t="s">
        <v>38</v>
      </c>
      <c r="Q1019" s="14" t="s">
        <v>39</v>
      </c>
      <c r="R1019" s="14"/>
      <c r="S1019" s="21"/>
    </row>
    <row r="1020" spans="1:19" s="25" customFormat="1" ht="26.4" x14ac:dyDescent="0.3">
      <c r="A1020" s="50">
        <v>1015</v>
      </c>
      <c r="B1020" s="16" t="s">
        <v>2139</v>
      </c>
      <c r="C1020" s="16" t="s">
        <v>2140</v>
      </c>
      <c r="D1020" s="94" t="s">
        <v>2141</v>
      </c>
      <c r="E1020" s="18" t="s">
        <v>2108</v>
      </c>
      <c r="F1020" s="14" t="s">
        <v>2142</v>
      </c>
      <c r="G1020" s="29" t="s">
        <v>2143</v>
      </c>
      <c r="H1020" s="14" t="s">
        <v>2144</v>
      </c>
      <c r="I1020" s="14" t="s">
        <v>224</v>
      </c>
      <c r="J1020" s="14">
        <v>2020</v>
      </c>
      <c r="K1020" s="60" t="s">
        <v>1107</v>
      </c>
      <c r="L1020" s="14" t="s">
        <v>192</v>
      </c>
      <c r="M1020" s="14">
        <v>1</v>
      </c>
      <c r="N1020" s="89">
        <v>416615000</v>
      </c>
      <c r="O1020" s="41" t="s">
        <v>37</v>
      </c>
      <c r="P1020" s="14" t="s">
        <v>60</v>
      </c>
      <c r="Q1020" s="14" t="s">
        <v>39</v>
      </c>
      <c r="R1020" s="14"/>
      <c r="S1020" s="21"/>
    </row>
    <row r="1021" spans="1:19" s="25" customFormat="1" ht="26.4" x14ac:dyDescent="0.3">
      <c r="A1021" s="15">
        <v>1016</v>
      </c>
      <c r="B1021" s="94" t="s">
        <v>2145</v>
      </c>
      <c r="C1021" s="16" t="s">
        <v>416</v>
      </c>
      <c r="D1021" s="94" t="s">
        <v>2145</v>
      </c>
      <c r="E1021" s="18" t="s">
        <v>2108</v>
      </c>
      <c r="F1021" s="14" t="s">
        <v>2146</v>
      </c>
      <c r="G1021" s="29" t="s">
        <v>2147</v>
      </c>
      <c r="H1021" s="14" t="s">
        <v>1664</v>
      </c>
      <c r="I1021" s="14" t="s">
        <v>224</v>
      </c>
      <c r="J1021" s="14">
        <v>2020</v>
      </c>
      <c r="K1021" s="60" t="s">
        <v>1107</v>
      </c>
      <c r="L1021" s="14" t="s">
        <v>192</v>
      </c>
      <c r="M1021" s="14">
        <v>1</v>
      </c>
      <c r="N1021" s="89">
        <v>16975000</v>
      </c>
      <c r="O1021" s="41" t="s">
        <v>37</v>
      </c>
      <c r="P1021" s="14" t="s">
        <v>60</v>
      </c>
      <c r="Q1021" s="14" t="s">
        <v>39</v>
      </c>
      <c r="R1021" s="14"/>
      <c r="S1021" s="21"/>
    </row>
    <row r="1022" spans="1:19" s="25" customFormat="1" ht="26.4" x14ac:dyDescent="0.3">
      <c r="A1022" s="50">
        <v>1017</v>
      </c>
      <c r="B1022" s="16" t="s">
        <v>47</v>
      </c>
      <c r="C1022" s="57" t="s">
        <v>48</v>
      </c>
      <c r="D1022" s="94" t="s">
        <v>2148</v>
      </c>
      <c r="E1022" s="18" t="s">
        <v>2108</v>
      </c>
      <c r="F1022" s="14" t="s">
        <v>2149</v>
      </c>
      <c r="G1022" s="29" t="s">
        <v>2150</v>
      </c>
      <c r="H1022" s="14" t="s">
        <v>1976</v>
      </c>
      <c r="I1022" s="14" t="s">
        <v>224</v>
      </c>
      <c r="J1022" s="14">
        <v>2020</v>
      </c>
      <c r="K1022" s="60" t="s">
        <v>1107</v>
      </c>
      <c r="L1022" s="14" t="s">
        <v>192</v>
      </c>
      <c r="M1022" s="14">
        <v>1</v>
      </c>
      <c r="N1022" s="89">
        <v>65475000</v>
      </c>
      <c r="O1022" s="41" t="s">
        <v>37</v>
      </c>
      <c r="P1022" s="14" t="s">
        <v>60</v>
      </c>
      <c r="Q1022" s="14" t="s">
        <v>39</v>
      </c>
      <c r="R1022" s="14"/>
      <c r="S1022" s="21"/>
    </row>
    <row r="1023" spans="1:19" s="25" customFormat="1" ht="26.4" x14ac:dyDescent="0.3">
      <c r="A1023" s="15">
        <v>1018</v>
      </c>
      <c r="B1023" s="16" t="s">
        <v>299</v>
      </c>
      <c r="C1023" s="16" t="s">
        <v>300</v>
      </c>
      <c r="D1023" s="17" t="s">
        <v>2151</v>
      </c>
      <c r="E1023" s="18" t="s">
        <v>2108</v>
      </c>
      <c r="F1023" s="14" t="s">
        <v>2152</v>
      </c>
      <c r="G1023" s="29" t="s">
        <v>2153</v>
      </c>
      <c r="H1023" s="14" t="s">
        <v>2154</v>
      </c>
      <c r="I1023" s="14" t="s">
        <v>224</v>
      </c>
      <c r="J1023" s="14">
        <v>2020</v>
      </c>
      <c r="K1023" s="60" t="s">
        <v>1107</v>
      </c>
      <c r="L1023" s="14" t="s">
        <v>192</v>
      </c>
      <c r="M1023" s="14">
        <v>1</v>
      </c>
      <c r="N1023" s="20">
        <v>1478037500</v>
      </c>
      <c r="O1023" s="41" t="s">
        <v>37</v>
      </c>
      <c r="P1023" s="14" t="s">
        <v>60</v>
      </c>
      <c r="Q1023" s="14" t="s">
        <v>39</v>
      </c>
      <c r="R1023" s="14"/>
      <c r="S1023" s="21"/>
    </row>
    <row r="1024" spans="1:19" s="25" customFormat="1" ht="20.399999999999999" x14ac:dyDescent="0.3">
      <c r="A1024" s="50">
        <v>1019</v>
      </c>
      <c r="B1024" s="31" t="s">
        <v>47</v>
      </c>
      <c r="C1024" s="57" t="s">
        <v>48</v>
      </c>
      <c r="D1024" s="17" t="s">
        <v>87</v>
      </c>
      <c r="E1024" s="18" t="s">
        <v>2108</v>
      </c>
      <c r="F1024" s="14" t="s">
        <v>805</v>
      </c>
      <c r="G1024" s="14">
        <v>19100100071</v>
      </c>
      <c r="H1024" s="14" t="s">
        <v>1976</v>
      </c>
      <c r="I1024" s="14" t="s">
        <v>224</v>
      </c>
      <c r="J1024" s="21">
        <v>2020</v>
      </c>
      <c r="K1024" s="67" t="s">
        <v>177</v>
      </c>
      <c r="L1024" s="21" t="s">
        <v>36</v>
      </c>
      <c r="M1024" s="40">
        <v>1</v>
      </c>
      <c r="N1024" s="36">
        <v>40000000</v>
      </c>
      <c r="O1024" s="41" t="s">
        <v>37</v>
      </c>
      <c r="P1024" s="30" t="s">
        <v>178</v>
      </c>
      <c r="Q1024" s="14" t="s">
        <v>179</v>
      </c>
      <c r="R1024" s="21"/>
      <c r="S1024" s="21"/>
    </row>
    <row r="1025" spans="1:19" s="25" customFormat="1" ht="20.399999999999999" x14ac:dyDescent="0.3">
      <c r="A1025" s="15">
        <v>1020</v>
      </c>
      <c r="B1025" s="16" t="s">
        <v>29</v>
      </c>
      <c r="C1025" s="16" t="s">
        <v>30</v>
      </c>
      <c r="D1025" s="17" t="s">
        <v>172</v>
      </c>
      <c r="E1025" s="18" t="s">
        <v>2108</v>
      </c>
      <c r="F1025" s="14" t="s">
        <v>173</v>
      </c>
      <c r="G1025" s="14" t="s">
        <v>2155</v>
      </c>
      <c r="H1025" s="14" t="s">
        <v>175</v>
      </c>
      <c r="I1025" s="14" t="s">
        <v>176</v>
      </c>
      <c r="J1025" s="21">
        <v>2020</v>
      </c>
      <c r="K1025" s="67" t="s">
        <v>177</v>
      </c>
      <c r="L1025" s="21" t="s">
        <v>36</v>
      </c>
      <c r="M1025" s="40">
        <v>1</v>
      </c>
      <c r="N1025" s="36">
        <v>23000000</v>
      </c>
      <c r="O1025" s="41" t="s">
        <v>37</v>
      </c>
      <c r="P1025" s="30" t="s">
        <v>178</v>
      </c>
      <c r="Q1025" s="14" t="s">
        <v>179</v>
      </c>
      <c r="R1025" s="21"/>
      <c r="S1025" s="21"/>
    </row>
    <row r="1026" spans="1:19" s="25" customFormat="1" ht="20.399999999999999" x14ac:dyDescent="0.3">
      <c r="A1026" s="50">
        <v>1021</v>
      </c>
      <c r="B1026" s="16" t="s">
        <v>29</v>
      </c>
      <c r="C1026" s="16" t="s">
        <v>30</v>
      </c>
      <c r="D1026" s="17" t="s">
        <v>172</v>
      </c>
      <c r="E1026" s="18" t="s">
        <v>2108</v>
      </c>
      <c r="F1026" s="14" t="s">
        <v>173</v>
      </c>
      <c r="G1026" s="14" t="s">
        <v>2156</v>
      </c>
      <c r="H1026" s="14" t="s">
        <v>175</v>
      </c>
      <c r="I1026" s="14" t="s">
        <v>176</v>
      </c>
      <c r="J1026" s="21">
        <v>2020</v>
      </c>
      <c r="K1026" s="67" t="s">
        <v>177</v>
      </c>
      <c r="L1026" s="21" t="s">
        <v>36</v>
      </c>
      <c r="M1026" s="40">
        <v>1</v>
      </c>
      <c r="N1026" s="36">
        <v>23000000</v>
      </c>
      <c r="O1026" s="41" t="s">
        <v>37</v>
      </c>
      <c r="P1026" s="30" t="s">
        <v>178</v>
      </c>
      <c r="Q1026" s="14" t="s">
        <v>179</v>
      </c>
      <c r="R1026" s="21"/>
      <c r="S1026" s="21"/>
    </row>
    <row r="1027" spans="1:19" s="25" customFormat="1" ht="20.399999999999999" x14ac:dyDescent="0.3">
      <c r="A1027" s="15">
        <v>1022</v>
      </c>
      <c r="B1027" s="16" t="s">
        <v>29</v>
      </c>
      <c r="C1027" s="16" t="s">
        <v>30</v>
      </c>
      <c r="D1027" s="17" t="s">
        <v>172</v>
      </c>
      <c r="E1027" s="18" t="s">
        <v>2108</v>
      </c>
      <c r="F1027" s="14" t="s">
        <v>173</v>
      </c>
      <c r="G1027" s="14" t="s">
        <v>2157</v>
      </c>
      <c r="H1027" s="14" t="s">
        <v>175</v>
      </c>
      <c r="I1027" s="14" t="s">
        <v>176</v>
      </c>
      <c r="J1027" s="21">
        <v>2020</v>
      </c>
      <c r="K1027" s="67" t="s">
        <v>177</v>
      </c>
      <c r="L1027" s="21" t="s">
        <v>36</v>
      </c>
      <c r="M1027" s="40">
        <v>1</v>
      </c>
      <c r="N1027" s="36">
        <v>23000000</v>
      </c>
      <c r="O1027" s="41" t="s">
        <v>37</v>
      </c>
      <c r="P1027" s="30" t="s">
        <v>178</v>
      </c>
      <c r="Q1027" s="14" t="s">
        <v>179</v>
      </c>
      <c r="R1027" s="21"/>
      <c r="S1027" s="21"/>
    </row>
    <row r="1028" spans="1:19" s="25" customFormat="1" ht="20.399999999999999" x14ac:dyDescent="0.3">
      <c r="A1028" s="50">
        <v>1023</v>
      </c>
      <c r="B1028" s="16" t="s">
        <v>29</v>
      </c>
      <c r="C1028" s="16" t="s">
        <v>30</v>
      </c>
      <c r="D1028" s="17" t="s">
        <v>172</v>
      </c>
      <c r="E1028" s="18" t="s">
        <v>2108</v>
      </c>
      <c r="F1028" s="14" t="s">
        <v>173</v>
      </c>
      <c r="G1028" s="14" t="s">
        <v>2158</v>
      </c>
      <c r="H1028" s="14" t="s">
        <v>175</v>
      </c>
      <c r="I1028" s="14" t="s">
        <v>176</v>
      </c>
      <c r="J1028" s="21">
        <v>2020</v>
      </c>
      <c r="K1028" s="67" t="s">
        <v>177</v>
      </c>
      <c r="L1028" s="21" t="s">
        <v>36</v>
      </c>
      <c r="M1028" s="40">
        <v>1</v>
      </c>
      <c r="N1028" s="36">
        <v>23000000</v>
      </c>
      <c r="O1028" s="41" t="s">
        <v>37</v>
      </c>
      <c r="P1028" s="30" t="s">
        <v>178</v>
      </c>
      <c r="Q1028" s="14" t="s">
        <v>179</v>
      </c>
      <c r="R1028" s="21"/>
      <c r="S1028" s="21"/>
    </row>
    <row r="1029" spans="1:19" s="25" customFormat="1" ht="20.399999999999999" x14ac:dyDescent="0.3">
      <c r="A1029" s="15">
        <v>1024</v>
      </c>
      <c r="B1029" s="16" t="s">
        <v>29</v>
      </c>
      <c r="C1029" s="16" t="s">
        <v>30</v>
      </c>
      <c r="D1029" s="17" t="s">
        <v>172</v>
      </c>
      <c r="E1029" s="18" t="s">
        <v>2108</v>
      </c>
      <c r="F1029" s="14" t="s">
        <v>173</v>
      </c>
      <c r="G1029" s="14" t="s">
        <v>2159</v>
      </c>
      <c r="H1029" s="14" t="s">
        <v>175</v>
      </c>
      <c r="I1029" s="14" t="s">
        <v>176</v>
      </c>
      <c r="J1029" s="21">
        <v>2020</v>
      </c>
      <c r="K1029" s="67" t="s">
        <v>177</v>
      </c>
      <c r="L1029" s="21" t="s">
        <v>36</v>
      </c>
      <c r="M1029" s="40">
        <v>1</v>
      </c>
      <c r="N1029" s="36">
        <v>23000000</v>
      </c>
      <c r="O1029" s="41" t="s">
        <v>37</v>
      </c>
      <c r="P1029" s="30" t="s">
        <v>178</v>
      </c>
      <c r="Q1029" s="14" t="s">
        <v>179</v>
      </c>
      <c r="R1029" s="21"/>
      <c r="S1029" s="21"/>
    </row>
    <row r="1030" spans="1:19" s="25" customFormat="1" ht="20.399999999999999" x14ac:dyDescent="0.3">
      <c r="A1030" s="50">
        <v>1025</v>
      </c>
      <c r="B1030" s="16" t="s">
        <v>65</v>
      </c>
      <c r="C1030" s="16" t="s">
        <v>66</v>
      </c>
      <c r="D1030" s="17" t="s">
        <v>487</v>
      </c>
      <c r="E1030" s="18" t="s">
        <v>2108</v>
      </c>
      <c r="F1030" s="14" t="s">
        <v>488</v>
      </c>
      <c r="G1030" s="14">
        <v>2005010100</v>
      </c>
      <c r="H1030" s="14" t="s">
        <v>34</v>
      </c>
      <c r="I1030" s="14" t="s">
        <v>35</v>
      </c>
      <c r="J1030" s="21">
        <v>2020</v>
      </c>
      <c r="K1030" s="67" t="s">
        <v>177</v>
      </c>
      <c r="L1030" s="21" t="s">
        <v>36</v>
      </c>
      <c r="M1030" s="40">
        <v>1</v>
      </c>
      <c r="N1030" s="36">
        <v>29000000</v>
      </c>
      <c r="O1030" s="41" t="s">
        <v>37</v>
      </c>
      <c r="P1030" s="30" t="s">
        <v>178</v>
      </c>
      <c r="Q1030" s="14" t="s">
        <v>179</v>
      </c>
      <c r="R1030" s="21"/>
      <c r="S1030" s="21"/>
    </row>
    <row r="1031" spans="1:19" s="25" customFormat="1" ht="20.399999999999999" x14ac:dyDescent="0.3">
      <c r="A1031" s="15">
        <v>1026</v>
      </c>
      <c r="B1031" s="16" t="s">
        <v>65</v>
      </c>
      <c r="C1031" s="16" t="s">
        <v>66</v>
      </c>
      <c r="D1031" s="17" t="s">
        <v>487</v>
      </c>
      <c r="E1031" s="18" t="s">
        <v>2108</v>
      </c>
      <c r="F1031" s="14" t="s">
        <v>488</v>
      </c>
      <c r="G1031" s="14">
        <v>2005010257</v>
      </c>
      <c r="H1031" s="14" t="s">
        <v>34</v>
      </c>
      <c r="I1031" s="14" t="s">
        <v>35</v>
      </c>
      <c r="J1031" s="21">
        <v>2020</v>
      </c>
      <c r="K1031" s="67" t="s">
        <v>177</v>
      </c>
      <c r="L1031" s="21" t="s">
        <v>36</v>
      </c>
      <c r="M1031" s="40">
        <v>1</v>
      </c>
      <c r="N1031" s="36">
        <v>29000000</v>
      </c>
      <c r="O1031" s="41" t="s">
        <v>37</v>
      </c>
      <c r="P1031" s="30" t="s">
        <v>178</v>
      </c>
      <c r="Q1031" s="14" t="s">
        <v>179</v>
      </c>
      <c r="R1031" s="21"/>
      <c r="S1031" s="21"/>
    </row>
    <row r="1032" spans="1:19" s="25" customFormat="1" ht="20.399999999999999" x14ac:dyDescent="0.3">
      <c r="A1032" s="50">
        <v>1027</v>
      </c>
      <c r="B1032" s="16" t="s">
        <v>65</v>
      </c>
      <c r="C1032" s="16" t="s">
        <v>66</v>
      </c>
      <c r="D1032" s="17" t="s">
        <v>487</v>
      </c>
      <c r="E1032" s="18" t="s">
        <v>2108</v>
      </c>
      <c r="F1032" s="14" t="s">
        <v>488</v>
      </c>
      <c r="G1032" s="14">
        <v>2005010384</v>
      </c>
      <c r="H1032" s="14" t="s">
        <v>34</v>
      </c>
      <c r="I1032" s="14" t="s">
        <v>35</v>
      </c>
      <c r="J1032" s="21">
        <v>2020</v>
      </c>
      <c r="K1032" s="67" t="s">
        <v>177</v>
      </c>
      <c r="L1032" s="21" t="s">
        <v>36</v>
      </c>
      <c r="M1032" s="40">
        <v>1</v>
      </c>
      <c r="N1032" s="36">
        <v>29000000</v>
      </c>
      <c r="O1032" s="41" t="s">
        <v>37</v>
      </c>
      <c r="P1032" s="30" t="s">
        <v>178</v>
      </c>
      <c r="Q1032" s="14" t="s">
        <v>179</v>
      </c>
      <c r="R1032" s="21"/>
      <c r="S1032" s="21"/>
    </row>
    <row r="1033" spans="1:19" s="25" customFormat="1" ht="20.399999999999999" x14ac:dyDescent="0.3">
      <c r="A1033" s="15">
        <v>1028</v>
      </c>
      <c r="B1033" s="16" t="s">
        <v>65</v>
      </c>
      <c r="C1033" s="16" t="s">
        <v>66</v>
      </c>
      <c r="D1033" s="17" t="s">
        <v>487</v>
      </c>
      <c r="E1033" s="18" t="s">
        <v>2108</v>
      </c>
      <c r="F1033" s="14" t="s">
        <v>488</v>
      </c>
      <c r="G1033" s="14">
        <v>2005010264</v>
      </c>
      <c r="H1033" s="14" t="s">
        <v>34</v>
      </c>
      <c r="I1033" s="14" t="s">
        <v>35</v>
      </c>
      <c r="J1033" s="21">
        <v>2020</v>
      </c>
      <c r="K1033" s="67" t="s">
        <v>177</v>
      </c>
      <c r="L1033" s="21" t="s">
        <v>36</v>
      </c>
      <c r="M1033" s="40">
        <v>1</v>
      </c>
      <c r="N1033" s="36">
        <v>29000000</v>
      </c>
      <c r="O1033" s="41" t="s">
        <v>37</v>
      </c>
      <c r="P1033" s="30" t="s">
        <v>178</v>
      </c>
      <c r="Q1033" s="14" t="s">
        <v>179</v>
      </c>
      <c r="R1033" s="21"/>
      <c r="S1033" s="21"/>
    </row>
    <row r="1034" spans="1:19" s="25" customFormat="1" ht="20.399999999999999" x14ac:dyDescent="0.3">
      <c r="A1034" s="50">
        <v>1029</v>
      </c>
      <c r="B1034" s="16" t="s">
        <v>65</v>
      </c>
      <c r="C1034" s="16" t="s">
        <v>66</v>
      </c>
      <c r="D1034" s="17" t="s">
        <v>487</v>
      </c>
      <c r="E1034" s="18" t="s">
        <v>2108</v>
      </c>
      <c r="F1034" s="14" t="s">
        <v>488</v>
      </c>
      <c r="G1034" s="14">
        <v>2005010388</v>
      </c>
      <c r="H1034" s="14" t="s">
        <v>34</v>
      </c>
      <c r="I1034" s="14" t="s">
        <v>35</v>
      </c>
      <c r="J1034" s="21">
        <v>2020</v>
      </c>
      <c r="K1034" s="67" t="s">
        <v>177</v>
      </c>
      <c r="L1034" s="21" t="s">
        <v>36</v>
      </c>
      <c r="M1034" s="40">
        <v>1</v>
      </c>
      <c r="N1034" s="36">
        <v>29000000</v>
      </c>
      <c r="O1034" s="41" t="s">
        <v>37</v>
      </c>
      <c r="P1034" s="30" t="s">
        <v>178</v>
      </c>
      <c r="Q1034" s="14" t="s">
        <v>179</v>
      </c>
      <c r="R1034" s="21"/>
      <c r="S1034" s="21"/>
    </row>
    <row r="1035" spans="1:19" s="25" customFormat="1" ht="20.399999999999999" x14ac:dyDescent="0.3">
      <c r="A1035" s="15">
        <v>1030</v>
      </c>
      <c r="B1035" s="31" t="s">
        <v>47</v>
      </c>
      <c r="C1035" s="57" t="s">
        <v>48</v>
      </c>
      <c r="D1035" s="17" t="s">
        <v>87</v>
      </c>
      <c r="E1035" s="18" t="s">
        <v>2108</v>
      </c>
      <c r="F1035" s="14" t="s">
        <v>469</v>
      </c>
      <c r="G1035" s="21" t="s">
        <v>2160</v>
      </c>
      <c r="H1035" s="14" t="s">
        <v>471</v>
      </c>
      <c r="I1035" s="14" t="s">
        <v>104</v>
      </c>
      <c r="J1035" s="21">
        <v>2020</v>
      </c>
      <c r="K1035" s="67" t="s">
        <v>177</v>
      </c>
      <c r="L1035" s="21" t="s">
        <v>36</v>
      </c>
      <c r="M1035" s="40">
        <v>1</v>
      </c>
      <c r="N1035" s="36">
        <v>70000000</v>
      </c>
      <c r="O1035" s="41" t="s">
        <v>37</v>
      </c>
      <c r="P1035" s="30" t="s">
        <v>178</v>
      </c>
      <c r="Q1035" s="14" t="s">
        <v>179</v>
      </c>
      <c r="R1035" s="21"/>
      <c r="S1035" s="21"/>
    </row>
    <row r="1036" spans="1:19" s="25" customFormat="1" ht="20.399999999999999" x14ac:dyDescent="0.3">
      <c r="A1036" s="50">
        <v>1031</v>
      </c>
      <c r="B1036" s="31" t="s">
        <v>47</v>
      </c>
      <c r="C1036" s="57" t="s">
        <v>48</v>
      </c>
      <c r="D1036" s="17" t="s">
        <v>87</v>
      </c>
      <c r="E1036" s="18" t="s">
        <v>2108</v>
      </c>
      <c r="F1036" s="14" t="s">
        <v>469</v>
      </c>
      <c r="G1036" s="21" t="s">
        <v>2161</v>
      </c>
      <c r="H1036" s="14" t="s">
        <v>471</v>
      </c>
      <c r="I1036" s="14" t="s">
        <v>104</v>
      </c>
      <c r="J1036" s="21">
        <v>2021</v>
      </c>
      <c r="K1036" s="67" t="s">
        <v>177</v>
      </c>
      <c r="L1036" s="21" t="s">
        <v>36</v>
      </c>
      <c r="M1036" s="40">
        <v>1</v>
      </c>
      <c r="N1036" s="36">
        <v>70000000</v>
      </c>
      <c r="O1036" s="41" t="s">
        <v>37</v>
      </c>
      <c r="P1036" s="30" t="s">
        <v>178</v>
      </c>
      <c r="Q1036" s="14" t="s">
        <v>179</v>
      </c>
      <c r="R1036" s="21"/>
      <c r="S1036" s="21"/>
    </row>
    <row r="1037" spans="1:19" s="25" customFormat="1" ht="40.799999999999997" x14ac:dyDescent="0.3">
      <c r="A1037" s="15">
        <v>1032</v>
      </c>
      <c r="B1037" s="16" t="s">
        <v>76</v>
      </c>
      <c r="C1037" s="16" t="s">
        <v>77</v>
      </c>
      <c r="D1037" s="17" t="s">
        <v>510</v>
      </c>
      <c r="E1037" s="18" t="s">
        <v>2108</v>
      </c>
      <c r="F1037" s="21" t="s">
        <v>511</v>
      </c>
      <c r="G1037" s="14" t="s">
        <v>57</v>
      </c>
      <c r="H1037" s="14" t="s">
        <v>512</v>
      </c>
      <c r="I1037" s="14" t="s">
        <v>508</v>
      </c>
      <c r="J1037" s="14">
        <v>2021</v>
      </c>
      <c r="K1037" s="67" t="s">
        <v>177</v>
      </c>
      <c r="L1037" s="14" t="s">
        <v>36</v>
      </c>
      <c r="M1037" s="35">
        <v>7</v>
      </c>
      <c r="N1037" s="89">
        <v>15000000</v>
      </c>
      <c r="O1037" s="41" t="s">
        <v>37</v>
      </c>
      <c r="P1037" s="30" t="s">
        <v>178</v>
      </c>
      <c r="Q1037" s="14" t="s">
        <v>179</v>
      </c>
      <c r="R1037" s="14" t="s">
        <v>513</v>
      </c>
      <c r="S1037" s="21"/>
    </row>
    <row r="1038" spans="1:19" s="25" customFormat="1" ht="20.399999999999999" x14ac:dyDescent="0.3">
      <c r="A1038" s="50">
        <v>1033</v>
      </c>
      <c r="B1038" s="57" t="s">
        <v>544</v>
      </c>
      <c r="C1038" s="57" t="s">
        <v>545</v>
      </c>
      <c r="D1038" s="23" t="s">
        <v>2162</v>
      </c>
      <c r="E1038" s="18" t="s">
        <v>2163</v>
      </c>
      <c r="F1038" s="41" t="s">
        <v>2164</v>
      </c>
      <c r="G1038" s="62">
        <v>132717</v>
      </c>
      <c r="H1038" s="41" t="s">
        <v>2164</v>
      </c>
      <c r="I1038" s="41" t="s">
        <v>433</v>
      </c>
      <c r="J1038" s="41">
        <v>1992</v>
      </c>
      <c r="K1038" s="59">
        <v>33615</v>
      </c>
      <c r="L1038" s="41" t="s">
        <v>36</v>
      </c>
      <c r="M1038" s="41">
        <v>1</v>
      </c>
      <c r="N1038" s="61">
        <v>16000000</v>
      </c>
      <c r="O1038" s="41" t="s">
        <v>37</v>
      </c>
      <c r="P1038" s="41" t="s">
        <v>60</v>
      </c>
      <c r="Q1038" s="41" t="s">
        <v>39</v>
      </c>
      <c r="R1038" s="41"/>
      <c r="S1038" s="42"/>
    </row>
    <row r="1039" spans="1:19" s="25" customFormat="1" ht="20.399999999999999" x14ac:dyDescent="0.3">
      <c r="A1039" s="15">
        <v>1034</v>
      </c>
      <c r="B1039" s="16" t="s">
        <v>544</v>
      </c>
      <c r="C1039" s="16" t="s">
        <v>545</v>
      </c>
      <c r="D1039" s="17" t="s">
        <v>546</v>
      </c>
      <c r="E1039" s="18" t="s">
        <v>2163</v>
      </c>
      <c r="F1039" s="14" t="s">
        <v>2165</v>
      </c>
      <c r="G1039" s="29" t="s">
        <v>2166</v>
      </c>
      <c r="H1039" s="14" t="s">
        <v>2167</v>
      </c>
      <c r="I1039" s="14" t="s">
        <v>362</v>
      </c>
      <c r="J1039" s="14">
        <v>2010</v>
      </c>
      <c r="K1039" s="59">
        <v>40951</v>
      </c>
      <c r="L1039" s="14" t="s">
        <v>36</v>
      </c>
      <c r="M1039" s="14">
        <v>1</v>
      </c>
      <c r="N1039" s="20">
        <v>30000000</v>
      </c>
      <c r="O1039" s="41" t="s">
        <v>37</v>
      </c>
      <c r="P1039" s="14" t="s">
        <v>60</v>
      </c>
      <c r="Q1039" s="14" t="s">
        <v>39</v>
      </c>
      <c r="R1039" s="14"/>
      <c r="S1039" s="21"/>
    </row>
    <row r="1040" spans="1:19" s="25" customFormat="1" ht="26.4" x14ac:dyDescent="0.3">
      <c r="A1040" s="50">
        <v>1035</v>
      </c>
      <c r="B1040" s="16" t="s">
        <v>41</v>
      </c>
      <c r="C1040" s="16" t="s">
        <v>42</v>
      </c>
      <c r="D1040" s="17" t="s">
        <v>1583</v>
      </c>
      <c r="E1040" s="18" t="s">
        <v>2163</v>
      </c>
      <c r="F1040" s="14">
        <v>1242</v>
      </c>
      <c r="G1040" s="29" t="s">
        <v>2168</v>
      </c>
      <c r="H1040" s="14" t="s">
        <v>1227</v>
      </c>
      <c r="I1040" s="14" t="s">
        <v>104</v>
      </c>
      <c r="J1040" s="30">
        <v>2015</v>
      </c>
      <c r="K1040" s="60" t="s">
        <v>2169</v>
      </c>
      <c r="L1040" s="14" t="s">
        <v>36</v>
      </c>
      <c r="M1040" s="14">
        <v>1</v>
      </c>
      <c r="N1040" s="20">
        <v>30000000</v>
      </c>
      <c r="O1040" s="41" t="s">
        <v>37</v>
      </c>
      <c r="P1040" s="14" t="s">
        <v>38</v>
      </c>
      <c r="Q1040" s="14" t="s">
        <v>39</v>
      </c>
      <c r="R1040" s="14"/>
      <c r="S1040" s="21"/>
    </row>
    <row r="1041" spans="1:19" s="25" customFormat="1" ht="26.4" x14ac:dyDescent="0.3">
      <c r="A1041" s="15">
        <v>1036</v>
      </c>
      <c r="B1041" s="16" t="s">
        <v>2170</v>
      </c>
      <c r="C1041" s="16" t="s">
        <v>1147</v>
      </c>
      <c r="D1041" s="17" t="s">
        <v>2171</v>
      </c>
      <c r="E1041" s="18" t="s">
        <v>2163</v>
      </c>
      <c r="F1041" s="14" t="s">
        <v>2172</v>
      </c>
      <c r="G1041" s="29" t="s">
        <v>2173</v>
      </c>
      <c r="H1041" s="14" t="s">
        <v>2174</v>
      </c>
      <c r="I1041" s="14" t="s">
        <v>2175</v>
      </c>
      <c r="J1041" s="30">
        <v>2016</v>
      </c>
      <c r="K1041" s="60" t="s">
        <v>1751</v>
      </c>
      <c r="L1041" s="14" t="s">
        <v>36</v>
      </c>
      <c r="M1041" s="14">
        <v>1</v>
      </c>
      <c r="N1041" s="20">
        <v>367000000</v>
      </c>
      <c r="O1041" s="41" t="s">
        <v>37</v>
      </c>
      <c r="P1041" s="14" t="s">
        <v>38</v>
      </c>
      <c r="Q1041" s="14" t="s">
        <v>39</v>
      </c>
      <c r="R1041" s="14"/>
      <c r="S1041" s="21"/>
    </row>
    <row r="1042" spans="1:19" s="25" customFormat="1" ht="40.799999999999997" x14ac:dyDescent="0.3">
      <c r="A1042" s="50">
        <v>1037</v>
      </c>
      <c r="B1042" s="16" t="s">
        <v>47</v>
      </c>
      <c r="C1042" s="57" t="s">
        <v>48</v>
      </c>
      <c r="D1042" s="17" t="s">
        <v>87</v>
      </c>
      <c r="E1042" s="18" t="s">
        <v>2163</v>
      </c>
      <c r="F1042" s="14" t="s">
        <v>1025</v>
      </c>
      <c r="G1042" s="19" t="s">
        <v>2176</v>
      </c>
      <c r="H1042" s="14" t="s">
        <v>52</v>
      </c>
      <c r="I1042" s="14" t="s">
        <v>35</v>
      </c>
      <c r="J1042" s="14">
        <v>2016</v>
      </c>
      <c r="K1042" s="60" t="s">
        <v>90</v>
      </c>
      <c r="L1042" s="14" t="s">
        <v>36</v>
      </c>
      <c r="M1042" s="14">
        <v>1</v>
      </c>
      <c r="N1042" s="20">
        <v>125000000</v>
      </c>
      <c r="O1042" s="41" t="s">
        <v>37</v>
      </c>
      <c r="P1042" s="14" t="s">
        <v>164</v>
      </c>
      <c r="Q1042" s="14" t="s">
        <v>39</v>
      </c>
      <c r="R1042" s="14"/>
      <c r="S1042" s="21"/>
    </row>
    <row r="1043" spans="1:19" s="25" customFormat="1" ht="40.799999999999997" x14ac:dyDescent="0.3">
      <c r="A1043" s="15">
        <v>1038</v>
      </c>
      <c r="B1043" s="31" t="s">
        <v>2177</v>
      </c>
      <c r="C1043" s="31" t="s">
        <v>2</v>
      </c>
      <c r="D1043" s="39" t="s">
        <v>2178</v>
      </c>
      <c r="E1043" s="18" t="s">
        <v>2163</v>
      </c>
      <c r="F1043" s="14" t="s">
        <v>2179</v>
      </c>
      <c r="G1043" s="29" t="s">
        <v>2180</v>
      </c>
      <c r="H1043" s="14" t="s">
        <v>2181</v>
      </c>
      <c r="I1043" s="14" t="s">
        <v>2182</v>
      </c>
      <c r="J1043" s="14">
        <v>2019</v>
      </c>
      <c r="K1043" s="59">
        <v>43684</v>
      </c>
      <c r="L1043" s="14" t="s">
        <v>36</v>
      </c>
      <c r="M1043" s="14">
        <v>1</v>
      </c>
      <c r="N1043" s="20">
        <v>45000000</v>
      </c>
      <c r="O1043" s="41" t="s">
        <v>37</v>
      </c>
      <c r="P1043" s="14" t="s">
        <v>164</v>
      </c>
      <c r="Q1043" s="76" t="s">
        <v>39</v>
      </c>
      <c r="R1043" s="76"/>
      <c r="S1043" s="21"/>
    </row>
    <row r="1044" spans="1:19" s="25" customFormat="1" ht="15.6" x14ac:dyDescent="0.3">
      <c r="A1044" s="50">
        <v>1039</v>
      </c>
      <c r="B1044" s="31" t="s">
        <v>83</v>
      </c>
      <c r="C1044" s="31" t="s">
        <v>84</v>
      </c>
      <c r="D1044" s="39" t="s">
        <v>2183</v>
      </c>
      <c r="E1044" s="18" t="s">
        <v>2163</v>
      </c>
      <c r="F1044" s="14" t="s">
        <v>86</v>
      </c>
      <c r="G1044" s="29"/>
      <c r="H1044" s="14"/>
      <c r="I1044" s="14"/>
      <c r="J1044" s="14"/>
      <c r="K1044" s="59">
        <v>44229</v>
      </c>
      <c r="L1044" s="14" t="s">
        <v>36</v>
      </c>
      <c r="M1044" s="14">
        <v>1</v>
      </c>
      <c r="N1044" s="20">
        <v>16350000</v>
      </c>
      <c r="O1044" s="41"/>
      <c r="P1044" s="14"/>
      <c r="Q1044" s="76"/>
      <c r="R1044" s="76"/>
      <c r="S1044" s="21"/>
    </row>
    <row r="1045" spans="1:19" s="25" customFormat="1" ht="20.399999999999999" x14ac:dyDescent="0.3">
      <c r="A1045" s="15">
        <v>1040</v>
      </c>
      <c r="B1045" s="57" t="s">
        <v>544</v>
      </c>
      <c r="C1045" s="57" t="s">
        <v>545</v>
      </c>
      <c r="D1045" s="23" t="s">
        <v>2184</v>
      </c>
      <c r="E1045" s="18" t="s">
        <v>2185</v>
      </c>
      <c r="F1045" s="41" t="s">
        <v>2186</v>
      </c>
      <c r="G1045" s="62" t="s">
        <v>2187</v>
      </c>
      <c r="H1045" s="41" t="s">
        <v>1063</v>
      </c>
      <c r="I1045" s="41" t="s">
        <v>362</v>
      </c>
      <c r="J1045" s="41">
        <v>2005</v>
      </c>
      <c r="K1045" s="59">
        <v>38364</v>
      </c>
      <c r="L1045" s="41" t="s">
        <v>36</v>
      </c>
      <c r="M1045" s="41">
        <v>1</v>
      </c>
      <c r="N1045" s="65">
        <v>26200000</v>
      </c>
      <c r="O1045" s="41" t="s">
        <v>37</v>
      </c>
      <c r="P1045" s="41" t="s">
        <v>60</v>
      </c>
      <c r="Q1045" s="41" t="s">
        <v>39</v>
      </c>
      <c r="R1045" s="41"/>
      <c r="S1045" s="42"/>
    </row>
    <row r="1046" spans="1:19" s="25" customFormat="1" ht="20.399999999999999" x14ac:dyDescent="0.3">
      <c r="A1046" s="50">
        <v>1041</v>
      </c>
      <c r="B1046" s="57" t="s">
        <v>385</v>
      </c>
      <c r="C1046" s="57" t="s">
        <v>391</v>
      </c>
      <c r="D1046" s="23" t="s">
        <v>2188</v>
      </c>
      <c r="E1046" s="18" t="s">
        <v>2185</v>
      </c>
      <c r="F1046" s="41" t="s">
        <v>2189</v>
      </c>
      <c r="G1046" s="62" t="s">
        <v>2190</v>
      </c>
      <c r="H1046" s="41" t="s">
        <v>2191</v>
      </c>
      <c r="I1046" s="41" t="s">
        <v>35</v>
      </c>
      <c r="J1046" s="41">
        <v>2009</v>
      </c>
      <c r="K1046" s="59">
        <v>40190</v>
      </c>
      <c r="L1046" s="41" t="s">
        <v>36</v>
      </c>
      <c r="M1046" s="41">
        <v>1</v>
      </c>
      <c r="N1046" s="61">
        <v>169000000</v>
      </c>
      <c r="O1046" s="41" t="s">
        <v>37</v>
      </c>
      <c r="P1046" s="41" t="s">
        <v>60</v>
      </c>
      <c r="Q1046" s="41" t="s">
        <v>39</v>
      </c>
      <c r="R1046" s="41"/>
      <c r="S1046" s="42"/>
    </row>
    <row r="1047" spans="1:19" s="25" customFormat="1" ht="20.399999999999999" x14ac:dyDescent="0.3">
      <c r="A1047" s="15">
        <v>1042</v>
      </c>
      <c r="B1047" s="31" t="s">
        <v>918</v>
      </c>
      <c r="C1047" s="31" t="s">
        <v>2192</v>
      </c>
      <c r="D1047" s="17" t="s">
        <v>2193</v>
      </c>
      <c r="E1047" s="18" t="s">
        <v>2185</v>
      </c>
      <c r="F1047" s="14" t="s">
        <v>2194</v>
      </c>
      <c r="G1047" s="29" t="s">
        <v>2195</v>
      </c>
      <c r="H1047" s="14" t="s">
        <v>2196</v>
      </c>
      <c r="I1047" s="14" t="s">
        <v>35</v>
      </c>
      <c r="J1047" s="14">
        <v>2007</v>
      </c>
      <c r="K1047" s="59">
        <v>40917</v>
      </c>
      <c r="L1047" s="14" t="s">
        <v>36</v>
      </c>
      <c r="M1047" s="14">
        <v>1</v>
      </c>
      <c r="N1047" s="20">
        <v>3578600000</v>
      </c>
      <c r="O1047" s="41" t="s">
        <v>37</v>
      </c>
      <c r="P1047" s="14" t="s">
        <v>60</v>
      </c>
      <c r="Q1047" s="14" t="s">
        <v>39</v>
      </c>
      <c r="R1047" s="14"/>
      <c r="S1047" s="21"/>
    </row>
    <row r="1048" spans="1:19" s="25" customFormat="1" ht="30.6" x14ac:dyDescent="0.3">
      <c r="A1048" s="50">
        <v>1043</v>
      </c>
      <c r="B1048" s="31" t="s">
        <v>918</v>
      </c>
      <c r="C1048" s="31" t="s">
        <v>2192</v>
      </c>
      <c r="D1048" s="17" t="s">
        <v>2197</v>
      </c>
      <c r="E1048" s="18" t="s">
        <v>2185</v>
      </c>
      <c r="F1048" s="14" t="s">
        <v>2198</v>
      </c>
      <c r="G1048" s="29">
        <v>448829</v>
      </c>
      <c r="H1048" s="14" t="s">
        <v>2199</v>
      </c>
      <c r="I1048" s="14" t="s">
        <v>104</v>
      </c>
      <c r="J1048" s="14">
        <v>2006</v>
      </c>
      <c r="K1048" s="59">
        <v>41365</v>
      </c>
      <c r="L1048" s="14" t="s">
        <v>36</v>
      </c>
      <c r="M1048" s="14">
        <v>1</v>
      </c>
      <c r="N1048" s="20">
        <v>885000000</v>
      </c>
      <c r="O1048" s="41" t="s">
        <v>37</v>
      </c>
      <c r="P1048" s="14" t="s">
        <v>2200</v>
      </c>
      <c r="Q1048" s="14" t="s">
        <v>39</v>
      </c>
      <c r="R1048" s="14"/>
      <c r="S1048" s="21"/>
    </row>
    <row r="1049" spans="1:19" s="25" customFormat="1" ht="30.6" x14ac:dyDescent="0.3">
      <c r="A1049" s="15">
        <v>1044</v>
      </c>
      <c r="B1049" s="31" t="s">
        <v>918</v>
      </c>
      <c r="C1049" s="31" t="s">
        <v>2192</v>
      </c>
      <c r="D1049" s="17" t="s">
        <v>2201</v>
      </c>
      <c r="E1049" s="18" t="s">
        <v>2185</v>
      </c>
      <c r="F1049" s="14" t="s">
        <v>2202</v>
      </c>
      <c r="G1049" s="29" t="s">
        <v>2203</v>
      </c>
      <c r="H1049" s="14" t="s">
        <v>2204</v>
      </c>
      <c r="I1049" s="14" t="s">
        <v>2205</v>
      </c>
      <c r="J1049" s="14">
        <v>2015</v>
      </c>
      <c r="K1049" s="119" t="s">
        <v>2206</v>
      </c>
      <c r="L1049" s="14" t="s">
        <v>36</v>
      </c>
      <c r="M1049" s="14">
        <v>1</v>
      </c>
      <c r="N1049" s="20">
        <v>258000000</v>
      </c>
      <c r="O1049" s="41" t="s">
        <v>37</v>
      </c>
      <c r="P1049" s="14" t="s">
        <v>968</v>
      </c>
      <c r="Q1049" s="14" t="s">
        <v>39</v>
      </c>
      <c r="R1049" s="14"/>
      <c r="S1049" s="21"/>
    </row>
    <row r="1050" spans="1:19" s="25" customFormat="1" ht="30.6" x14ac:dyDescent="0.3">
      <c r="A1050" s="50">
        <v>1045</v>
      </c>
      <c r="B1050" s="31" t="s">
        <v>918</v>
      </c>
      <c r="C1050" s="31" t="s">
        <v>2192</v>
      </c>
      <c r="D1050" s="17" t="s">
        <v>2207</v>
      </c>
      <c r="E1050" s="18" t="s">
        <v>2185</v>
      </c>
      <c r="F1050" s="14" t="s">
        <v>2208</v>
      </c>
      <c r="G1050" s="29">
        <v>2015034010</v>
      </c>
      <c r="H1050" s="14" t="s">
        <v>2196</v>
      </c>
      <c r="I1050" s="14" t="s">
        <v>35</v>
      </c>
      <c r="J1050" s="14">
        <v>2015</v>
      </c>
      <c r="K1050" s="60" t="s">
        <v>2206</v>
      </c>
      <c r="L1050" s="14" t="s">
        <v>36</v>
      </c>
      <c r="M1050" s="14">
        <v>1</v>
      </c>
      <c r="N1050" s="20">
        <v>2585000000</v>
      </c>
      <c r="O1050" s="41" t="s">
        <v>37</v>
      </c>
      <c r="P1050" s="14" t="s">
        <v>968</v>
      </c>
      <c r="Q1050" s="14" t="s">
        <v>39</v>
      </c>
      <c r="R1050" s="14"/>
      <c r="S1050" s="21"/>
    </row>
    <row r="1051" spans="1:19" s="25" customFormat="1" ht="30.6" x14ac:dyDescent="0.3">
      <c r="A1051" s="15">
        <v>1046</v>
      </c>
      <c r="B1051" s="77" t="s">
        <v>918</v>
      </c>
      <c r="C1051" s="77" t="s">
        <v>2192</v>
      </c>
      <c r="D1051" s="23" t="s">
        <v>2209</v>
      </c>
      <c r="E1051" s="18" t="s">
        <v>2185</v>
      </c>
      <c r="F1051" s="41" t="s">
        <v>2210</v>
      </c>
      <c r="G1051" s="62">
        <v>2017015352</v>
      </c>
      <c r="H1051" s="41" t="s">
        <v>2196</v>
      </c>
      <c r="I1051" s="41" t="s">
        <v>35</v>
      </c>
      <c r="J1051" s="41">
        <v>2017</v>
      </c>
      <c r="K1051" s="60" t="s">
        <v>2211</v>
      </c>
      <c r="L1051" s="41" t="s">
        <v>36</v>
      </c>
      <c r="M1051" s="41">
        <v>1</v>
      </c>
      <c r="N1051" s="65">
        <v>5972131000</v>
      </c>
      <c r="O1051" s="41" t="s">
        <v>37</v>
      </c>
      <c r="P1051" s="41" t="s">
        <v>105</v>
      </c>
      <c r="Q1051" s="41" t="s">
        <v>39</v>
      </c>
      <c r="R1051" s="41"/>
      <c r="S1051" s="42"/>
    </row>
    <row r="1052" spans="1:19" s="25" customFormat="1" ht="40.799999999999997" x14ac:dyDescent="0.3">
      <c r="A1052" s="50">
        <v>1047</v>
      </c>
      <c r="B1052" s="57" t="s">
        <v>385</v>
      </c>
      <c r="C1052" s="57" t="s">
        <v>391</v>
      </c>
      <c r="D1052" s="23" t="s">
        <v>2212</v>
      </c>
      <c r="E1052" s="18" t="s">
        <v>2185</v>
      </c>
      <c r="F1052" s="41">
        <v>4000</v>
      </c>
      <c r="G1052" s="62" t="s">
        <v>2213</v>
      </c>
      <c r="H1052" s="41" t="s">
        <v>2191</v>
      </c>
      <c r="I1052" s="41" t="s">
        <v>35</v>
      </c>
      <c r="J1052" s="41">
        <v>2017</v>
      </c>
      <c r="K1052" s="60" t="s">
        <v>2214</v>
      </c>
      <c r="L1052" s="41" t="s">
        <v>36</v>
      </c>
      <c r="M1052" s="41">
        <v>1</v>
      </c>
      <c r="N1052" s="61">
        <v>98000000</v>
      </c>
      <c r="O1052" s="41" t="s">
        <v>37</v>
      </c>
      <c r="P1052" s="14" t="s">
        <v>164</v>
      </c>
      <c r="Q1052" s="125" t="s">
        <v>39</v>
      </c>
      <c r="R1052" s="125"/>
      <c r="S1052" s="42"/>
    </row>
    <row r="1053" spans="1:19" s="25" customFormat="1" ht="20.399999999999999" x14ac:dyDescent="0.3">
      <c r="A1053" s="15">
        <v>1048</v>
      </c>
      <c r="B1053" s="77" t="s">
        <v>918</v>
      </c>
      <c r="C1053" s="77" t="s">
        <v>2192</v>
      </c>
      <c r="D1053" s="23" t="s">
        <v>2215</v>
      </c>
      <c r="E1053" s="18" t="s">
        <v>2185</v>
      </c>
      <c r="F1053" s="41" t="s">
        <v>2216</v>
      </c>
      <c r="G1053" s="62">
        <v>40790</v>
      </c>
      <c r="H1053" s="41" t="s">
        <v>2204</v>
      </c>
      <c r="I1053" s="41" t="s">
        <v>2217</v>
      </c>
      <c r="J1053" s="41">
        <v>2017</v>
      </c>
      <c r="K1053" s="59">
        <v>42741</v>
      </c>
      <c r="L1053" s="41" t="s">
        <v>36</v>
      </c>
      <c r="M1053" s="41">
        <v>1</v>
      </c>
      <c r="N1053" s="65">
        <v>855816000</v>
      </c>
      <c r="O1053" s="41" t="s">
        <v>37</v>
      </c>
      <c r="P1053" s="41" t="s">
        <v>105</v>
      </c>
      <c r="Q1053" s="41" t="s">
        <v>39</v>
      </c>
      <c r="R1053" s="41"/>
      <c r="S1053" s="42"/>
    </row>
    <row r="1054" spans="1:19" s="25" customFormat="1" ht="30.6" x14ac:dyDescent="0.3">
      <c r="A1054" s="50">
        <v>1049</v>
      </c>
      <c r="B1054" s="31" t="s">
        <v>918</v>
      </c>
      <c r="C1054" s="31" t="s">
        <v>2192</v>
      </c>
      <c r="D1054" s="17" t="s">
        <v>2218</v>
      </c>
      <c r="E1054" s="18" t="s">
        <v>2185</v>
      </c>
      <c r="F1054" s="14" t="s">
        <v>2219</v>
      </c>
      <c r="G1054" s="29" t="s">
        <v>2220</v>
      </c>
      <c r="H1054" s="14" t="s">
        <v>2204</v>
      </c>
      <c r="I1054" s="14" t="s">
        <v>2221</v>
      </c>
      <c r="J1054" s="14">
        <v>2019</v>
      </c>
      <c r="K1054" s="60" t="s">
        <v>1004</v>
      </c>
      <c r="L1054" s="14" t="s">
        <v>36</v>
      </c>
      <c r="M1054" s="14">
        <v>1</v>
      </c>
      <c r="N1054" s="20">
        <v>1845000000</v>
      </c>
      <c r="O1054" s="41" t="s">
        <v>37</v>
      </c>
      <c r="P1054" s="14" t="s">
        <v>2222</v>
      </c>
      <c r="Q1054" s="14" t="s">
        <v>39</v>
      </c>
      <c r="R1054" s="14"/>
      <c r="S1054" s="21"/>
    </row>
    <row r="1055" spans="1:19" s="25" customFormat="1" ht="40.799999999999997" x14ac:dyDescent="0.3">
      <c r="A1055" s="15">
        <v>1050</v>
      </c>
      <c r="B1055" s="57" t="s">
        <v>943</v>
      </c>
      <c r="C1055" s="57" t="s">
        <v>944</v>
      </c>
      <c r="D1055" s="23" t="s">
        <v>2223</v>
      </c>
      <c r="E1055" s="18" t="s">
        <v>2185</v>
      </c>
      <c r="F1055" s="41" t="s">
        <v>2224</v>
      </c>
      <c r="G1055" s="58" t="s">
        <v>2225</v>
      </c>
      <c r="H1055" s="41" t="s">
        <v>2226</v>
      </c>
      <c r="I1055" s="41" t="s">
        <v>341</v>
      </c>
      <c r="J1055" s="41">
        <v>2023</v>
      </c>
      <c r="K1055" s="59">
        <v>45179</v>
      </c>
      <c r="L1055" s="41" t="s">
        <v>36</v>
      </c>
      <c r="M1055" s="41">
        <v>1</v>
      </c>
      <c r="N1055" s="61">
        <v>33000000</v>
      </c>
      <c r="O1055" s="41" t="s">
        <v>37</v>
      </c>
      <c r="P1055" s="14" t="s">
        <v>164</v>
      </c>
      <c r="Q1055" s="41" t="s">
        <v>39</v>
      </c>
      <c r="R1055" s="41"/>
      <c r="S1055" s="42"/>
    </row>
    <row r="1056" spans="1:19" s="25" customFormat="1" ht="26.4" x14ac:dyDescent="0.3">
      <c r="A1056" s="50">
        <v>1051</v>
      </c>
      <c r="B1056" s="77" t="s">
        <v>918</v>
      </c>
      <c r="C1056" s="57" t="s">
        <v>2192</v>
      </c>
      <c r="D1056" s="23" t="s">
        <v>2227</v>
      </c>
      <c r="E1056" s="18" t="s">
        <v>2185</v>
      </c>
      <c r="F1056" s="41" t="s">
        <v>2228</v>
      </c>
      <c r="G1056" s="58" t="s">
        <v>2229</v>
      </c>
      <c r="H1056" s="41" t="s">
        <v>2230</v>
      </c>
      <c r="I1056" s="41" t="s">
        <v>673</v>
      </c>
      <c r="J1056" s="41">
        <v>2023</v>
      </c>
      <c r="K1056" s="60" t="s">
        <v>2231</v>
      </c>
      <c r="L1056" s="41" t="s">
        <v>36</v>
      </c>
      <c r="M1056" s="41">
        <v>1</v>
      </c>
      <c r="N1056" s="61">
        <v>3129000000</v>
      </c>
      <c r="O1056" s="41" t="s">
        <v>37</v>
      </c>
      <c r="P1056" s="14" t="s">
        <v>38</v>
      </c>
      <c r="Q1056" s="41" t="s">
        <v>39</v>
      </c>
      <c r="R1056" s="41"/>
      <c r="S1056" s="42"/>
    </row>
    <row r="1057" spans="1:19" s="25" customFormat="1" ht="20.399999999999999" x14ac:dyDescent="0.3">
      <c r="A1057" s="15">
        <v>1052</v>
      </c>
      <c r="B1057" s="57" t="s">
        <v>2232</v>
      </c>
      <c r="C1057" s="57" t="s">
        <v>2233</v>
      </c>
      <c r="D1057" s="23" t="s">
        <v>2234</v>
      </c>
      <c r="E1057" s="18" t="s">
        <v>2235</v>
      </c>
      <c r="F1057" s="41" t="s">
        <v>2236</v>
      </c>
      <c r="G1057" s="58" t="s">
        <v>57</v>
      </c>
      <c r="H1057" s="41" t="s">
        <v>362</v>
      </c>
      <c r="I1057" s="41" t="s">
        <v>362</v>
      </c>
      <c r="J1057" s="41">
        <v>2011</v>
      </c>
      <c r="K1057" s="59">
        <v>40555</v>
      </c>
      <c r="L1057" s="41" t="s">
        <v>36</v>
      </c>
      <c r="M1057" s="41">
        <v>1</v>
      </c>
      <c r="N1057" s="61">
        <v>15500000</v>
      </c>
      <c r="O1057" s="41" t="s">
        <v>37</v>
      </c>
      <c r="P1057" s="41" t="s">
        <v>60</v>
      </c>
      <c r="Q1057" s="41" t="s">
        <v>39</v>
      </c>
      <c r="R1057" s="41"/>
      <c r="S1057" s="42"/>
    </row>
    <row r="1058" spans="1:19" s="25" customFormat="1" ht="20.399999999999999" x14ac:dyDescent="0.3">
      <c r="A1058" s="50">
        <v>1053</v>
      </c>
      <c r="B1058" s="77" t="s">
        <v>94</v>
      </c>
      <c r="C1058" s="77" t="s">
        <v>95</v>
      </c>
      <c r="D1058" s="23" t="s">
        <v>2237</v>
      </c>
      <c r="E1058" s="18" t="s">
        <v>2235</v>
      </c>
      <c r="F1058" s="41" t="s">
        <v>2238</v>
      </c>
      <c r="G1058" s="58" t="s">
        <v>2239</v>
      </c>
      <c r="H1058" s="41" t="s">
        <v>1319</v>
      </c>
      <c r="I1058" s="41" t="s">
        <v>35</v>
      </c>
      <c r="J1058" s="41">
        <v>2011</v>
      </c>
      <c r="K1058" s="59">
        <v>40553</v>
      </c>
      <c r="L1058" s="41" t="s">
        <v>36</v>
      </c>
      <c r="M1058" s="41">
        <v>1</v>
      </c>
      <c r="N1058" s="61">
        <v>42800000</v>
      </c>
      <c r="O1058" s="41" t="s">
        <v>37</v>
      </c>
      <c r="P1058" s="14" t="s">
        <v>38</v>
      </c>
      <c r="Q1058" s="41" t="s">
        <v>39</v>
      </c>
      <c r="R1058" s="41"/>
      <c r="S1058" s="42"/>
    </row>
    <row r="1059" spans="1:19" s="25" customFormat="1" ht="26.4" x14ac:dyDescent="0.3">
      <c r="A1059" s="15">
        <v>1054</v>
      </c>
      <c r="B1059" s="57" t="s">
        <v>299</v>
      </c>
      <c r="C1059" s="57" t="s">
        <v>300</v>
      </c>
      <c r="D1059" s="23" t="s">
        <v>2240</v>
      </c>
      <c r="E1059" s="18" t="s">
        <v>2235</v>
      </c>
      <c r="F1059" s="41" t="s">
        <v>2241</v>
      </c>
      <c r="G1059" s="62" t="s">
        <v>2242</v>
      </c>
      <c r="H1059" s="41" t="s">
        <v>2243</v>
      </c>
      <c r="I1059" s="41" t="s">
        <v>257</v>
      </c>
      <c r="J1059" s="41">
        <v>2014</v>
      </c>
      <c r="K1059" s="60" t="s">
        <v>2244</v>
      </c>
      <c r="L1059" s="41" t="s">
        <v>192</v>
      </c>
      <c r="M1059" s="41">
        <v>1</v>
      </c>
      <c r="N1059" s="61">
        <v>490530000</v>
      </c>
      <c r="O1059" s="41" t="s">
        <v>37</v>
      </c>
      <c r="P1059" s="41" t="s">
        <v>259</v>
      </c>
      <c r="Q1059" s="14" t="s">
        <v>39</v>
      </c>
      <c r="R1059" s="41"/>
      <c r="S1059" s="42"/>
    </row>
    <row r="1060" spans="1:19" s="25" customFormat="1" ht="30.6" x14ac:dyDescent="0.3">
      <c r="A1060" s="50">
        <v>1055</v>
      </c>
      <c r="B1060" s="16" t="s">
        <v>299</v>
      </c>
      <c r="C1060" s="16" t="s">
        <v>300</v>
      </c>
      <c r="D1060" s="17" t="s">
        <v>2245</v>
      </c>
      <c r="E1060" s="18" t="s">
        <v>2235</v>
      </c>
      <c r="F1060" s="14" t="s">
        <v>2246</v>
      </c>
      <c r="G1060" s="29" t="s">
        <v>2247</v>
      </c>
      <c r="H1060" s="14" t="s">
        <v>2248</v>
      </c>
      <c r="I1060" s="14" t="s">
        <v>35</v>
      </c>
      <c r="J1060" s="14">
        <v>2014</v>
      </c>
      <c r="K1060" s="59">
        <v>42070</v>
      </c>
      <c r="L1060" s="14" t="s">
        <v>36</v>
      </c>
      <c r="M1060" s="14">
        <v>1</v>
      </c>
      <c r="N1060" s="20">
        <v>1760000000</v>
      </c>
      <c r="O1060" s="41" t="s">
        <v>37</v>
      </c>
      <c r="P1060" s="14" t="s">
        <v>60</v>
      </c>
      <c r="Q1060" s="14" t="s">
        <v>39</v>
      </c>
      <c r="R1060" s="14"/>
      <c r="S1060" s="21"/>
    </row>
    <row r="1061" spans="1:19" s="25" customFormat="1" ht="40.799999999999997" x14ac:dyDescent="0.3">
      <c r="A1061" s="15">
        <v>1056</v>
      </c>
      <c r="B1061" s="31" t="s">
        <v>83</v>
      </c>
      <c r="C1061" s="31" t="s">
        <v>84</v>
      </c>
      <c r="D1061" s="17" t="s">
        <v>1742</v>
      </c>
      <c r="E1061" s="18" t="s">
        <v>2235</v>
      </c>
      <c r="F1061" s="14" t="s">
        <v>1743</v>
      </c>
      <c r="G1061" s="19" t="s">
        <v>57</v>
      </c>
      <c r="H1061" s="14" t="s">
        <v>80</v>
      </c>
      <c r="I1061" s="14" t="s">
        <v>59</v>
      </c>
      <c r="J1061" s="30">
        <v>2015</v>
      </c>
      <c r="K1061" s="59">
        <v>42073</v>
      </c>
      <c r="L1061" s="14" t="s">
        <v>36</v>
      </c>
      <c r="M1061" s="14">
        <v>1</v>
      </c>
      <c r="N1061" s="20">
        <v>17600000</v>
      </c>
      <c r="O1061" s="41" t="s">
        <v>37</v>
      </c>
      <c r="P1061" s="14" t="s">
        <v>82</v>
      </c>
      <c r="Q1061" s="14" t="s">
        <v>39</v>
      </c>
      <c r="R1061" s="14"/>
      <c r="S1061" s="21"/>
    </row>
    <row r="1062" spans="1:19" s="25" customFormat="1" ht="20.399999999999999" x14ac:dyDescent="0.3">
      <c r="A1062" s="50">
        <v>1057</v>
      </c>
      <c r="B1062" s="16" t="s">
        <v>392</v>
      </c>
      <c r="C1062" s="57" t="s">
        <v>393</v>
      </c>
      <c r="D1062" s="23" t="s">
        <v>2249</v>
      </c>
      <c r="E1062" s="18" t="s">
        <v>2235</v>
      </c>
      <c r="F1062" s="41" t="s">
        <v>2250</v>
      </c>
      <c r="G1062" s="62" t="s">
        <v>2251</v>
      </c>
      <c r="H1062" s="41" t="s">
        <v>263</v>
      </c>
      <c r="I1062" s="41" t="s">
        <v>35</v>
      </c>
      <c r="J1062" s="41">
        <v>2015</v>
      </c>
      <c r="K1062" s="59">
        <v>42320</v>
      </c>
      <c r="L1062" s="41" t="s">
        <v>36</v>
      </c>
      <c r="M1062" s="41">
        <v>1</v>
      </c>
      <c r="N1062" s="61">
        <v>2199750000</v>
      </c>
      <c r="O1062" s="41" t="s">
        <v>37</v>
      </c>
      <c r="P1062" s="14" t="s">
        <v>38</v>
      </c>
      <c r="Q1062" s="41" t="s">
        <v>39</v>
      </c>
      <c r="R1062" s="41"/>
      <c r="S1062" s="42"/>
    </row>
    <row r="1063" spans="1:19" s="25" customFormat="1" ht="40.799999999999997" x14ac:dyDescent="0.3">
      <c r="A1063" s="15">
        <v>1058</v>
      </c>
      <c r="B1063" s="16" t="s">
        <v>1649</v>
      </c>
      <c r="C1063" s="16" t="s">
        <v>1650</v>
      </c>
      <c r="D1063" s="17" t="s">
        <v>2252</v>
      </c>
      <c r="E1063" s="18" t="s">
        <v>2235</v>
      </c>
      <c r="F1063" s="14"/>
      <c r="G1063" s="19" t="s">
        <v>57</v>
      </c>
      <c r="H1063" s="14" t="s">
        <v>2253</v>
      </c>
      <c r="I1063" s="14" t="s">
        <v>59</v>
      </c>
      <c r="J1063" s="30">
        <v>2016</v>
      </c>
      <c r="K1063" s="60" t="s">
        <v>1764</v>
      </c>
      <c r="L1063" s="14" t="s">
        <v>36</v>
      </c>
      <c r="M1063" s="14">
        <v>1</v>
      </c>
      <c r="N1063" s="20">
        <v>46550000</v>
      </c>
      <c r="O1063" s="41" t="s">
        <v>37</v>
      </c>
      <c r="P1063" s="14" t="s">
        <v>164</v>
      </c>
      <c r="Q1063" s="14" t="s">
        <v>39</v>
      </c>
      <c r="R1063" s="14"/>
      <c r="S1063" s="21"/>
    </row>
    <row r="1064" spans="1:19" s="25" customFormat="1" ht="40.799999999999997" x14ac:dyDescent="0.3">
      <c r="A1064" s="50">
        <v>1059</v>
      </c>
      <c r="B1064" s="16" t="s">
        <v>392</v>
      </c>
      <c r="C1064" s="16" t="s">
        <v>393</v>
      </c>
      <c r="D1064" s="17" t="s">
        <v>2254</v>
      </c>
      <c r="E1064" s="18" t="s">
        <v>2235</v>
      </c>
      <c r="F1064" s="14" t="s">
        <v>2255</v>
      </c>
      <c r="G1064" s="29" t="s">
        <v>2256</v>
      </c>
      <c r="H1064" s="14" t="s">
        <v>2257</v>
      </c>
      <c r="I1064" s="14" t="s">
        <v>35</v>
      </c>
      <c r="J1064" s="14">
        <v>2016</v>
      </c>
      <c r="K1064" s="60" t="s">
        <v>90</v>
      </c>
      <c r="L1064" s="14" t="s">
        <v>36</v>
      </c>
      <c r="M1064" s="14">
        <v>1</v>
      </c>
      <c r="N1064" s="20">
        <v>2916800000</v>
      </c>
      <c r="O1064" s="41" t="s">
        <v>37</v>
      </c>
      <c r="P1064" s="14" t="s">
        <v>164</v>
      </c>
      <c r="Q1064" s="14" t="s">
        <v>39</v>
      </c>
      <c r="R1064" s="14"/>
      <c r="S1064" s="21"/>
    </row>
    <row r="1065" spans="1:19" s="25" customFormat="1" ht="26.4" x14ac:dyDescent="0.3">
      <c r="A1065" s="15">
        <v>1060</v>
      </c>
      <c r="B1065" s="77" t="s">
        <v>2258</v>
      </c>
      <c r="C1065" s="77" t="s">
        <v>2259</v>
      </c>
      <c r="D1065" s="23" t="s">
        <v>2260</v>
      </c>
      <c r="E1065" s="18" t="s">
        <v>2235</v>
      </c>
      <c r="F1065" s="41" t="s">
        <v>2261</v>
      </c>
      <c r="G1065" s="62" t="s">
        <v>2262</v>
      </c>
      <c r="H1065" s="41" t="s">
        <v>2263</v>
      </c>
      <c r="I1065" s="41" t="s">
        <v>112</v>
      </c>
      <c r="J1065" s="41">
        <v>2016</v>
      </c>
      <c r="K1065" s="60" t="s">
        <v>2264</v>
      </c>
      <c r="L1065" s="41" t="s">
        <v>36</v>
      </c>
      <c r="M1065" s="41">
        <v>1</v>
      </c>
      <c r="N1065" s="65">
        <v>496541000</v>
      </c>
      <c r="O1065" s="41" t="s">
        <v>37</v>
      </c>
      <c r="P1065" s="41" t="s">
        <v>105</v>
      </c>
      <c r="Q1065" s="41" t="s">
        <v>39</v>
      </c>
      <c r="R1065" s="41"/>
      <c r="S1065" s="42"/>
    </row>
    <row r="1066" spans="1:19" s="25" customFormat="1" ht="26.4" x14ac:dyDescent="0.3">
      <c r="A1066" s="50">
        <v>1061</v>
      </c>
      <c r="B1066" s="77" t="s">
        <v>94</v>
      </c>
      <c r="C1066" s="77" t="s">
        <v>95</v>
      </c>
      <c r="D1066" s="23" t="s">
        <v>96</v>
      </c>
      <c r="E1066" s="18" t="s">
        <v>2235</v>
      </c>
      <c r="F1066" s="41" t="s">
        <v>97</v>
      </c>
      <c r="G1066" s="62" t="s">
        <v>2265</v>
      </c>
      <c r="H1066" s="41" t="s">
        <v>64</v>
      </c>
      <c r="I1066" s="41" t="s">
        <v>35</v>
      </c>
      <c r="J1066" s="41">
        <v>2016</v>
      </c>
      <c r="K1066" s="60" t="s">
        <v>99</v>
      </c>
      <c r="L1066" s="41" t="s">
        <v>36</v>
      </c>
      <c r="M1066" s="41">
        <v>1</v>
      </c>
      <c r="N1066" s="61">
        <v>45000000</v>
      </c>
      <c r="O1066" s="41" t="s">
        <v>37</v>
      </c>
      <c r="P1066" s="14" t="s">
        <v>38</v>
      </c>
      <c r="Q1066" s="41" t="s">
        <v>39</v>
      </c>
      <c r="R1066" s="41"/>
      <c r="S1066" s="42"/>
    </row>
    <row r="1067" spans="1:19" s="25" customFormat="1" ht="26.4" x14ac:dyDescent="0.3">
      <c r="A1067" s="15">
        <v>1062</v>
      </c>
      <c r="B1067" s="16" t="s">
        <v>299</v>
      </c>
      <c r="C1067" s="16" t="s">
        <v>300</v>
      </c>
      <c r="D1067" s="17" t="s">
        <v>1241</v>
      </c>
      <c r="E1067" s="18" t="s">
        <v>2235</v>
      </c>
      <c r="F1067" s="14" t="s">
        <v>1242</v>
      </c>
      <c r="G1067" s="29" t="s">
        <v>2266</v>
      </c>
      <c r="H1067" s="14" t="s">
        <v>304</v>
      </c>
      <c r="I1067" s="14" t="s">
        <v>305</v>
      </c>
      <c r="J1067" s="14">
        <v>2018</v>
      </c>
      <c r="K1067" s="60" t="s">
        <v>121</v>
      </c>
      <c r="L1067" s="14" t="s">
        <v>36</v>
      </c>
      <c r="M1067" s="14">
        <v>1</v>
      </c>
      <c r="N1067" s="20">
        <v>1056000000</v>
      </c>
      <c r="O1067" s="41" t="s">
        <v>37</v>
      </c>
      <c r="P1067" s="14" t="s">
        <v>60</v>
      </c>
      <c r="Q1067" s="14" t="s">
        <v>39</v>
      </c>
      <c r="R1067" s="14"/>
      <c r="S1067" s="21"/>
    </row>
    <row r="1068" spans="1:19" s="25" customFormat="1" ht="20.399999999999999" x14ac:dyDescent="0.3">
      <c r="A1068" s="50">
        <v>1063</v>
      </c>
      <c r="B1068" s="31" t="s">
        <v>83</v>
      </c>
      <c r="C1068" s="31" t="s">
        <v>84</v>
      </c>
      <c r="D1068" s="17" t="s">
        <v>2267</v>
      </c>
      <c r="E1068" s="18" t="s">
        <v>2235</v>
      </c>
      <c r="F1068" s="14"/>
      <c r="G1068" s="19" t="s">
        <v>57</v>
      </c>
      <c r="H1068" s="14"/>
      <c r="I1068" s="14"/>
      <c r="J1068" s="14">
        <v>2018</v>
      </c>
      <c r="K1068" s="75">
        <v>43171</v>
      </c>
      <c r="L1068" s="41" t="s">
        <v>36</v>
      </c>
      <c r="M1068" s="14">
        <v>3</v>
      </c>
      <c r="N1068" s="20">
        <v>15000000</v>
      </c>
      <c r="O1068" s="41" t="s">
        <v>37</v>
      </c>
      <c r="P1068" s="14">
        <v>0</v>
      </c>
      <c r="Q1068" s="14" t="s">
        <v>39</v>
      </c>
      <c r="R1068" s="14"/>
      <c r="S1068" s="21"/>
    </row>
    <row r="1069" spans="1:19" s="25" customFormat="1" ht="26.4" x14ac:dyDescent="0.3">
      <c r="A1069" s="15">
        <v>1064</v>
      </c>
      <c r="B1069" s="57" t="s">
        <v>299</v>
      </c>
      <c r="C1069" s="57" t="s">
        <v>300</v>
      </c>
      <c r="D1069" s="23" t="s">
        <v>2268</v>
      </c>
      <c r="E1069" s="18" t="s">
        <v>2235</v>
      </c>
      <c r="F1069" s="41" t="s">
        <v>2269</v>
      </c>
      <c r="G1069" s="62" t="s">
        <v>2270</v>
      </c>
      <c r="H1069" s="41" t="s">
        <v>304</v>
      </c>
      <c r="I1069" s="41" t="s">
        <v>305</v>
      </c>
      <c r="J1069" s="41">
        <v>2018</v>
      </c>
      <c r="K1069" s="60" t="s">
        <v>306</v>
      </c>
      <c r="L1069" s="41" t="s">
        <v>36</v>
      </c>
      <c r="M1069" s="41">
        <v>1</v>
      </c>
      <c r="N1069" s="61">
        <v>592000000</v>
      </c>
      <c r="O1069" s="41" t="s">
        <v>37</v>
      </c>
      <c r="P1069" s="41" t="s">
        <v>60</v>
      </c>
      <c r="Q1069" s="41" t="s">
        <v>39</v>
      </c>
      <c r="R1069" s="41"/>
      <c r="S1069" s="42"/>
    </row>
    <row r="1070" spans="1:19" s="25" customFormat="1" ht="20.399999999999999" x14ac:dyDescent="0.3">
      <c r="A1070" s="50">
        <v>1065</v>
      </c>
      <c r="B1070" s="57" t="s">
        <v>299</v>
      </c>
      <c r="C1070" s="16" t="s">
        <v>300</v>
      </c>
      <c r="D1070" s="17" t="s">
        <v>2271</v>
      </c>
      <c r="E1070" s="18" t="s">
        <v>2235</v>
      </c>
      <c r="F1070" s="14">
        <v>10566144</v>
      </c>
      <c r="G1070" s="29" t="s">
        <v>2272</v>
      </c>
      <c r="H1070" s="14" t="s">
        <v>2273</v>
      </c>
      <c r="I1070" s="14" t="s">
        <v>2273</v>
      </c>
      <c r="J1070" s="14">
        <v>2012</v>
      </c>
      <c r="K1070" s="59">
        <v>40920</v>
      </c>
      <c r="L1070" s="14" t="s">
        <v>36</v>
      </c>
      <c r="M1070" s="110">
        <v>1</v>
      </c>
      <c r="N1070" s="34">
        <v>1076000000</v>
      </c>
      <c r="O1070" s="41" t="s">
        <v>37</v>
      </c>
      <c r="P1070" s="14" t="s">
        <v>60</v>
      </c>
      <c r="Q1070" s="14" t="s">
        <v>37</v>
      </c>
      <c r="R1070" s="14"/>
      <c r="S1070" s="21"/>
    </row>
    <row r="1071" spans="1:19" s="25" customFormat="1" ht="30.6" x14ac:dyDescent="0.3">
      <c r="A1071" s="15">
        <v>1066</v>
      </c>
      <c r="B1071" s="16" t="s">
        <v>392</v>
      </c>
      <c r="C1071" s="57" t="s">
        <v>393</v>
      </c>
      <c r="D1071" s="23" t="s">
        <v>2274</v>
      </c>
      <c r="E1071" s="18" t="s">
        <v>2235</v>
      </c>
      <c r="F1071" s="41" t="s">
        <v>2275</v>
      </c>
      <c r="G1071" s="62" t="s">
        <v>2276</v>
      </c>
      <c r="H1071" s="41" t="s">
        <v>2277</v>
      </c>
      <c r="I1071" s="41" t="s">
        <v>35</v>
      </c>
      <c r="J1071" s="41">
        <v>2018</v>
      </c>
      <c r="K1071" s="60" t="s">
        <v>1897</v>
      </c>
      <c r="L1071" s="41" t="s">
        <v>36</v>
      </c>
      <c r="M1071" s="41">
        <v>1</v>
      </c>
      <c r="N1071" s="61">
        <v>5060580000</v>
      </c>
      <c r="O1071" s="41" t="s">
        <v>37</v>
      </c>
      <c r="P1071" s="41" t="s">
        <v>318</v>
      </c>
      <c r="Q1071" s="41" t="s">
        <v>39</v>
      </c>
      <c r="R1071" s="41"/>
      <c r="S1071" s="42"/>
    </row>
    <row r="1072" spans="1:19" s="25" customFormat="1" ht="26.4" x14ac:dyDescent="0.3">
      <c r="A1072" s="50">
        <v>1067</v>
      </c>
      <c r="B1072" s="57" t="s">
        <v>299</v>
      </c>
      <c r="C1072" s="57" t="s">
        <v>300</v>
      </c>
      <c r="D1072" s="23" t="s">
        <v>2278</v>
      </c>
      <c r="E1072" s="18" t="s">
        <v>2235</v>
      </c>
      <c r="F1072" s="41" t="s">
        <v>2279</v>
      </c>
      <c r="G1072" s="62" t="s">
        <v>2280</v>
      </c>
      <c r="H1072" s="41" t="s">
        <v>2281</v>
      </c>
      <c r="I1072" s="41" t="s">
        <v>104</v>
      </c>
      <c r="J1072" s="41">
        <v>2018</v>
      </c>
      <c r="K1072" s="60" t="s">
        <v>2282</v>
      </c>
      <c r="L1072" s="41" t="s">
        <v>36</v>
      </c>
      <c r="M1072" s="41">
        <v>1</v>
      </c>
      <c r="N1072" s="61">
        <v>2091259000</v>
      </c>
      <c r="O1072" s="41" t="s">
        <v>37</v>
      </c>
      <c r="P1072" s="41" t="s">
        <v>60</v>
      </c>
      <c r="Q1072" s="41" t="s">
        <v>39</v>
      </c>
      <c r="R1072" s="41"/>
      <c r="S1072" s="42"/>
    </row>
    <row r="1073" spans="1:19" s="25" customFormat="1" ht="20.399999999999999" x14ac:dyDescent="0.3">
      <c r="A1073" s="15">
        <v>1068</v>
      </c>
      <c r="B1073" s="57" t="s">
        <v>299</v>
      </c>
      <c r="C1073" s="57" t="s">
        <v>300</v>
      </c>
      <c r="D1073" s="23" t="s">
        <v>2283</v>
      </c>
      <c r="E1073" s="18" t="s">
        <v>2235</v>
      </c>
      <c r="F1073" s="41" t="s">
        <v>2279</v>
      </c>
      <c r="G1073" s="62" t="s">
        <v>2284</v>
      </c>
      <c r="H1073" s="41" t="s">
        <v>2281</v>
      </c>
      <c r="I1073" s="41" t="s">
        <v>104</v>
      </c>
      <c r="J1073" s="41">
        <v>2018</v>
      </c>
      <c r="K1073" s="59">
        <v>43709</v>
      </c>
      <c r="L1073" s="41" t="s">
        <v>36</v>
      </c>
      <c r="M1073" s="41">
        <v>1</v>
      </c>
      <c r="N1073" s="61">
        <v>2233822000</v>
      </c>
      <c r="O1073" s="41" t="s">
        <v>37</v>
      </c>
      <c r="P1073" s="41" t="s">
        <v>60</v>
      </c>
      <c r="Q1073" s="41" t="s">
        <v>39</v>
      </c>
      <c r="R1073" s="41"/>
      <c r="S1073" s="42"/>
    </row>
    <row r="1074" spans="1:19" s="25" customFormat="1" ht="40.799999999999997" x14ac:dyDescent="0.3">
      <c r="A1074" s="50">
        <v>1069</v>
      </c>
      <c r="B1074" s="31" t="s">
        <v>363</v>
      </c>
      <c r="C1074" s="31" t="s">
        <v>364</v>
      </c>
      <c r="D1074" s="17" t="s">
        <v>2285</v>
      </c>
      <c r="E1074" s="18" t="s">
        <v>2235</v>
      </c>
      <c r="F1074" s="14" t="s">
        <v>1883</v>
      </c>
      <c r="G1074" s="29">
        <v>11485594</v>
      </c>
      <c r="H1074" s="14" t="s">
        <v>1885</v>
      </c>
      <c r="I1074" s="14" t="s">
        <v>112</v>
      </c>
      <c r="J1074" s="14">
        <v>2020</v>
      </c>
      <c r="K1074" s="59">
        <v>43714</v>
      </c>
      <c r="L1074" s="14" t="s">
        <v>36</v>
      </c>
      <c r="M1074" s="14">
        <v>1</v>
      </c>
      <c r="N1074" s="20">
        <v>99000000</v>
      </c>
      <c r="O1074" s="41" t="s">
        <v>37</v>
      </c>
      <c r="P1074" s="14" t="s">
        <v>164</v>
      </c>
      <c r="Q1074" s="14" t="s">
        <v>39</v>
      </c>
      <c r="R1074" s="14"/>
      <c r="S1074" s="21"/>
    </row>
    <row r="1075" spans="1:19" s="25" customFormat="1" ht="20.399999999999999" x14ac:dyDescent="0.3">
      <c r="A1075" s="15">
        <v>1070</v>
      </c>
      <c r="B1075" s="16" t="s">
        <v>29</v>
      </c>
      <c r="C1075" s="16" t="s">
        <v>30</v>
      </c>
      <c r="D1075" s="17" t="s">
        <v>172</v>
      </c>
      <c r="E1075" s="18" t="s">
        <v>2235</v>
      </c>
      <c r="F1075" s="14" t="s">
        <v>173</v>
      </c>
      <c r="G1075" s="14" t="s">
        <v>2286</v>
      </c>
      <c r="H1075" s="14" t="s">
        <v>175</v>
      </c>
      <c r="I1075" s="14" t="s">
        <v>176</v>
      </c>
      <c r="J1075" s="21">
        <v>2020</v>
      </c>
      <c r="K1075" s="67" t="s">
        <v>177</v>
      </c>
      <c r="L1075" s="21" t="s">
        <v>36</v>
      </c>
      <c r="M1075" s="40">
        <v>1</v>
      </c>
      <c r="N1075" s="36">
        <v>23000000</v>
      </c>
      <c r="O1075" s="41" t="s">
        <v>37</v>
      </c>
      <c r="P1075" s="30" t="s">
        <v>178</v>
      </c>
      <c r="Q1075" s="14" t="s">
        <v>179</v>
      </c>
      <c r="R1075" s="21"/>
      <c r="S1075" s="21"/>
    </row>
    <row r="1076" spans="1:19" s="25" customFormat="1" ht="20.399999999999999" x14ac:dyDescent="0.3">
      <c r="A1076" s="50">
        <v>1071</v>
      </c>
      <c r="B1076" s="16" t="s">
        <v>41</v>
      </c>
      <c r="C1076" s="16" t="s">
        <v>42</v>
      </c>
      <c r="D1076" s="17" t="s">
        <v>41</v>
      </c>
      <c r="E1076" s="18" t="s">
        <v>2235</v>
      </c>
      <c r="F1076" s="14" t="s">
        <v>1056</v>
      </c>
      <c r="G1076" s="14" t="s">
        <v>2287</v>
      </c>
      <c r="H1076" s="14" t="s">
        <v>1058</v>
      </c>
      <c r="I1076" s="14" t="s">
        <v>508</v>
      </c>
      <c r="J1076" s="21">
        <v>2020</v>
      </c>
      <c r="K1076" s="67" t="s">
        <v>177</v>
      </c>
      <c r="L1076" s="21" t="s">
        <v>36</v>
      </c>
      <c r="M1076" s="40">
        <v>1</v>
      </c>
      <c r="N1076" s="36">
        <v>30000000</v>
      </c>
      <c r="O1076" s="41" t="s">
        <v>37</v>
      </c>
      <c r="P1076" s="30" t="s">
        <v>178</v>
      </c>
      <c r="Q1076" s="14" t="s">
        <v>179</v>
      </c>
      <c r="R1076" s="21"/>
      <c r="S1076" s="21"/>
    </row>
    <row r="1077" spans="1:19" s="25" customFormat="1" ht="20.399999999999999" x14ac:dyDescent="0.3">
      <c r="A1077" s="15">
        <v>1072</v>
      </c>
      <c r="B1077" s="16" t="s">
        <v>41</v>
      </c>
      <c r="C1077" s="16" t="s">
        <v>42</v>
      </c>
      <c r="D1077" s="17" t="s">
        <v>41</v>
      </c>
      <c r="E1077" s="18" t="s">
        <v>2235</v>
      </c>
      <c r="F1077" s="14" t="s">
        <v>1056</v>
      </c>
      <c r="G1077" s="14" t="s">
        <v>2288</v>
      </c>
      <c r="H1077" s="14" t="s">
        <v>1058</v>
      </c>
      <c r="I1077" s="14" t="s">
        <v>508</v>
      </c>
      <c r="J1077" s="21">
        <v>2020</v>
      </c>
      <c r="K1077" s="67" t="s">
        <v>177</v>
      </c>
      <c r="L1077" s="21" t="s">
        <v>36</v>
      </c>
      <c r="M1077" s="40">
        <v>1</v>
      </c>
      <c r="N1077" s="36">
        <v>30000000</v>
      </c>
      <c r="O1077" s="41" t="s">
        <v>37</v>
      </c>
      <c r="P1077" s="30" t="s">
        <v>178</v>
      </c>
      <c r="Q1077" s="14" t="s">
        <v>179</v>
      </c>
      <c r="R1077" s="21"/>
      <c r="S1077" s="21"/>
    </row>
    <row r="1078" spans="1:19" s="25" customFormat="1" ht="30.6" x14ac:dyDescent="0.3">
      <c r="A1078" s="50">
        <v>1073</v>
      </c>
      <c r="B1078" s="31" t="s">
        <v>47</v>
      </c>
      <c r="C1078" s="57" t="s">
        <v>48</v>
      </c>
      <c r="D1078" s="17" t="s">
        <v>87</v>
      </c>
      <c r="E1078" s="18" t="s">
        <v>2235</v>
      </c>
      <c r="F1078" s="14" t="s">
        <v>469</v>
      </c>
      <c r="G1078" s="14" t="s">
        <v>2289</v>
      </c>
      <c r="H1078" s="14" t="s">
        <v>471</v>
      </c>
      <c r="I1078" s="14" t="s">
        <v>104</v>
      </c>
      <c r="J1078" s="21">
        <v>2021</v>
      </c>
      <c r="K1078" s="67" t="s">
        <v>177</v>
      </c>
      <c r="L1078" s="21" t="s">
        <v>36</v>
      </c>
      <c r="M1078" s="40">
        <v>1</v>
      </c>
      <c r="N1078" s="36">
        <v>70000000</v>
      </c>
      <c r="O1078" s="41" t="s">
        <v>37</v>
      </c>
      <c r="P1078" s="30" t="s">
        <v>178</v>
      </c>
      <c r="Q1078" s="14" t="s">
        <v>179</v>
      </c>
      <c r="R1078" s="21"/>
      <c r="S1078" s="21"/>
    </row>
    <row r="1079" spans="1:19" s="25" customFormat="1" ht="20.399999999999999" x14ac:dyDescent="0.3">
      <c r="A1079" s="15">
        <v>1074</v>
      </c>
      <c r="B1079" s="31" t="s">
        <v>47</v>
      </c>
      <c r="C1079" s="57" t="s">
        <v>48</v>
      </c>
      <c r="D1079" s="17" t="s">
        <v>87</v>
      </c>
      <c r="E1079" s="18" t="s">
        <v>2235</v>
      </c>
      <c r="F1079" s="14" t="s">
        <v>469</v>
      </c>
      <c r="G1079" s="14" t="s">
        <v>2290</v>
      </c>
      <c r="H1079" s="14" t="s">
        <v>471</v>
      </c>
      <c r="I1079" s="14" t="s">
        <v>104</v>
      </c>
      <c r="J1079" s="21">
        <v>2021</v>
      </c>
      <c r="K1079" s="67" t="s">
        <v>177</v>
      </c>
      <c r="L1079" s="21" t="s">
        <v>36</v>
      </c>
      <c r="M1079" s="40">
        <v>1</v>
      </c>
      <c r="N1079" s="36">
        <v>70000000</v>
      </c>
      <c r="O1079" s="41" t="s">
        <v>37</v>
      </c>
      <c r="P1079" s="30" t="s">
        <v>178</v>
      </c>
      <c r="Q1079" s="14" t="s">
        <v>179</v>
      </c>
      <c r="R1079" s="21"/>
      <c r="S1079" s="21"/>
    </row>
    <row r="1080" spans="1:19" s="25" customFormat="1" ht="20.399999999999999" x14ac:dyDescent="0.3">
      <c r="A1080" s="50">
        <v>1075</v>
      </c>
      <c r="B1080" s="16" t="s">
        <v>299</v>
      </c>
      <c r="C1080" s="16" t="s">
        <v>300</v>
      </c>
      <c r="D1080" s="17" t="s">
        <v>2291</v>
      </c>
      <c r="E1080" s="18" t="s">
        <v>2235</v>
      </c>
      <c r="F1080" s="14" t="s">
        <v>2292</v>
      </c>
      <c r="G1080" s="14" t="s">
        <v>2293</v>
      </c>
      <c r="H1080" s="14" t="s">
        <v>2248</v>
      </c>
      <c r="I1080" s="14" t="s">
        <v>35</v>
      </c>
      <c r="J1080" s="21">
        <v>2020</v>
      </c>
      <c r="K1080" s="67" t="s">
        <v>177</v>
      </c>
      <c r="L1080" s="21" t="s">
        <v>36</v>
      </c>
      <c r="M1080" s="40">
        <v>1</v>
      </c>
      <c r="N1080" s="36">
        <v>750000000</v>
      </c>
      <c r="O1080" s="41" t="s">
        <v>37</v>
      </c>
      <c r="P1080" s="30" t="s">
        <v>178</v>
      </c>
      <c r="Q1080" s="14" t="s">
        <v>179</v>
      </c>
      <c r="R1080" s="21"/>
      <c r="S1080" s="21"/>
    </row>
    <row r="1081" spans="1:19" s="25" customFormat="1" ht="20.399999999999999" x14ac:dyDescent="0.3">
      <c r="A1081" s="15">
        <v>1076</v>
      </c>
      <c r="B1081" s="16" t="s">
        <v>299</v>
      </c>
      <c r="C1081" s="16" t="s">
        <v>300</v>
      </c>
      <c r="D1081" s="17" t="s">
        <v>2294</v>
      </c>
      <c r="E1081" s="18" t="s">
        <v>2235</v>
      </c>
      <c r="F1081" s="14" t="s">
        <v>2295</v>
      </c>
      <c r="G1081" s="29" t="s">
        <v>2296</v>
      </c>
      <c r="H1081" s="14" t="s">
        <v>304</v>
      </c>
      <c r="I1081" s="14" t="s">
        <v>305</v>
      </c>
      <c r="J1081" s="14">
        <v>2020</v>
      </c>
      <c r="K1081" s="59">
        <v>43926</v>
      </c>
      <c r="L1081" s="14" t="s">
        <v>36</v>
      </c>
      <c r="M1081" s="14">
        <v>1</v>
      </c>
      <c r="N1081" s="20">
        <v>1020000000</v>
      </c>
      <c r="O1081" s="41" t="s">
        <v>37</v>
      </c>
      <c r="P1081" s="14" t="s">
        <v>60</v>
      </c>
      <c r="Q1081" s="14" t="s">
        <v>39</v>
      </c>
      <c r="R1081" s="14"/>
      <c r="S1081" s="21"/>
    </row>
    <row r="1082" spans="1:19" s="25" customFormat="1" ht="30.6" x14ac:dyDescent="0.3">
      <c r="A1082" s="50">
        <v>1077</v>
      </c>
      <c r="B1082" s="16" t="s">
        <v>392</v>
      </c>
      <c r="C1082" s="16" t="s">
        <v>393</v>
      </c>
      <c r="D1082" s="17" t="s">
        <v>2297</v>
      </c>
      <c r="E1082" s="18" t="s">
        <v>2235</v>
      </c>
      <c r="F1082" s="21" t="s">
        <v>2298</v>
      </c>
      <c r="G1082" s="37" t="s">
        <v>2299</v>
      </c>
      <c r="H1082" s="21" t="s">
        <v>2257</v>
      </c>
      <c r="I1082" s="14" t="s">
        <v>35</v>
      </c>
      <c r="J1082" s="21">
        <v>2021</v>
      </c>
      <c r="K1082" s="81" t="s">
        <v>1138</v>
      </c>
      <c r="L1082" s="21" t="s">
        <v>27</v>
      </c>
      <c r="M1082" s="21">
        <v>1</v>
      </c>
      <c r="N1082" s="36">
        <v>5100000000</v>
      </c>
      <c r="O1082" s="41" t="s">
        <v>37</v>
      </c>
      <c r="P1082" s="14" t="s">
        <v>60</v>
      </c>
      <c r="Q1082" s="14" t="s">
        <v>39</v>
      </c>
      <c r="R1082" s="21"/>
      <c r="S1082" s="21"/>
    </row>
    <row r="1083" spans="1:19" s="25" customFormat="1" ht="79.2" x14ac:dyDescent="0.3">
      <c r="A1083" s="15">
        <v>1078</v>
      </c>
      <c r="B1083" s="16" t="s">
        <v>392</v>
      </c>
      <c r="C1083" s="143" t="s">
        <v>393</v>
      </c>
      <c r="D1083" s="77" t="s">
        <v>2300</v>
      </c>
      <c r="E1083" s="18" t="s">
        <v>2235</v>
      </c>
      <c r="F1083" s="42" t="s">
        <v>2301</v>
      </c>
      <c r="G1083" s="42" t="s">
        <v>2302</v>
      </c>
      <c r="H1083" s="41" t="s">
        <v>2303</v>
      </c>
      <c r="I1083" s="41" t="s">
        <v>2304</v>
      </c>
      <c r="J1083" s="41">
        <v>2022</v>
      </c>
      <c r="K1083" s="81" t="s">
        <v>2305</v>
      </c>
      <c r="L1083" s="21" t="s">
        <v>27</v>
      </c>
      <c r="M1083" s="21">
        <v>1</v>
      </c>
      <c r="N1083" s="83">
        <v>4084658000</v>
      </c>
      <c r="O1083" s="41" t="s">
        <v>37</v>
      </c>
      <c r="P1083" s="14" t="s">
        <v>60</v>
      </c>
      <c r="Q1083" s="14" t="s">
        <v>39</v>
      </c>
      <c r="R1083" s="82" t="s">
        <v>2306</v>
      </c>
      <c r="S1083" s="150"/>
    </row>
    <row r="1084" spans="1:19" s="25" customFormat="1" ht="66" x14ac:dyDescent="0.3">
      <c r="A1084" s="50">
        <v>1079</v>
      </c>
      <c r="B1084" s="143" t="s">
        <v>299</v>
      </c>
      <c r="C1084" s="143" t="s">
        <v>300</v>
      </c>
      <c r="D1084" s="77" t="s">
        <v>2283</v>
      </c>
      <c r="E1084" s="18" t="s">
        <v>2235</v>
      </c>
      <c r="F1084" s="42" t="s">
        <v>2307</v>
      </c>
      <c r="G1084" s="42" t="s">
        <v>2308</v>
      </c>
      <c r="H1084" s="41" t="s">
        <v>2309</v>
      </c>
      <c r="I1084" s="41" t="s">
        <v>257</v>
      </c>
      <c r="J1084" s="41">
        <v>2023</v>
      </c>
      <c r="K1084" s="81" t="s">
        <v>2305</v>
      </c>
      <c r="L1084" s="21" t="s">
        <v>36</v>
      </c>
      <c r="M1084" s="21">
        <v>1</v>
      </c>
      <c r="N1084" s="83">
        <v>1400000000</v>
      </c>
      <c r="O1084" s="41" t="s">
        <v>37</v>
      </c>
      <c r="P1084" s="14" t="s">
        <v>60</v>
      </c>
      <c r="Q1084" s="14" t="s">
        <v>39</v>
      </c>
      <c r="R1084" s="82" t="s">
        <v>2310</v>
      </c>
      <c r="S1084" s="150"/>
    </row>
    <row r="1085" spans="1:19" s="25" customFormat="1" ht="66" x14ac:dyDescent="0.3">
      <c r="A1085" s="15">
        <v>1080</v>
      </c>
      <c r="B1085" s="143" t="s">
        <v>299</v>
      </c>
      <c r="C1085" s="143" t="s">
        <v>300</v>
      </c>
      <c r="D1085" s="77" t="s">
        <v>2312</v>
      </c>
      <c r="E1085" s="18" t="s">
        <v>2235</v>
      </c>
      <c r="F1085" s="42" t="s">
        <v>2279</v>
      </c>
      <c r="G1085" s="42" t="s">
        <v>2313</v>
      </c>
      <c r="H1085" s="41" t="s">
        <v>2314</v>
      </c>
      <c r="I1085" s="41" t="s">
        <v>401</v>
      </c>
      <c r="J1085" s="41">
        <v>2024</v>
      </c>
      <c r="K1085" s="144" t="s">
        <v>2311</v>
      </c>
      <c r="L1085" s="21" t="s">
        <v>36</v>
      </c>
      <c r="M1085" s="21">
        <v>1</v>
      </c>
      <c r="N1085" s="83">
        <v>1495000000</v>
      </c>
      <c r="O1085" s="41" t="s">
        <v>37</v>
      </c>
      <c r="P1085" s="14" t="s">
        <v>38</v>
      </c>
      <c r="Q1085" s="14" t="s">
        <v>39</v>
      </c>
      <c r="R1085" s="82" t="s">
        <v>2315</v>
      </c>
      <c r="S1085" s="150"/>
    </row>
    <row r="1086" spans="1:19" s="25" customFormat="1" ht="66" x14ac:dyDescent="0.3">
      <c r="A1086" s="50">
        <v>1081</v>
      </c>
      <c r="B1086" s="143" t="s">
        <v>299</v>
      </c>
      <c r="C1086" s="143" t="s">
        <v>300</v>
      </c>
      <c r="D1086" s="77" t="s">
        <v>2312</v>
      </c>
      <c r="E1086" s="18" t="s">
        <v>2235</v>
      </c>
      <c r="F1086" s="42" t="s">
        <v>2279</v>
      </c>
      <c r="G1086" s="42" t="s">
        <v>2316</v>
      </c>
      <c r="H1086" s="41" t="s">
        <v>2314</v>
      </c>
      <c r="I1086" s="41" t="s">
        <v>401</v>
      </c>
      <c r="J1086" s="41">
        <v>2024</v>
      </c>
      <c r="K1086" s="144" t="s">
        <v>2311</v>
      </c>
      <c r="L1086" s="21" t="s">
        <v>36</v>
      </c>
      <c r="M1086" s="21">
        <v>1</v>
      </c>
      <c r="N1086" s="83">
        <v>1495000000</v>
      </c>
      <c r="O1086" s="41" t="s">
        <v>37</v>
      </c>
      <c r="P1086" s="14" t="s">
        <v>38</v>
      </c>
      <c r="Q1086" s="14" t="s">
        <v>39</v>
      </c>
      <c r="R1086" s="82" t="s">
        <v>2315</v>
      </c>
      <c r="S1086" s="150"/>
    </row>
    <row r="1087" spans="1:19" s="25" customFormat="1" ht="20.399999999999999" x14ac:dyDescent="0.3">
      <c r="A1087" s="15">
        <v>1082</v>
      </c>
      <c r="B1087" s="16" t="s">
        <v>2317</v>
      </c>
      <c r="C1087" s="16" t="s">
        <v>2318</v>
      </c>
      <c r="D1087" s="17" t="s">
        <v>2319</v>
      </c>
      <c r="E1087" s="18" t="s">
        <v>2320</v>
      </c>
      <c r="F1087" s="14" t="s">
        <v>1145</v>
      </c>
      <c r="G1087" s="29" t="s">
        <v>2321</v>
      </c>
      <c r="H1087" s="14" t="s">
        <v>2322</v>
      </c>
      <c r="I1087" s="14" t="s">
        <v>257</v>
      </c>
      <c r="J1087" s="14">
        <v>2000</v>
      </c>
      <c r="K1087" s="59">
        <v>36537</v>
      </c>
      <c r="L1087" s="14" t="s">
        <v>36</v>
      </c>
      <c r="M1087" s="14">
        <v>1</v>
      </c>
      <c r="N1087" s="20">
        <v>16200000</v>
      </c>
      <c r="O1087" s="41" t="s">
        <v>37</v>
      </c>
      <c r="P1087" s="14" t="s">
        <v>60</v>
      </c>
      <c r="Q1087" s="14" t="s">
        <v>39</v>
      </c>
      <c r="R1087" s="14"/>
      <c r="S1087" s="21"/>
    </row>
    <row r="1088" spans="1:19" s="25" customFormat="1" ht="20.399999999999999" x14ac:dyDescent="0.3">
      <c r="A1088" s="50">
        <v>1083</v>
      </c>
      <c r="B1088" s="16" t="s">
        <v>544</v>
      </c>
      <c r="C1088" s="16" t="s">
        <v>545</v>
      </c>
      <c r="D1088" s="17" t="s">
        <v>2323</v>
      </c>
      <c r="E1088" s="18" t="s">
        <v>2320</v>
      </c>
      <c r="F1088" s="14" t="s">
        <v>2324</v>
      </c>
      <c r="G1088" s="29">
        <v>4011009</v>
      </c>
      <c r="H1088" s="14" t="s">
        <v>1063</v>
      </c>
      <c r="I1088" s="14" t="s">
        <v>362</v>
      </c>
      <c r="J1088" s="14">
        <v>2001</v>
      </c>
      <c r="K1088" s="59">
        <v>36903</v>
      </c>
      <c r="L1088" s="14" t="s">
        <v>36</v>
      </c>
      <c r="M1088" s="14">
        <v>1</v>
      </c>
      <c r="N1088" s="20">
        <v>12500000</v>
      </c>
      <c r="O1088" s="41" t="s">
        <v>37</v>
      </c>
      <c r="P1088" s="14" t="s">
        <v>60</v>
      </c>
      <c r="Q1088" s="14" t="s">
        <v>39</v>
      </c>
      <c r="R1088" s="14"/>
      <c r="S1088" s="21"/>
    </row>
    <row r="1089" spans="1:19" s="25" customFormat="1" ht="20.399999999999999" x14ac:dyDescent="0.3">
      <c r="A1089" s="15">
        <v>1084</v>
      </c>
      <c r="B1089" s="16" t="s">
        <v>2325</v>
      </c>
      <c r="C1089" s="16" t="s">
        <v>2326</v>
      </c>
      <c r="D1089" s="17" t="s">
        <v>2327</v>
      </c>
      <c r="E1089" s="18" t="s">
        <v>2320</v>
      </c>
      <c r="F1089" s="14"/>
      <c r="G1089" s="19" t="s">
        <v>57</v>
      </c>
      <c r="H1089" s="14"/>
      <c r="I1089" s="14"/>
      <c r="J1089" s="14">
        <v>2002</v>
      </c>
      <c r="K1089" s="59">
        <v>37268</v>
      </c>
      <c r="L1089" s="14" t="s">
        <v>36</v>
      </c>
      <c r="M1089" s="14">
        <v>1</v>
      </c>
      <c r="N1089" s="20">
        <v>55950000</v>
      </c>
      <c r="O1089" s="41" t="s">
        <v>37</v>
      </c>
      <c r="P1089" s="14" t="s">
        <v>60</v>
      </c>
      <c r="Q1089" s="14" t="s">
        <v>39</v>
      </c>
      <c r="R1089" s="14"/>
      <c r="S1089" s="21"/>
    </row>
    <row r="1090" spans="1:19" s="25" customFormat="1" ht="30.6" x14ac:dyDescent="0.3">
      <c r="A1090" s="50">
        <v>1085</v>
      </c>
      <c r="B1090" s="16" t="s">
        <v>2325</v>
      </c>
      <c r="C1090" s="16" t="s">
        <v>2326</v>
      </c>
      <c r="D1090" s="17" t="s">
        <v>2328</v>
      </c>
      <c r="E1090" s="18" t="s">
        <v>2320</v>
      </c>
      <c r="F1090" s="14"/>
      <c r="G1090" s="19" t="s">
        <v>57</v>
      </c>
      <c r="H1090" s="14" t="s">
        <v>1687</v>
      </c>
      <c r="I1090" s="14" t="s">
        <v>257</v>
      </c>
      <c r="J1090" s="14">
        <v>2008</v>
      </c>
      <c r="K1090" s="59">
        <v>39459</v>
      </c>
      <c r="L1090" s="14" t="s">
        <v>36</v>
      </c>
      <c r="M1090" s="14">
        <v>1</v>
      </c>
      <c r="N1090" s="20">
        <v>55700000</v>
      </c>
      <c r="O1090" s="41" t="s">
        <v>37</v>
      </c>
      <c r="P1090" s="14" t="s">
        <v>60</v>
      </c>
      <c r="Q1090" s="14" t="s">
        <v>39</v>
      </c>
      <c r="R1090" s="14"/>
      <c r="S1090" s="21"/>
    </row>
    <row r="1091" spans="1:19" s="25" customFormat="1" ht="20.399999999999999" x14ac:dyDescent="0.3">
      <c r="A1091" s="15">
        <v>1086</v>
      </c>
      <c r="B1091" s="16" t="s">
        <v>2325</v>
      </c>
      <c r="C1091" s="16" t="s">
        <v>2326</v>
      </c>
      <c r="D1091" s="17" t="s">
        <v>2329</v>
      </c>
      <c r="E1091" s="18" t="s">
        <v>2320</v>
      </c>
      <c r="F1091" s="14" t="s">
        <v>2330</v>
      </c>
      <c r="G1091" s="29">
        <v>21325729</v>
      </c>
      <c r="H1091" s="14" t="s">
        <v>2331</v>
      </c>
      <c r="I1091" s="14" t="s">
        <v>257</v>
      </c>
      <c r="J1091" s="14">
        <v>2011</v>
      </c>
      <c r="K1091" s="59">
        <v>40548</v>
      </c>
      <c r="L1091" s="14" t="s">
        <v>36</v>
      </c>
      <c r="M1091" s="14">
        <v>1</v>
      </c>
      <c r="N1091" s="20">
        <v>95340000</v>
      </c>
      <c r="O1091" s="41" t="s">
        <v>37</v>
      </c>
      <c r="P1091" s="14" t="s">
        <v>60</v>
      </c>
      <c r="Q1091" s="14" t="s">
        <v>39</v>
      </c>
      <c r="R1091" s="14"/>
      <c r="S1091" s="21"/>
    </row>
    <row r="1092" spans="1:19" s="25" customFormat="1" ht="20.399999999999999" x14ac:dyDescent="0.3">
      <c r="A1092" s="50">
        <v>1087</v>
      </c>
      <c r="B1092" s="16" t="s">
        <v>41</v>
      </c>
      <c r="C1092" s="16" t="s">
        <v>42</v>
      </c>
      <c r="D1092" s="17" t="s">
        <v>1583</v>
      </c>
      <c r="E1092" s="18" t="s">
        <v>2320</v>
      </c>
      <c r="F1092" s="14">
        <v>1242</v>
      </c>
      <c r="G1092" s="19" t="s">
        <v>2332</v>
      </c>
      <c r="H1092" s="14" t="s">
        <v>1227</v>
      </c>
      <c r="I1092" s="14" t="s">
        <v>104</v>
      </c>
      <c r="J1092" s="30">
        <v>2013</v>
      </c>
      <c r="K1092" s="59">
        <v>41399</v>
      </c>
      <c r="L1092" s="14" t="s">
        <v>36</v>
      </c>
      <c r="M1092" s="14">
        <v>1</v>
      </c>
      <c r="N1092" s="20">
        <v>32000000</v>
      </c>
      <c r="O1092" s="41" t="s">
        <v>37</v>
      </c>
      <c r="P1092" s="14" t="s">
        <v>38</v>
      </c>
      <c r="Q1092" s="14" t="s">
        <v>39</v>
      </c>
      <c r="R1092" s="14"/>
      <c r="S1092" s="21"/>
    </row>
    <row r="1093" spans="1:19" s="25" customFormat="1" ht="20.399999999999999" x14ac:dyDescent="0.3">
      <c r="A1093" s="15">
        <v>1088</v>
      </c>
      <c r="B1093" s="16" t="s">
        <v>2325</v>
      </c>
      <c r="C1093" s="16" t="s">
        <v>2326</v>
      </c>
      <c r="D1093" s="17" t="s">
        <v>2325</v>
      </c>
      <c r="E1093" s="18" t="s">
        <v>2320</v>
      </c>
      <c r="F1093" s="14" t="s">
        <v>2333</v>
      </c>
      <c r="G1093" s="19" t="s">
        <v>57</v>
      </c>
      <c r="H1093" s="14" t="s">
        <v>1687</v>
      </c>
      <c r="I1093" s="14" t="s">
        <v>257</v>
      </c>
      <c r="J1093" s="14">
        <v>2016</v>
      </c>
      <c r="K1093" s="59">
        <v>40544</v>
      </c>
      <c r="L1093" s="14" t="s">
        <v>36</v>
      </c>
      <c r="M1093" s="14">
        <v>1</v>
      </c>
      <c r="N1093" s="20">
        <v>80000000</v>
      </c>
      <c r="O1093" s="41" t="s">
        <v>37</v>
      </c>
      <c r="P1093" s="14" t="s">
        <v>1344</v>
      </c>
      <c r="Q1093" s="14" t="s">
        <v>1344</v>
      </c>
      <c r="R1093" s="14"/>
      <c r="S1093" s="21"/>
    </row>
    <row r="1094" spans="1:19" s="25" customFormat="1" ht="26.4" x14ac:dyDescent="0.3">
      <c r="A1094" s="50">
        <v>1089</v>
      </c>
      <c r="B1094" s="16" t="s">
        <v>2317</v>
      </c>
      <c r="C1094" s="16" t="s">
        <v>2318</v>
      </c>
      <c r="D1094" s="17" t="s">
        <v>2334</v>
      </c>
      <c r="E1094" s="18" t="s">
        <v>2320</v>
      </c>
      <c r="F1094" s="14" t="s">
        <v>2335</v>
      </c>
      <c r="G1094" s="29" t="s">
        <v>2336</v>
      </c>
      <c r="H1094" s="14" t="s">
        <v>2337</v>
      </c>
      <c r="I1094" s="14" t="s">
        <v>508</v>
      </c>
      <c r="J1094" s="14">
        <v>2016</v>
      </c>
      <c r="K1094" s="60" t="s">
        <v>2338</v>
      </c>
      <c r="L1094" s="41" t="s">
        <v>36</v>
      </c>
      <c r="M1094" s="14">
        <v>1</v>
      </c>
      <c r="N1094" s="104">
        <v>482110000</v>
      </c>
      <c r="O1094" s="41" t="s">
        <v>37</v>
      </c>
      <c r="P1094" s="14" t="s">
        <v>105</v>
      </c>
      <c r="Q1094" s="14" t="s">
        <v>39</v>
      </c>
      <c r="R1094" s="14"/>
      <c r="S1094" s="21"/>
    </row>
    <row r="1095" spans="1:19" s="25" customFormat="1" ht="20.399999999999999" x14ac:dyDescent="0.3">
      <c r="A1095" s="15">
        <v>1090</v>
      </c>
      <c r="B1095" s="57" t="s">
        <v>1173</v>
      </c>
      <c r="C1095" s="16" t="s">
        <v>393</v>
      </c>
      <c r="D1095" s="17" t="s">
        <v>2339</v>
      </c>
      <c r="E1095" s="18" t="s">
        <v>2320</v>
      </c>
      <c r="F1095" s="14" t="s">
        <v>2340</v>
      </c>
      <c r="G1095" s="29" t="s">
        <v>2341</v>
      </c>
      <c r="H1095" s="14" t="s">
        <v>2342</v>
      </c>
      <c r="I1095" s="14" t="s">
        <v>323</v>
      </c>
      <c r="J1095" s="21">
        <v>2015</v>
      </c>
      <c r="K1095" s="59">
        <v>42010</v>
      </c>
      <c r="L1095" s="14" t="s">
        <v>36</v>
      </c>
      <c r="M1095" s="110">
        <v>1</v>
      </c>
      <c r="N1095" s="34">
        <v>96000000</v>
      </c>
      <c r="O1095" s="41" t="s">
        <v>37</v>
      </c>
      <c r="P1095" s="14" t="s">
        <v>2343</v>
      </c>
      <c r="Q1095" s="14" t="s">
        <v>37</v>
      </c>
      <c r="R1095" s="14"/>
      <c r="S1095" s="21"/>
    </row>
    <row r="1096" spans="1:19" s="25" customFormat="1" ht="26.4" x14ac:dyDescent="0.3">
      <c r="A1096" s="50">
        <v>1091</v>
      </c>
      <c r="B1096" s="16" t="s">
        <v>41</v>
      </c>
      <c r="C1096" s="16" t="s">
        <v>42</v>
      </c>
      <c r="D1096" s="17" t="s">
        <v>41</v>
      </c>
      <c r="E1096" s="18" t="s">
        <v>2320</v>
      </c>
      <c r="F1096" s="14" t="s">
        <v>139</v>
      </c>
      <c r="G1096" s="29">
        <v>27012</v>
      </c>
      <c r="H1096" s="14" t="s">
        <v>141</v>
      </c>
      <c r="I1096" s="14" t="s">
        <v>142</v>
      </c>
      <c r="J1096" s="14">
        <v>2020</v>
      </c>
      <c r="K1096" s="60" t="s">
        <v>143</v>
      </c>
      <c r="L1096" s="14" t="s">
        <v>36</v>
      </c>
      <c r="M1096" s="14">
        <v>1</v>
      </c>
      <c r="N1096" s="20">
        <v>28000000</v>
      </c>
      <c r="O1096" s="41" t="s">
        <v>37</v>
      </c>
      <c r="P1096" s="14" t="s">
        <v>60</v>
      </c>
      <c r="Q1096" s="14" t="s">
        <v>39</v>
      </c>
      <c r="R1096" s="14"/>
      <c r="S1096" s="14"/>
    </row>
    <row r="1097" spans="1:19" s="25" customFormat="1" ht="20.399999999999999" x14ac:dyDescent="0.3">
      <c r="A1097" s="15">
        <v>1092</v>
      </c>
      <c r="B1097" s="16" t="s">
        <v>41</v>
      </c>
      <c r="C1097" s="16" t="s">
        <v>42</v>
      </c>
      <c r="D1097" s="17" t="s">
        <v>41</v>
      </c>
      <c r="E1097" s="18" t="s">
        <v>2320</v>
      </c>
      <c r="F1097" s="14" t="s">
        <v>1056</v>
      </c>
      <c r="G1097" s="14" t="s">
        <v>2344</v>
      </c>
      <c r="H1097" s="14" t="s">
        <v>1058</v>
      </c>
      <c r="I1097" s="14" t="s">
        <v>508</v>
      </c>
      <c r="J1097" s="21">
        <v>2020</v>
      </c>
      <c r="K1097" s="67" t="s">
        <v>177</v>
      </c>
      <c r="L1097" s="21" t="s">
        <v>36</v>
      </c>
      <c r="M1097" s="40">
        <v>1</v>
      </c>
      <c r="N1097" s="36">
        <v>30000000</v>
      </c>
      <c r="O1097" s="41" t="s">
        <v>37</v>
      </c>
      <c r="P1097" s="30" t="s">
        <v>178</v>
      </c>
      <c r="Q1097" s="14" t="s">
        <v>179</v>
      </c>
      <c r="R1097" s="21"/>
      <c r="S1097" s="21"/>
    </row>
    <row r="1098" spans="1:19" s="25" customFormat="1" ht="20.399999999999999" x14ac:dyDescent="0.3">
      <c r="A1098" s="50">
        <v>1093</v>
      </c>
      <c r="B1098" s="16" t="s">
        <v>83</v>
      </c>
      <c r="C1098" s="31" t="s">
        <v>84</v>
      </c>
      <c r="D1098" s="63" t="s">
        <v>85</v>
      </c>
      <c r="E1098" s="18" t="s">
        <v>2320</v>
      </c>
      <c r="F1098" s="87" t="s">
        <v>2345</v>
      </c>
      <c r="G1098" s="88"/>
      <c r="H1098" s="14"/>
      <c r="I1098" s="14" t="s">
        <v>59</v>
      </c>
      <c r="J1098" s="14">
        <v>2021</v>
      </c>
      <c r="K1098" s="66" t="s">
        <v>2346</v>
      </c>
      <c r="L1098" s="41" t="s">
        <v>36</v>
      </c>
      <c r="M1098" s="14">
        <v>1</v>
      </c>
      <c r="N1098" s="20">
        <v>16350000</v>
      </c>
      <c r="O1098" s="41" t="s">
        <v>37</v>
      </c>
      <c r="P1098" s="14" t="s">
        <v>38</v>
      </c>
      <c r="Q1098" s="14" t="s">
        <v>39</v>
      </c>
      <c r="R1098" s="14"/>
      <c r="S1098" s="14"/>
    </row>
    <row r="1099" spans="1:19" s="25" customFormat="1" ht="40.799999999999997" x14ac:dyDescent="0.3">
      <c r="A1099" s="15">
        <v>1094</v>
      </c>
      <c r="B1099" s="16" t="s">
        <v>76</v>
      </c>
      <c r="C1099" s="16" t="s">
        <v>77</v>
      </c>
      <c r="D1099" s="17" t="s">
        <v>510</v>
      </c>
      <c r="E1099" s="18" t="s">
        <v>2320</v>
      </c>
      <c r="F1099" s="21" t="s">
        <v>511</v>
      </c>
      <c r="G1099" s="14" t="s">
        <v>57</v>
      </c>
      <c r="H1099" s="14" t="s">
        <v>512</v>
      </c>
      <c r="I1099" s="14" t="s">
        <v>508</v>
      </c>
      <c r="J1099" s="14">
        <v>2021</v>
      </c>
      <c r="K1099" s="67" t="s">
        <v>177</v>
      </c>
      <c r="L1099" s="14" t="s">
        <v>36</v>
      </c>
      <c r="M1099" s="35">
        <v>2</v>
      </c>
      <c r="N1099" s="89">
        <v>15000000</v>
      </c>
      <c r="O1099" s="41" t="s">
        <v>37</v>
      </c>
      <c r="P1099" s="30" t="s">
        <v>178</v>
      </c>
      <c r="Q1099" s="14" t="s">
        <v>179</v>
      </c>
      <c r="R1099" s="14" t="s">
        <v>513</v>
      </c>
      <c r="S1099" s="21"/>
    </row>
    <row r="1100" spans="1:19" s="25" customFormat="1" ht="52.8" x14ac:dyDescent="0.3">
      <c r="A1100" s="50">
        <v>1095</v>
      </c>
      <c r="B1100" s="143" t="s">
        <v>2347</v>
      </c>
      <c r="C1100" s="143" t="s">
        <v>393</v>
      </c>
      <c r="D1100" s="57" t="s">
        <v>2348</v>
      </c>
      <c r="E1100" s="18" t="s">
        <v>2320</v>
      </c>
      <c r="F1100" s="42" t="s">
        <v>2349</v>
      </c>
      <c r="G1100" s="42">
        <v>7355606</v>
      </c>
      <c r="H1100" s="41" t="s">
        <v>2350</v>
      </c>
      <c r="I1100" s="41" t="s">
        <v>1300</v>
      </c>
      <c r="J1100" s="41">
        <v>2023</v>
      </c>
      <c r="K1100" s="81" t="s">
        <v>2305</v>
      </c>
      <c r="L1100" s="41" t="s">
        <v>27</v>
      </c>
      <c r="M1100" s="131">
        <v>1</v>
      </c>
      <c r="N1100" s="107">
        <v>2255000000</v>
      </c>
      <c r="O1100" s="41" t="s">
        <v>37</v>
      </c>
      <c r="P1100" s="41" t="s">
        <v>60</v>
      </c>
      <c r="Q1100" s="41" t="s">
        <v>39</v>
      </c>
      <c r="R1100" s="152" t="s">
        <v>2351</v>
      </c>
      <c r="S1100" s="50"/>
    </row>
    <row r="1101" spans="1:19" s="25" customFormat="1" ht="23.4" x14ac:dyDescent="0.3">
      <c r="A1101" s="15">
        <v>1096</v>
      </c>
      <c r="B1101" s="77" t="s">
        <v>2352</v>
      </c>
      <c r="C1101" s="77"/>
      <c r="D1101" s="115" t="s">
        <v>2353</v>
      </c>
      <c r="E1101" s="18" t="s">
        <v>2354</v>
      </c>
      <c r="F1101" s="122"/>
      <c r="G1101" s="122"/>
      <c r="H1101" s="41"/>
      <c r="I1101" s="14"/>
      <c r="J1101" s="21">
        <v>2015</v>
      </c>
      <c r="K1101" s="79">
        <v>42103</v>
      </c>
      <c r="L1101" s="14" t="s">
        <v>36</v>
      </c>
      <c r="M1101" s="110">
        <v>1</v>
      </c>
      <c r="N1101" s="145">
        <v>26500000</v>
      </c>
      <c r="O1101" s="41" t="s">
        <v>37</v>
      </c>
      <c r="P1101" s="14">
        <v>0</v>
      </c>
      <c r="Q1101" s="14" t="s">
        <v>39</v>
      </c>
      <c r="R1101" s="42"/>
      <c r="S1101" s="42"/>
    </row>
    <row r="1102" spans="1:19" s="25" customFormat="1" ht="23.4" x14ac:dyDescent="0.3">
      <c r="A1102" s="50">
        <v>1097</v>
      </c>
      <c r="B1102" s="16" t="s">
        <v>2355</v>
      </c>
      <c r="C1102" s="16" t="s">
        <v>2356</v>
      </c>
      <c r="D1102" s="17" t="s">
        <v>2355</v>
      </c>
      <c r="E1102" s="18" t="s">
        <v>2354</v>
      </c>
      <c r="F1102" s="14" t="s">
        <v>2357</v>
      </c>
      <c r="G1102" s="19" t="s">
        <v>57</v>
      </c>
      <c r="H1102" s="14" t="s">
        <v>35</v>
      </c>
      <c r="I1102" s="14" t="s">
        <v>35</v>
      </c>
      <c r="J1102" s="14">
        <v>2015</v>
      </c>
      <c r="K1102" s="59">
        <v>42167</v>
      </c>
      <c r="L1102" s="14" t="s">
        <v>36</v>
      </c>
      <c r="M1102" s="110">
        <v>2</v>
      </c>
      <c r="N1102" s="34">
        <v>147500000</v>
      </c>
      <c r="O1102" s="41" t="s">
        <v>37</v>
      </c>
      <c r="P1102" s="14" t="s">
        <v>2343</v>
      </c>
      <c r="Q1102" s="14" t="s">
        <v>37</v>
      </c>
      <c r="R1102" s="14"/>
      <c r="S1102" s="21"/>
    </row>
    <row r="1103" spans="1:19" s="25" customFormat="1" ht="26.4" x14ac:dyDescent="0.3">
      <c r="A1103" s="15">
        <v>1098</v>
      </c>
      <c r="B1103" s="16" t="s">
        <v>2358</v>
      </c>
      <c r="C1103" s="16" t="s">
        <v>2043</v>
      </c>
      <c r="D1103" s="17" t="s">
        <v>2359</v>
      </c>
      <c r="E1103" s="18" t="s">
        <v>2354</v>
      </c>
      <c r="F1103" s="14" t="s">
        <v>2360</v>
      </c>
      <c r="G1103" s="29" t="s">
        <v>2361</v>
      </c>
      <c r="H1103" s="14"/>
      <c r="I1103" s="14"/>
      <c r="J1103" s="21">
        <v>2012</v>
      </c>
      <c r="K1103" s="59" t="s">
        <v>2362</v>
      </c>
      <c r="L1103" s="14" t="s">
        <v>36</v>
      </c>
      <c r="M1103" s="110">
        <v>1</v>
      </c>
      <c r="N1103" s="34">
        <v>99500000</v>
      </c>
      <c r="O1103" s="41" t="s">
        <v>37</v>
      </c>
      <c r="P1103" s="14" t="s">
        <v>60</v>
      </c>
      <c r="Q1103" s="14" t="s">
        <v>37</v>
      </c>
      <c r="R1103" s="14"/>
      <c r="S1103" s="21"/>
    </row>
    <row r="1104" spans="1:19" s="25" customFormat="1" ht="26.4" x14ac:dyDescent="0.3">
      <c r="A1104" s="50">
        <v>1099</v>
      </c>
      <c r="B1104" s="57" t="s">
        <v>1173</v>
      </c>
      <c r="C1104" s="16" t="s">
        <v>393</v>
      </c>
      <c r="D1104" s="17" t="s">
        <v>2363</v>
      </c>
      <c r="E1104" s="18" t="s">
        <v>2354</v>
      </c>
      <c r="F1104" s="14" t="s">
        <v>2364</v>
      </c>
      <c r="G1104" s="29" t="s">
        <v>2365</v>
      </c>
      <c r="H1104" s="14" t="s">
        <v>341</v>
      </c>
      <c r="I1104" s="14" t="s">
        <v>257</v>
      </c>
      <c r="J1104" s="14">
        <v>2009</v>
      </c>
      <c r="K1104" s="59" t="s">
        <v>1265</v>
      </c>
      <c r="L1104" s="14" t="s">
        <v>36</v>
      </c>
      <c r="M1104" s="110">
        <v>1</v>
      </c>
      <c r="N1104" s="34">
        <v>207362000</v>
      </c>
      <c r="O1104" s="41" t="s">
        <v>37</v>
      </c>
      <c r="P1104" s="14" t="s">
        <v>60</v>
      </c>
      <c r="Q1104" s="14" t="s">
        <v>2366</v>
      </c>
      <c r="R1104" s="14"/>
      <c r="S1104" s="21"/>
    </row>
    <row r="1105" spans="1:19" s="25" customFormat="1" ht="26.4" x14ac:dyDescent="0.3">
      <c r="A1105" s="15">
        <v>1100</v>
      </c>
      <c r="B1105" s="57" t="s">
        <v>94</v>
      </c>
      <c r="C1105" s="31" t="s">
        <v>95</v>
      </c>
      <c r="D1105" s="17" t="s">
        <v>2367</v>
      </c>
      <c r="E1105" s="18" t="s">
        <v>2354</v>
      </c>
      <c r="F1105" s="14" t="s">
        <v>159</v>
      </c>
      <c r="G1105" s="19" t="s">
        <v>2368</v>
      </c>
      <c r="H1105" s="14" t="s">
        <v>64</v>
      </c>
      <c r="I1105" s="14" t="s">
        <v>35</v>
      </c>
      <c r="J1105" s="14">
        <v>2010</v>
      </c>
      <c r="K1105" s="59" t="s">
        <v>2369</v>
      </c>
      <c r="L1105" s="14" t="s">
        <v>36</v>
      </c>
      <c r="M1105" s="110">
        <v>1</v>
      </c>
      <c r="N1105" s="34">
        <v>68000000</v>
      </c>
      <c r="O1105" s="41" t="s">
        <v>37</v>
      </c>
      <c r="P1105" s="14" t="s">
        <v>60</v>
      </c>
      <c r="Q1105" s="14" t="s">
        <v>37</v>
      </c>
      <c r="R1105" s="14"/>
      <c r="S1105" s="21"/>
    </row>
    <row r="1106" spans="1:19" s="25" customFormat="1" ht="26.4" x14ac:dyDescent="0.3">
      <c r="A1106" s="50">
        <v>1101</v>
      </c>
      <c r="B1106" s="16" t="s">
        <v>2370</v>
      </c>
      <c r="C1106" s="16" t="s">
        <v>1157</v>
      </c>
      <c r="D1106" s="17" t="s">
        <v>2370</v>
      </c>
      <c r="E1106" s="18" t="s">
        <v>2354</v>
      </c>
      <c r="F1106" s="14" t="s">
        <v>2371</v>
      </c>
      <c r="G1106" s="29">
        <v>95000929</v>
      </c>
      <c r="H1106" s="14"/>
      <c r="I1106" s="14"/>
      <c r="J1106" s="14">
        <v>2004</v>
      </c>
      <c r="K1106" s="59" t="s">
        <v>2372</v>
      </c>
      <c r="L1106" s="14" t="s">
        <v>36</v>
      </c>
      <c r="M1106" s="110">
        <v>1</v>
      </c>
      <c r="N1106" s="34">
        <v>32200000</v>
      </c>
      <c r="O1106" s="41" t="s">
        <v>37</v>
      </c>
      <c r="P1106" s="14" t="s">
        <v>60</v>
      </c>
      <c r="Q1106" s="14" t="s">
        <v>2366</v>
      </c>
      <c r="R1106" s="14"/>
      <c r="S1106" s="21"/>
    </row>
    <row r="1107" spans="1:19" s="25" customFormat="1" ht="23.4" x14ac:dyDescent="0.3">
      <c r="A1107" s="15">
        <v>1102</v>
      </c>
      <c r="B1107" s="16" t="s">
        <v>385</v>
      </c>
      <c r="C1107" s="16" t="s">
        <v>2373</v>
      </c>
      <c r="D1107" s="17" t="s">
        <v>2374</v>
      </c>
      <c r="E1107" s="18" t="s">
        <v>2354</v>
      </c>
      <c r="F1107" s="14" t="s">
        <v>2375</v>
      </c>
      <c r="G1107" s="29" t="s">
        <v>2376</v>
      </c>
      <c r="H1107" s="14" t="s">
        <v>2377</v>
      </c>
      <c r="I1107" s="14" t="s">
        <v>157</v>
      </c>
      <c r="J1107" s="21">
        <v>2008</v>
      </c>
      <c r="K1107" s="59">
        <v>39448</v>
      </c>
      <c r="L1107" s="14" t="s">
        <v>36</v>
      </c>
      <c r="M1107" s="110">
        <v>1</v>
      </c>
      <c r="N1107" s="34">
        <v>46000000</v>
      </c>
      <c r="O1107" s="41" t="s">
        <v>37</v>
      </c>
      <c r="P1107" s="14" t="s">
        <v>60</v>
      </c>
      <c r="Q1107" s="14" t="s">
        <v>2366</v>
      </c>
      <c r="R1107" s="14"/>
      <c r="S1107" s="21"/>
    </row>
    <row r="1108" spans="1:19" s="25" customFormat="1" ht="23.4" x14ac:dyDescent="0.3">
      <c r="A1108" s="50">
        <v>1103</v>
      </c>
      <c r="B1108" s="16" t="s">
        <v>2378</v>
      </c>
      <c r="C1108" s="16" t="s">
        <v>300</v>
      </c>
      <c r="D1108" s="17" t="s">
        <v>2379</v>
      </c>
      <c r="E1108" s="18" t="s">
        <v>2354</v>
      </c>
      <c r="F1108" s="14" t="s">
        <v>2380</v>
      </c>
      <c r="G1108" s="29" t="s">
        <v>2381</v>
      </c>
      <c r="H1108" s="14" t="s">
        <v>2382</v>
      </c>
      <c r="I1108" s="14" t="s">
        <v>104</v>
      </c>
      <c r="J1108" s="14">
        <v>2008</v>
      </c>
      <c r="K1108" s="59">
        <v>39459</v>
      </c>
      <c r="L1108" s="14" t="s">
        <v>36</v>
      </c>
      <c r="M1108" s="110">
        <v>1</v>
      </c>
      <c r="N1108" s="34">
        <v>1270000000</v>
      </c>
      <c r="O1108" s="41" t="s">
        <v>37</v>
      </c>
      <c r="P1108" s="14" t="s">
        <v>60</v>
      </c>
      <c r="Q1108" s="14" t="s">
        <v>2366</v>
      </c>
      <c r="R1108" s="14"/>
      <c r="S1108" s="21"/>
    </row>
    <row r="1109" spans="1:19" s="25" customFormat="1" ht="26.4" x14ac:dyDescent="0.3">
      <c r="A1109" s="15">
        <v>1104</v>
      </c>
      <c r="B1109" s="16" t="s">
        <v>918</v>
      </c>
      <c r="C1109" s="16" t="s">
        <v>2383</v>
      </c>
      <c r="D1109" s="17" t="s">
        <v>2384</v>
      </c>
      <c r="E1109" s="18" t="s">
        <v>2354</v>
      </c>
      <c r="F1109" s="14" t="s">
        <v>2385</v>
      </c>
      <c r="G1109" s="29" t="s">
        <v>2386</v>
      </c>
      <c r="H1109" s="14" t="s">
        <v>2387</v>
      </c>
      <c r="I1109" s="14" t="s">
        <v>104</v>
      </c>
      <c r="J1109" s="21">
        <v>2014</v>
      </c>
      <c r="K1109" s="59" t="s">
        <v>1606</v>
      </c>
      <c r="L1109" s="14" t="s">
        <v>36</v>
      </c>
      <c r="M1109" s="110">
        <v>1</v>
      </c>
      <c r="N1109" s="34">
        <v>199950000</v>
      </c>
      <c r="O1109" s="41" t="s">
        <v>37</v>
      </c>
      <c r="P1109" s="14" t="s">
        <v>60</v>
      </c>
      <c r="Q1109" s="14" t="s">
        <v>37</v>
      </c>
      <c r="R1109" s="14"/>
      <c r="S1109" s="21"/>
    </row>
    <row r="1110" spans="1:19" s="25" customFormat="1" ht="26.4" x14ac:dyDescent="0.3">
      <c r="A1110" s="50">
        <v>1105</v>
      </c>
      <c r="B1110" s="16" t="s">
        <v>918</v>
      </c>
      <c r="C1110" s="16" t="s">
        <v>2383</v>
      </c>
      <c r="D1110" s="17" t="s">
        <v>2388</v>
      </c>
      <c r="E1110" s="18" t="s">
        <v>2354</v>
      </c>
      <c r="F1110" s="14" t="s">
        <v>2389</v>
      </c>
      <c r="G1110" s="29" t="s">
        <v>2390</v>
      </c>
      <c r="H1110" s="14" t="s">
        <v>2204</v>
      </c>
      <c r="I1110" s="14" t="s">
        <v>601</v>
      </c>
      <c r="J1110" s="21">
        <v>2015</v>
      </c>
      <c r="K1110" s="59" t="s">
        <v>2391</v>
      </c>
      <c r="L1110" s="14" t="s">
        <v>36</v>
      </c>
      <c r="M1110" s="110">
        <v>1</v>
      </c>
      <c r="N1110" s="34">
        <v>1675000000</v>
      </c>
      <c r="O1110" s="41" t="s">
        <v>37</v>
      </c>
      <c r="P1110" s="14" t="s">
        <v>60</v>
      </c>
      <c r="Q1110" s="14" t="s">
        <v>39</v>
      </c>
      <c r="R1110" s="14"/>
      <c r="S1110" s="21"/>
    </row>
    <row r="1111" spans="1:19" s="25" customFormat="1" ht="26.4" x14ac:dyDescent="0.3">
      <c r="A1111" s="15">
        <v>1106</v>
      </c>
      <c r="B1111" s="16" t="s">
        <v>918</v>
      </c>
      <c r="C1111" s="16" t="s">
        <v>2383</v>
      </c>
      <c r="D1111" s="17" t="s">
        <v>2392</v>
      </c>
      <c r="E1111" s="18" t="s">
        <v>2354</v>
      </c>
      <c r="F1111" s="14" t="s">
        <v>2393</v>
      </c>
      <c r="G1111" s="29" t="s">
        <v>2394</v>
      </c>
      <c r="H1111" s="14" t="s">
        <v>2395</v>
      </c>
      <c r="I1111" s="14" t="s">
        <v>2396</v>
      </c>
      <c r="J1111" s="14">
        <v>2013</v>
      </c>
      <c r="K1111" s="59" t="s">
        <v>2397</v>
      </c>
      <c r="L1111" s="14" t="s">
        <v>36</v>
      </c>
      <c r="M1111" s="110">
        <v>1</v>
      </c>
      <c r="N1111" s="34">
        <v>903000000</v>
      </c>
      <c r="O1111" s="41" t="s">
        <v>37</v>
      </c>
      <c r="P1111" s="14" t="s">
        <v>60</v>
      </c>
      <c r="Q1111" s="14" t="s">
        <v>39</v>
      </c>
      <c r="R1111" s="14"/>
      <c r="S1111" s="21"/>
    </row>
    <row r="1112" spans="1:19" s="25" customFormat="1" ht="26.4" x14ac:dyDescent="0.3">
      <c r="A1112" s="50">
        <v>1107</v>
      </c>
      <c r="B1112" s="16" t="s">
        <v>47</v>
      </c>
      <c r="C1112" s="57" t="s">
        <v>48</v>
      </c>
      <c r="D1112" s="17" t="s">
        <v>2398</v>
      </c>
      <c r="E1112" s="18" t="s">
        <v>2354</v>
      </c>
      <c r="F1112" s="14" t="s">
        <v>2399</v>
      </c>
      <c r="G1112" s="29" t="s">
        <v>2400</v>
      </c>
      <c r="H1112" s="14" t="s">
        <v>2382</v>
      </c>
      <c r="I1112" s="14" t="s">
        <v>104</v>
      </c>
      <c r="J1112" s="14">
        <v>2009</v>
      </c>
      <c r="K1112" s="59" t="s">
        <v>1265</v>
      </c>
      <c r="L1112" s="14" t="s">
        <v>36</v>
      </c>
      <c r="M1112" s="110">
        <v>1</v>
      </c>
      <c r="N1112" s="34">
        <v>120000000</v>
      </c>
      <c r="O1112" s="41" t="s">
        <v>37</v>
      </c>
      <c r="P1112" s="14" t="s">
        <v>60</v>
      </c>
      <c r="Q1112" s="14" t="s">
        <v>37</v>
      </c>
      <c r="R1112" s="14"/>
      <c r="S1112" s="21"/>
    </row>
    <row r="1113" spans="1:19" s="25" customFormat="1" ht="26.4" x14ac:dyDescent="0.3">
      <c r="A1113" s="15">
        <v>1108</v>
      </c>
      <c r="B1113" s="16" t="s">
        <v>544</v>
      </c>
      <c r="C1113" s="16" t="s">
        <v>545</v>
      </c>
      <c r="D1113" s="17" t="s">
        <v>2401</v>
      </c>
      <c r="E1113" s="18" t="s">
        <v>2354</v>
      </c>
      <c r="F1113" s="14" t="s">
        <v>2402</v>
      </c>
      <c r="G1113" s="29" t="s">
        <v>2403</v>
      </c>
      <c r="H1113" s="14"/>
      <c r="I1113" s="14"/>
      <c r="J1113" s="14">
        <v>2010</v>
      </c>
      <c r="K1113" s="59" t="s">
        <v>2404</v>
      </c>
      <c r="L1113" s="14" t="s">
        <v>36</v>
      </c>
      <c r="M1113" s="110">
        <v>1</v>
      </c>
      <c r="N1113" s="34">
        <v>21000000</v>
      </c>
      <c r="O1113" s="41" t="s">
        <v>37</v>
      </c>
      <c r="P1113" s="14" t="s">
        <v>60</v>
      </c>
      <c r="Q1113" s="14" t="s">
        <v>37</v>
      </c>
      <c r="R1113" s="14"/>
      <c r="S1113" s="21"/>
    </row>
    <row r="1114" spans="1:19" s="25" customFormat="1" ht="23.4" x14ac:dyDescent="0.3">
      <c r="A1114" s="50">
        <v>1109</v>
      </c>
      <c r="B1114" s="16" t="s">
        <v>241</v>
      </c>
      <c r="C1114" s="16" t="s">
        <v>242</v>
      </c>
      <c r="D1114" s="17" t="s">
        <v>2405</v>
      </c>
      <c r="E1114" s="18" t="s">
        <v>2354</v>
      </c>
      <c r="F1114" s="41" t="s">
        <v>2406</v>
      </c>
      <c r="G1114" s="58" t="s">
        <v>2407</v>
      </c>
      <c r="H1114" s="14" t="s">
        <v>2257</v>
      </c>
      <c r="I1114" s="14" t="s">
        <v>2257</v>
      </c>
      <c r="J1114" s="14">
        <v>2016</v>
      </c>
      <c r="K1114" s="59">
        <v>42716</v>
      </c>
      <c r="L1114" s="14" t="s">
        <v>36</v>
      </c>
      <c r="M1114" s="110">
        <v>1</v>
      </c>
      <c r="N1114" s="34">
        <v>2490000000</v>
      </c>
      <c r="O1114" s="41" t="s">
        <v>37</v>
      </c>
      <c r="P1114" s="14" t="s">
        <v>60</v>
      </c>
      <c r="Q1114" s="14" t="s">
        <v>37</v>
      </c>
      <c r="R1114" s="14"/>
      <c r="S1114" s="21"/>
    </row>
    <row r="1115" spans="1:19" s="25" customFormat="1" ht="26.4" x14ac:dyDescent="0.3">
      <c r="A1115" s="15">
        <v>1110</v>
      </c>
      <c r="B1115" s="77" t="s">
        <v>94</v>
      </c>
      <c r="C1115" s="31" t="s">
        <v>95</v>
      </c>
      <c r="D1115" s="115" t="s">
        <v>2367</v>
      </c>
      <c r="E1115" s="18" t="s">
        <v>2354</v>
      </c>
      <c r="F1115" s="122" t="s">
        <v>2408</v>
      </c>
      <c r="G1115" s="122">
        <v>16547</v>
      </c>
      <c r="H1115" s="41" t="s">
        <v>2409</v>
      </c>
      <c r="I1115" s="14" t="s">
        <v>35</v>
      </c>
      <c r="J1115" s="21">
        <v>2021</v>
      </c>
      <c r="K1115" s="86" t="s">
        <v>2410</v>
      </c>
      <c r="L1115" s="14" t="s">
        <v>36</v>
      </c>
      <c r="M1115" s="110">
        <v>1</v>
      </c>
      <c r="N1115" s="145">
        <v>57000000</v>
      </c>
      <c r="O1115" s="41" t="s">
        <v>37</v>
      </c>
      <c r="P1115" s="14" t="s">
        <v>60</v>
      </c>
      <c r="Q1115" s="14" t="s">
        <v>37</v>
      </c>
      <c r="R1115" s="42"/>
      <c r="S1115" s="42"/>
    </row>
    <row r="1116" spans="1:19" s="25" customFormat="1" ht="26.4" x14ac:dyDescent="0.3">
      <c r="A1116" s="50">
        <v>1111</v>
      </c>
      <c r="B1116" s="77" t="s">
        <v>94</v>
      </c>
      <c r="C1116" s="31" t="s">
        <v>95</v>
      </c>
      <c r="D1116" s="115" t="s">
        <v>2367</v>
      </c>
      <c r="E1116" s="18" t="s">
        <v>2354</v>
      </c>
      <c r="F1116" s="122" t="s">
        <v>2408</v>
      </c>
      <c r="G1116" s="122">
        <v>16503</v>
      </c>
      <c r="H1116" s="14" t="s">
        <v>64</v>
      </c>
      <c r="I1116" s="14" t="s">
        <v>35</v>
      </c>
      <c r="J1116" s="21">
        <v>2021</v>
      </c>
      <c r="K1116" s="86" t="s">
        <v>2410</v>
      </c>
      <c r="L1116" s="14" t="s">
        <v>36</v>
      </c>
      <c r="M1116" s="110">
        <v>1</v>
      </c>
      <c r="N1116" s="145">
        <v>57000000</v>
      </c>
      <c r="O1116" s="41" t="s">
        <v>37</v>
      </c>
      <c r="P1116" s="14" t="s">
        <v>60</v>
      </c>
      <c r="Q1116" s="14" t="s">
        <v>37</v>
      </c>
      <c r="R1116" s="42"/>
      <c r="S1116" s="42"/>
    </row>
    <row r="1117" spans="1:19" s="25" customFormat="1" ht="26.4" x14ac:dyDescent="0.3">
      <c r="A1117" s="15">
        <v>1112</v>
      </c>
      <c r="B1117" s="77" t="s">
        <v>2411</v>
      </c>
      <c r="C1117" s="77" t="s">
        <v>2412</v>
      </c>
      <c r="D1117" s="115" t="s">
        <v>2413</v>
      </c>
      <c r="E1117" s="18" t="s">
        <v>2354</v>
      </c>
      <c r="F1117" s="122" t="s">
        <v>2414</v>
      </c>
      <c r="G1117" s="122">
        <v>142366</v>
      </c>
      <c r="H1117" s="41" t="s">
        <v>2415</v>
      </c>
      <c r="I1117" s="14" t="s">
        <v>104</v>
      </c>
      <c r="J1117" s="21">
        <v>2021</v>
      </c>
      <c r="K1117" s="86" t="s">
        <v>2410</v>
      </c>
      <c r="L1117" s="14" t="s">
        <v>36</v>
      </c>
      <c r="M1117" s="110">
        <v>1</v>
      </c>
      <c r="N1117" s="145">
        <v>74200000</v>
      </c>
      <c r="O1117" s="41" t="s">
        <v>37</v>
      </c>
      <c r="P1117" s="14" t="s">
        <v>60</v>
      </c>
      <c r="Q1117" s="14" t="s">
        <v>37</v>
      </c>
      <c r="R1117" s="42"/>
      <c r="S1117" s="42"/>
    </row>
    <row r="1118" spans="1:19" s="25" customFormat="1" ht="26.4" x14ac:dyDescent="0.3">
      <c r="A1118" s="50">
        <v>1113</v>
      </c>
      <c r="B1118" s="77" t="s">
        <v>2411</v>
      </c>
      <c r="C1118" s="77" t="s">
        <v>2412</v>
      </c>
      <c r="D1118" s="115" t="s">
        <v>2413</v>
      </c>
      <c r="E1118" s="18" t="s">
        <v>2354</v>
      </c>
      <c r="F1118" s="122" t="s">
        <v>2416</v>
      </c>
      <c r="G1118" s="122">
        <v>142350</v>
      </c>
      <c r="H1118" s="41" t="s">
        <v>2415</v>
      </c>
      <c r="I1118" s="14" t="s">
        <v>104</v>
      </c>
      <c r="J1118" s="21">
        <v>2021</v>
      </c>
      <c r="K1118" s="86" t="s">
        <v>2410</v>
      </c>
      <c r="L1118" s="14" t="s">
        <v>36</v>
      </c>
      <c r="M1118" s="110">
        <v>1</v>
      </c>
      <c r="N1118" s="145">
        <v>74200000</v>
      </c>
      <c r="O1118" s="41" t="s">
        <v>37</v>
      </c>
      <c r="P1118" s="14" t="s">
        <v>60</v>
      </c>
      <c r="Q1118" s="14" t="s">
        <v>37</v>
      </c>
      <c r="R1118" s="42"/>
      <c r="S1118" s="42"/>
    </row>
    <row r="1119" spans="1:19" s="25" customFormat="1" ht="26.4" x14ac:dyDescent="0.3">
      <c r="A1119" s="15">
        <v>1114</v>
      </c>
      <c r="B1119" s="77" t="s">
        <v>2417</v>
      </c>
      <c r="C1119" s="77" t="s">
        <v>2418</v>
      </c>
      <c r="D1119" s="115" t="s">
        <v>2419</v>
      </c>
      <c r="E1119" s="18" t="s">
        <v>2354</v>
      </c>
      <c r="F1119" s="122" t="s">
        <v>2420</v>
      </c>
      <c r="G1119" s="122" t="s">
        <v>2421</v>
      </c>
      <c r="H1119" s="41" t="s">
        <v>2422</v>
      </c>
      <c r="I1119" s="14" t="s">
        <v>104</v>
      </c>
      <c r="J1119" s="21">
        <v>2021</v>
      </c>
      <c r="K1119" s="86" t="s">
        <v>2410</v>
      </c>
      <c r="L1119" s="14" t="s">
        <v>36</v>
      </c>
      <c r="M1119" s="110">
        <v>1</v>
      </c>
      <c r="N1119" s="145">
        <v>219600000</v>
      </c>
      <c r="O1119" s="41" t="s">
        <v>37</v>
      </c>
      <c r="P1119" s="14" t="s">
        <v>60</v>
      </c>
      <c r="Q1119" s="14" t="s">
        <v>37</v>
      </c>
      <c r="R1119" s="42"/>
      <c r="S1119" s="42"/>
    </row>
    <row r="1120" spans="1:19" s="25" customFormat="1" ht="26.4" x14ac:dyDescent="0.3">
      <c r="A1120" s="50">
        <v>1115</v>
      </c>
      <c r="B1120" s="16" t="s">
        <v>29</v>
      </c>
      <c r="C1120" s="16" t="s">
        <v>30</v>
      </c>
      <c r="D1120" s="17" t="s">
        <v>29</v>
      </c>
      <c r="E1120" s="18" t="s">
        <v>2423</v>
      </c>
      <c r="F1120" s="14" t="s">
        <v>73</v>
      </c>
      <c r="G1120" s="29" t="s">
        <v>2424</v>
      </c>
      <c r="H1120" s="14" t="s">
        <v>34</v>
      </c>
      <c r="I1120" s="14" t="s">
        <v>35</v>
      </c>
      <c r="J1120" s="14">
        <v>2018</v>
      </c>
      <c r="K1120" s="60" t="s">
        <v>121</v>
      </c>
      <c r="L1120" s="14" t="s">
        <v>36</v>
      </c>
      <c r="M1120" s="14">
        <v>1</v>
      </c>
      <c r="N1120" s="20">
        <v>30300000</v>
      </c>
      <c r="O1120" s="41" t="s">
        <v>37</v>
      </c>
      <c r="P1120" s="14" t="s">
        <v>60</v>
      </c>
      <c r="Q1120" s="14" t="s">
        <v>39</v>
      </c>
      <c r="R1120" s="14"/>
      <c r="S1120" s="14"/>
    </row>
    <row r="1121" spans="1:19" s="25" customFormat="1" ht="26.4" x14ac:dyDescent="0.3">
      <c r="A1121" s="15">
        <v>1116</v>
      </c>
      <c r="B1121" s="16" t="s">
        <v>29</v>
      </c>
      <c r="C1121" s="16" t="s">
        <v>30</v>
      </c>
      <c r="D1121" s="17" t="s">
        <v>29</v>
      </c>
      <c r="E1121" s="18" t="s">
        <v>2423</v>
      </c>
      <c r="F1121" s="14" t="s">
        <v>73</v>
      </c>
      <c r="G1121" s="29" t="s">
        <v>2425</v>
      </c>
      <c r="H1121" s="14" t="s">
        <v>34</v>
      </c>
      <c r="I1121" s="14" t="s">
        <v>35</v>
      </c>
      <c r="J1121" s="14">
        <v>2018</v>
      </c>
      <c r="K1121" s="60" t="s">
        <v>121</v>
      </c>
      <c r="L1121" s="14" t="s">
        <v>36</v>
      </c>
      <c r="M1121" s="14">
        <v>1</v>
      </c>
      <c r="N1121" s="20">
        <v>30300000</v>
      </c>
      <c r="O1121" s="41" t="s">
        <v>37</v>
      </c>
      <c r="P1121" s="14" t="s">
        <v>60</v>
      </c>
      <c r="Q1121" s="14" t="s">
        <v>39</v>
      </c>
      <c r="R1121" s="14"/>
      <c r="S1121" s="14"/>
    </row>
    <row r="1122" spans="1:19" s="25" customFormat="1" ht="30.6" x14ac:dyDescent="0.3">
      <c r="A1122" s="50">
        <v>1117</v>
      </c>
      <c r="B1122" s="16" t="s">
        <v>76</v>
      </c>
      <c r="C1122" s="16" t="s">
        <v>77</v>
      </c>
      <c r="D1122" s="17" t="s">
        <v>609</v>
      </c>
      <c r="E1122" s="18" t="s">
        <v>2423</v>
      </c>
      <c r="F1122" s="14" t="s">
        <v>1232</v>
      </c>
      <c r="G1122" s="19" t="s">
        <v>57</v>
      </c>
      <c r="H1122" s="14" t="s">
        <v>80</v>
      </c>
      <c r="I1122" s="14" t="s">
        <v>59</v>
      </c>
      <c r="J1122" s="14">
        <v>2017</v>
      </c>
      <c r="K1122" s="59">
        <v>43048</v>
      </c>
      <c r="L1122" s="14" t="s">
        <v>36</v>
      </c>
      <c r="M1122" s="14">
        <v>3</v>
      </c>
      <c r="N1122" s="20">
        <v>17600000</v>
      </c>
      <c r="O1122" s="41" t="s">
        <v>37</v>
      </c>
      <c r="P1122" s="14" t="s">
        <v>968</v>
      </c>
      <c r="Q1122" s="14" t="s">
        <v>39</v>
      </c>
      <c r="R1122" s="14"/>
      <c r="S1122" s="14"/>
    </row>
    <row r="1123" spans="1:19" s="25" customFormat="1" ht="26.4" x14ac:dyDescent="0.3">
      <c r="A1123" s="15">
        <v>1118</v>
      </c>
      <c r="B1123" s="16" t="s">
        <v>2426</v>
      </c>
      <c r="C1123" s="16" t="s">
        <v>2427</v>
      </c>
      <c r="D1123" s="17" t="s">
        <v>2428</v>
      </c>
      <c r="E1123" s="18" t="s">
        <v>2423</v>
      </c>
      <c r="F1123" s="14" t="s">
        <v>2429</v>
      </c>
      <c r="G1123" s="29" t="s">
        <v>2430</v>
      </c>
      <c r="H1123" s="14" t="s">
        <v>304</v>
      </c>
      <c r="I1123" s="14" t="s">
        <v>176</v>
      </c>
      <c r="J1123" s="14">
        <v>2016</v>
      </c>
      <c r="K1123" s="60" t="s">
        <v>1079</v>
      </c>
      <c r="L1123" s="14" t="s">
        <v>27</v>
      </c>
      <c r="M1123" s="14">
        <v>1</v>
      </c>
      <c r="N1123" s="104">
        <v>28617009000</v>
      </c>
      <c r="O1123" s="41" t="s">
        <v>37</v>
      </c>
      <c r="P1123" s="14" t="s">
        <v>105</v>
      </c>
      <c r="Q1123" s="14" t="s">
        <v>39</v>
      </c>
      <c r="R1123" s="14"/>
      <c r="S1123" s="14"/>
    </row>
    <row r="1124" spans="1:19" s="25" customFormat="1" ht="30.6" x14ac:dyDescent="0.3">
      <c r="A1124" s="50">
        <v>1119</v>
      </c>
      <c r="B1124" s="16" t="s">
        <v>54</v>
      </c>
      <c r="C1124" s="16" t="s">
        <v>413</v>
      </c>
      <c r="D1124" s="17" t="s">
        <v>2431</v>
      </c>
      <c r="E1124" s="18" t="s">
        <v>2423</v>
      </c>
      <c r="F1124" s="14"/>
      <c r="G1124" s="19" t="s">
        <v>57</v>
      </c>
      <c r="H1124" s="14" t="s">
        <v>162</v>
      </c>
      <c r="I1124" s="14" t="s">
        <v>59</v>
      </c>
      <c r="J1124" s="14">
        <v>2017</v>
      </c>
      <c r="K1124" s="75">
        <v>43051</v>
      </c>
      <c r="L1124" s="14" t="s">
        <v>36</v>
      </c>
      <c r="M1124" s="14">
        <v>1</v>
      </c>
      <c r="N1124" s="20">
        <v>15210000</v>
      </c>
      <c r="O1124" s="41" t="s">
        <v>37</v>
      </c>
      <c r="P1124" s="14" t="s">
        <v>968</v>
      </c>
      <c r="Q1124" s="14" t="s">
        <v>39</v>
      </c>
      <c r="R1124" s="14"/>
      <c r="S1124" s="14"/>
    </row>
    <row r="1125" spans="1:19" s="25" customFormat="1" ht="26.4" x14ac:dyDescent="0.3">
      <c r="A1125" s="15">
        <v>1120</v>
      </c>
      <c r="B1125" s="16" t="s">
        <v>679</v>
      </c>
      <c r="C1125" s="16" t="s">
        <v>680</v>
      </c>
      <c r="D1125" s="17" t="s">
        <v>681</v>
      </c>
      <c r="E1125" s="18" t="s">
        <v>2423</v>
      </c>
      <c r="F1125" s="14" t="s">
        <v>682</v>
      </c>
      <c r="G1125" s="19" t="s">
        <v>2432</v>
      </c>
      <c r="H1125" s="14" t="s">
        <v>64</v>
      </c>
      <c r="I1125" s="14" t="s">
        <v>35</v>
      </c>
      <c r="J1125" s="14">
        <v>2018</v>
      </c>
      <c r="K1125" s="60" t="s">
        <v>448</v>
      </c>
      <c r="L1125" s="14" t="s">
        <v>36</v>
      </c>
      <c r="M1125" s="14">
        <v>1</v>
      </c>
      <c r="N1125" s="20">
        <v>181000000</v>
      </c>
      <c r="O1125" s="41" t="s">
        <v>37</v>
      </c>
      <c r="P1125" s="14" t="s">
        <v>38</v>
      </c>
      <c r="Q1125" s="14" t="s">
        <v>39</v>
      </c>
      <c r="R1125" s="14"/>
      <c r="S1125" s="21"/>
    </row>
    <row r="1126" spans="1:19" s="25" customFormat="1" ht="26.4" x14ac:dyDescent="0.3">
      <c r="A1126" s="50">
        <v>1121</v>
      </c>
      <c r="B1126" s="16" t="s">
        <v>47</v>
      </c>
      <c r="C1126" s="57" t="s">
        <v>48</v>
      </c>
      <c r="D1126" s="17" t="s">
        <v>711</v>
      </c>
      <c r="E1126" s="18" t="s">
        <v>2423</v>
      </c>
      <c r="F1126" s="14" t="s">
        <v>149</v>
      </c>
      <c r="G1126" s="29" t="s">
        <v>2433</v>
      </c>
      <c r="H1126" s="14" t="s">
        <v>64</v>
      </c>
      <c r="I1126" s="14" t="s">
        <v>35</v>
      </c>
      <c r="J1126" s="14">
        <v>2020</v>
      </c>
      <c r="K1126" s="60" t="s">
        <v>1406</v>
      </c>
      <c r="L1126" s="14" t="s">
        <v>36</v>
      </c>
      <c r="M1126" s="14">
        <v>1</v>
      </c>
      <c r="N1126" s="34">
        <v>230000000</v>
      </c>
      <c r="O1126" s="41" t="s">
        <v>37</v>
      </c>
      <c r="P1126" s="14" t="s">
        <v>60</v>
      </c>
      <c r="Q1126" s="14" t="s">
        <v>39</v>
      </c>
      <c r="R1126" s="14"/>
      <c r="S1126" s="21"/>
    </row>
    <row r="1127" spans="1:19" s="25" customFormat="1" ht="20.399999999999999" x14ac:dyDescent="0.3">
      <c r="A1127" s="15">
        <v>1122</v>
      </c>
      <c r="B1127" s="16" t="s">
        <v>47</v>
      </c>
      <c r="C1127" s="57" t="s">
        <v>48</v>
      </c>
      <c r="D1127" s="17" t="s">
        <v>87</v>
      </c>
      <c r="E1127" s="18" t="s">
        <v>2423</v>
      </c>
      <c r="F1127" s="14" t="s">
        <v>469</v>
      </c>
      <c r="G1127" s="14" t="s">
        <v>2434</v>
      </c>
      <c r="H1127" s="14" t="s">
        <v>471</v>
      </c>
      <c r="I1127" s="14" t="s">
        <v>104</v>
      </c>
      <c r="J1127" s="21">
        <v>2020</v>
      </c>
      <c r="K1127" s="67" t="s">
        <v>177</v>
      </c>
      <c r="L1127" s="21" t="s">
        <v>36</v>
      </c>
      <c r="M1127" s="40">
        <v>1</v>
      </c>
      <c r="N1127" s="36">
        <v>70000000</v>
      </c>
      <c r="O1127" s="41" t="s">
        <v>37</v>
      </c>
      <c r="P1127" s="30" t="s">
        <v>178</v>
      </c>
      <c r="Q1127" s="14" t="s">
        <v>179</v>
      </c>
      <c r="R1127" s="21"/>
      <c r="S1127" s="21"/>
    </row>
    <row r="1128" spans="1:19" s="25" customFormat="1" ht="39.6" x14ac:dyDescent="0.3">
      <c r="A1128" s="50">
        <v>1123</v>
      </c>
      <c r="B1128" s="16" t="s">
        <v>299</v>
      </c>
      <c r="C1128" s="16" t="s">
        <v>300</v>
      </c>
      <c r="D1128" s="28" t="s">
        <v>1241</v>
      </c>
      <c r="E1128" s="18" t="s">
        <v>2423</v>
      </c>
      <c r="F1128" s="14" t="s">
        <v>2436</v>
      </c>
      <c r="G1128" s="29" t="s">
        <v>2437</v>
      </c>
      <c r="H1128" s="14" t="s">
        <v>2438</v>
      </c>
      <c r="I1128" s="14" t="s">
        <v>341</v>
      </c>
      <c r="J1128" s="14">
        <v>2023</v>
      </c>
      <c r="K1128" s="60" t="s">
        <v>2435</v>
      </c>
      <c r="L1128" s="14" t="s">
        <v>36</v>
      </c>
      <c r="M1128" s="14">
        <v>1</v>
      </c>
      <c r="N1128" s="20">
        <v>1315000000</v>
      </c>
      <c r="O1128" s="41" t="s">
        <v>37</v>
      </c>
      <c r="P1128" s="14" t="s">
        <v>38</v>
      </c>
      <c r="Q1128" s="14" t="s">
        <v>39</v>
      </c>
      <c r="R1128" s="14" t="s">
        <v>2439</v>
      </c>
      <c r="S1128" s="21"/>
    </row>
    <row r="1129" spans="1:19" s="25" customFormat="1" ht="20.399999999999999" x14ac:dyDescent="0.3">
      <c r="A1129" s="15">
        <v>1124</v>
      </c>
      <c r="B1129" s="16" t="s">
        <v>2440</v>
      </c>
      <c r="C1129" s="16" t="s">
        <v>2441</v>
      </c>
      <c r="D1129" s="23" t="s">
        <v>2442</v>
      </c>
      <c r="E1129" s="14" t="s">
        <v>2423</v>
      </c>
      <c r="F1129" s="41" t="s">
        <v>2443</v>
      </c>
      <c r="G1129" s="41" t="s">
        <v>2444</v>
      </c>
      <c r="H1129" s="41" t="s">
        <v>2445</v>
      </c>
      <c r="I1129" s="41" t="s">
        <v>2446</v>
      </c>
      <c r="J1129" s="14">
        <v>2024</v>
      </c>
      <c r="K1129" s="43" t="s">
        <v>2435</v>
      </c>
      <c r="L1129" s="14" t="s">
        <v>36</v>
      </c>
      <c r="M1129" s="14">
        <v>1</v>
      </c>
      <c r="N1129" s="20">
        <v>1880000000</v>
      </c>
      <c r="O1129" s="41" t="s">
        <v>37</v>
      </c>
      <c r="P1129" s="14" t="s">
        <v>38</v>
      </c>
      <c r="Q1129" s="14" t="s">
        <v>39</v>
      </c>
      <c r="R1129" s="14" t="s">
        <v>2447</v>
      </c>
      <c r="S1129" s="21"/>
    </row>
    <row r="1130" spans="1:19" s="25" customFormat="1" ht="20.399999999999999" x14ac:dyDescent="0.3">
      <c r="A1130" s="50">
        <v>1125</v>
      </c>
      <c r="B1130" s="16" t="s">
        <v>415</v>
      </c>
      <c r="C1130" s="16" t="s">
        <v>416</v>
      </c>
      <c r="D1130" s="17" t="s">
        <v>2448</v>
      </c>
      <c r="E1130" s="18" t="s">
        <v>2449</v>
      </c>
      <c r="F1130" s="14" t="s">
        <v>2450</v>
      </c>
      <c r="G1130" s="19" t="s">
        <v>2451</v>
      </c>
      <c r="H1130" s="14" t="s">
        <v>103</v>
      </c>
      <c r="I1130" s="14" t="s">
        <v>104</v>
      </c>
      <c r="J1130" s="14">
        <v>2010</v>
      </c>
      <c r="K1130" s="59">
        <v>40190</v>
      </c>
      <c r="L1130" s="14" t="s">
        <v>36</v>
      </c>
      <c r="M1130" s="14">
        <v>1</v>
      </c>
      <c r="N1130" s="20">
        <v>43500000</v>
      </c>
      <c r="O1130" s="41" t="s">
        <v>37</v>
      </c>
      <c r="P1130" s="14" t="s">
        <v>75</v>
      </c>
      <c r="Q1130" s="14" t="s">
        <v>39</v>
      </c>
      <c r="R1130" s="14"/>
      <c r="S1130" s="21"/>
    </row>
    <row r="1131" spans="1:19" s="25" customFormat="1" ht="20.399999999999999" x14ac:dyDescent="0.3">
      <c r="A1131" s="15">
        <v>1126</v>
      </c>
      <c r="B1131" s="16" t="s">
        <v>47</v>
      </c>
      <c r="C1131" s="57" t="s">
        <v>48</v>
      </c>
      <c r="D1131" s="17" t="s">
        <v>585</v>
      </c>
      <c r="E1131" s="18" t="s">
        <v>2449</v>
      </c>
      <c r="F1131" s="14" t="s">
        <v>586</v>
      </c>
      <c r="G1131" s="19" t="s">
        <v>2452</v>
      </c>
      <c r="H1131" s="14" t="s">
        <v>1591</v>
      </c>
      <c r="I1131" s="14" t="s">
        <v>35</v>
      </c>
      <c r="J1131" s="14">
        <v>2014</v>
      </c>
      <c r="K1131" s="59">
        <v>41736</v>
      </c>
      <c r="L1131" s="14" t="s">
        <v>36</v>
      </c>
      <c r="M1131" s="14">
        <v>1</v>
      </c>
      <c r="N1131" s="20">
        <v>158340000</v>
      </c>
      <c r="O1131" s="41" t="s">
        <v>37</v>
      </c>
      <c r="P1131" s="14" t="s">
        <v>60</v>
      </c>
      <c r="Q1131" s="14" t="s">
        <v>39</v>
      </c>
      <c r="R1131" s="14"/>
      <c r="S1131" s="21"/>
    </row>
    <row r="1132" spans="1:19" s="25" customFormat="1" ht="20.399999999999999" x14ac:dyDescent="0.3">
      <c r="A1132" s="50">
        <v>1127</v>
      </c>
      <c r="B1132" s="16" t="s">
        <v>76</v>
      </c>
      <c r="C1132" s="16"/>
      <c r="D1132" s="17" t="s">
        <v>575</v>
      </c>
      <c r="E1132" s="18" t="s">
        <v>2449</v>
      </c>
      <c r="F1132" s="14"/>
      <c r="G1132" s="14"/>
      <c r="H1132" s="14"/>
      <c r="I1132" s="14" t="s">
        <v>59</v>
      </c>
      <c r="J1132" s="21">
        <v>2020</v>
      </c>
      <c r="K1132" s="79">
        <v>44078</v>
      </c>
      <c r="L1132" s="14" t="s">
        <v>36</v>
      </c>
      <c r="M1132" s="40">
        <v>30</v>
      </c>
      <c r="N1132" s="36">
        <v>19410000</v>
      </c>
      <c r="O1132" s="41" t="s">
        <v>37</v>
      </c>
      <c r="P1132" s="14">
        <v>0</v>
      </c>
      <c r="Q1132" s="14" t="s">
        <v>39</v>
      </c>
      <c r="R1132" s="21"/>
      <c r="S1132" s="21"/>
    </row>
    <row r="1133" spans="1:19" s="25" customFormat="1" ht="30.6" x14ac:dyDescent="0.3">
      <c r="A1133" s="15">
        <v>1128</v>
      </c>
      <c r="B1133" s="16" t="s">
        <v>83</v>
      </c>
      <c r="C1133" s="31" t="s">
        <v>84</v>
      </c>
      <c r="D1133" s="63" t="s">
        <v>2453</v>
      </c>
      <c r="E1133" s="18" t="s">
        <v>2449</v>
      </c>
      <c r="F1133" s="14"/>
      <c r="G1133" s="14"/>
      <c r="H1133" s="14"/>
      <c r="I1133" s="14" t="s">
        <v>59</v>
      </c>
      <c r="J1133" s="21">
        <v>2020</v>
      </c>
      <c r="K1133" s="81" t="s">
        <v>163</v>
      </c>
      <c r="L1133" s="41" t="s">
        <v>36</v>
      </c>
      <c r="M1133" s="40">
        <v>4</v>
      </c>
      <c r="N1133" s="36">
        <v>19950000</v>
      </c>
      <c r="O1133" s="41" t="s">
        <v>37</v>
      </c>
      <c r="P1133" s="14">
        <v>0</v>
      </c>
      <c r="Q1133" s="14" t="s">
        <v>39</v>
      </c>
      <c r="R1133" s="21"/>
      <c r="S1133" s="21"/>
    </row>
    <row r="1134" spans="1:19" s="25" customFormat="1" ht="20.399999999999999" x14ac:dyDescent="0.3">
      <c r="A1134" s="50">
        <v>1129</v>
      </c>
      <c r="B1134" s="16" t="s">
        <v>41</v>
      </c>
      <c r="C1134" s="16" t="s">
        <v>42</v>
      </c>
      <c r="D1134" s="17" t="s">
        <v>41</v>
      </c>
      <c r="E1134" s="18" t="s">
        <v>2449</v>
      </c>
      <c r="F1134" s="14" t="s">
        <v>139</v>
      </c>
      <c r="G1134" s="29" t="s">
        <v>2454</v>
      </c>
      <c r="H1134" s="14" t="s">
        <v>141</v>
      </c>
      <c r="I1134" s="14" t="s">
        <v>142</v>
      </c>
      <c r="J1134" s="14">
        <v>2020</v>
      </c>
      <c r="K1134" s="81" t="s">
        <v>163</v>
      </c>
      <c r="L1134" s="14" t="s">
        <v>36</v>
      </c>
      <c r="M1134" s="14">
        <v>1</v>
      </c>
      <c r="N1134" s="20">
        <v>28000000</v>
      </c>
      <c r="O1134" s="41" t="s">
        <v>37</v>
      </c>
      <c r="P1134" s="14" t="s">
        <v>60</v>
      </c>
      <c r="Q1134" s="14" t="s">
        <v>39</v>
      </c>
      <c r="R1134" s="14"/>
      <c r="S1134" s="14"/>
    </row>
    <row r="1135" spans="1:19" s="25" customFormat="1" ht="20.399999999999999" x14ac:dyDescent="0.3">
      <c r="A1135" s="15">
        <v>1130</v>
      </c>
      <c r="B1135" s="16" t="s">
        <v>41</v>
      </c>
      <c r="C1135" s="16" t="s">
        <v>42</v>
      </c>
      <c r="D1135" s="17" t="s">
        <v>41</v>
      </c>
      <c r="E1135" s="18" t="s">
        <v>2449</v>
      </c>
      <c r="F1135" s="14" t="s">
        <v>139</v>
      </c>
      <c r="G1135" s="29" t="s">
        <v>2455</v>
      </c>
      <c r="H1135" s="14" t="s">
        <v>141</v>
      </c>
      <c r="I1135" s="14" t="s">
        <v>142</v>
      </c>
      <c r="J1135" s="14">
        <v>2020</v>
      </c>
      <c r="K1135" s="81" t="s">
        <v>163</v>
      </c>
      <c r="L1135" s="14" t="s">
        <v>36</v>
      </c>
      <c r="M1135" s="14">
        <v>1</v>
      </c>
      <c r="N1135" s="20">
        <v>28000000</v>
      </c>
      <c r="O1135" s="41" t="s">
        <v>37</v>
      </c>
      <c r="P1135" s="14" t="s">
        <v>60</v>
      </c>
      <c r="Q1135" s="14" t="s">
        <v>39</v>
      </c>
      <c r="R1135" s="14"/>
      <c r="S1135" s="14"/>
    </row>
    <row r="1136" spans="1:19" s="25" customFormat="1" ht="20.399999999999999" x14ac:dyDescent="0.3">
      <c r="A1136" s="50">
        <v>1131</v>
      </c>
      <c r="B1136" s="16" t="s">
        <v>41</v>
      </c>
      <c r="C1136" s="16" t="s">
        <v>42</v>
      </c>
      <c r="D1136" s="17" t="s">
        <v>41</v>
      </c>
      <c r="E1136" s="18" t="s">
        <v>2449</v>
      </c>
      <c r="F1136" s="14" t="s">
        <v>139</v>
      </c>
      <c r="G1136" s="29" t="s">
        <v>2456</v>
      </c>
      <c r="H1136" s="14" t="s">
        <v>141</v>
      </c>
      <c r="I1136" s="14" t="s">
        <v>142</v>
      </c>
      <c r="J1136" s="14">
        <v>2020</v>
      </c>
      <c r="K1136" s="81" t="s">
        <v>163</v>
      </c>
      <c r="L1136" s="14" t="s">
        <v>36</v>
      </c>
      <c r="M1136" s="14">
        <v>1</v>
      </c>
      <c r="N1136" s="20">
        <v>28000000</v>
      </c>
      <c r="O1136" s="41" t="s">
        <v>37</v>
      </c>
      <c r="P1136" s="14" t="s">
        <v>60</v>
      </c>
      <c r="Q1136" s="14" t="s">
        <v>39</v>
      </c>
      <c r="R1136" s="14"/>
      <c r="S1136" s="14"/>
    </row>
    <row r="1137" spans="1:19" s="25" customFormat="1" ht="20.399999999999999" x14ac:dyDescent="0.3">
      <c r="A1137" s="15">
        <v>1132</v>
      </c>
      <c r="B1137" s="16" t="s">
        <v>41</v>
      </c>
      <c r="C1137" s="16" t="s">
        <v>42</v>
      </c>
      <c r="D1137" s="17" t="s">
        <v>41</v>
      </c>
      <c r="E1137" s="18" t="s">
        <v>2449</v>
      </c>
      <c r="F1137" s="14" t="s">
        <v>139</v>
      </c>
      <c r="G1137" s="29" t="s">
        <v>2457</v>
      </c>
      <c r="H1137" s="14" t="s">
        <v>141</v>
      </c>
      <c r="I1137" s="14" t="s">
        <v>142</v>
      </c>
      <c r="J1137" s="14">
        <v>2020</v>
      </c>
      <c r="K1137" s="81" t="s">
        <v>163</v>
      </c>
      <c r="L1137" s="14" t="s">
        <v>36</v>
      </c>
      <c r="M1137" s="14">
        <v>1</v>
      </c>
      <c r="N1137" s="20">
        <v>28000000</v>
      </c>
      <c r="O1137" s="41" t="s">
        <v>37</v>
      </c>
      <c r="P1137" s="14" t="s">
        <v>60</v>
      </c>
      <c r="Q1137" s="14" t="s">
        <v>39</v>
      </c>
      <c r="R1137" s="14"/>
      <c r="S1137" s="14"/>
    </row>
    <row r="1138" spans="1:19" s="25" customFormat="1" ht="20.399999999999999" x14ac:dyDescent="0.3">
      <c r="A1138" s="50">
        <v>1133</v>
      </c>
      <c r="B1138" s="16" t="s">
        <v>733</v>
      </c>
      <c r="C1138" s="16" t="s">
        <v>42</v>
      </c>
      <c r="D1138" s="17" t="s">
        <v>734</v>
      </c>
      <c r="E1138" s="18" t="s">
        <v>2449</v>
      </c>
      <c r="F1138" s="14" t="s">
        <v>735</v>
      </c>
      <c r="G1138" s="19" t="s">
        <v>57</v>
      </c>
      <c r="H1138" s="14" t="s">
        <v>736</v>
      </c>
      <c r="I1138" s="14" t="s">
        <v>35</v>
      </c>
      <c r="J1138" s="14">
        <v>2019</v>
      </c>
      <c r="K1138" s="81" t="s">
        <v>163</v>
      </c>
      <c r="L1138" s="14" t="s">
        <v>36</v>
      </c>
      <c r="M1138" s="14">
        <v>3</v>
      </c>
      <c r="N1138" s="20">
        <v>15000000</v>
      </c>
      <c r="O1138" s="41" t="s">
        <v>37</v>
      </c>
      <c r="P1138" s="14" t="s">
        <v>60</v>
      </c>
      <c r="Q1138" s="14" t="s">
        <v>39</v>
      </c>
      <c r="R1138" s="14"/>
      <c r="S1138" s="14"/>
    </row>
    <row r="1139" spans="1:19" s="25" customFormat="1" ht="20.399999999999999" x14ac:dyDescent="0.3">
      <c r="A1139" s="15">
        <v>1134</v>
      </c>
      <c r="B1139" s="16" t="s">
        <v>41</v>
      </c>
      <c r="C1139" s="16" t="s">
        <v>42</v>
      </c>
      <c r="D1139" s="17" t="s">
        <v>43</v>
      </c>
      <c r="E1139" s="18" t="s">
        <v>2449</v>
      </c>
      <c r="F1139" s="14" t="s">
        <v>44</v>
      </c>
      <c r="G1139" s="29" t="s">
        <v>2458</v>
      </c>
      <c r="H1139" s="14" t="s">
        <v>459</v>
      </c>
      <c r="I1139" s="14" t="s">
        <v>35</v>
      </c>
      <c r="J1139" s="14" t="s">
        <v>460</v>
      </c>
      <c r="K1139" s="81" t="s">
        <v>163</v>
      </c>
      <c r="L1139" s="14" t="s">
        <v>36</v>
      </c>
      <c r="M1139" s="14">
        <v>1</v>
      </c>
      <c r="N1139" s="20">
        <v>22000000</v>
      </c>
      <c r="O1139" s="41" t="s">
        <v>37</v>
      </c>
      <c r="P1139" s="14" t="s">
        <v>60</v>
      </c>
      <c r="Q1139" s="14" t="s">
        <v>39</v>
      </c>
      <c r="R1139" s="14"/>
      <c r="S1139" s="14"/>
    </row>
    <row r="1140" spans="1:19" s="25" customFormat="1" ht="20.399999999999999" x14ac:dyDescent="0.3">
      <c r="A1140" s="50">
        <v>1135</v>
      </c>
      <c r="B1140" s="16" t="s">
        <v>41</v>
      </c>
      <c r="C1140" s="16" t="s">
        <v>42</v>
      </c>
      <c r="D1140" s="17" t="s">
        <v>43</v>
      </c>
      <c r="E1140" s="18" t="s">
        <v>2449</v>
      </c>
      <c r="F1140" s="14" t="s">
        <v>44</v>
      </c>
      <c r="G1140" s="29" t="s">
        <v>2459</v>
      </c>
      <c r="H1140" s="14" t="s">
        <v>459</v>
      </c>
      <c r="I1140" s="14" t="s">
        <v>35</v>
      </c>
      <c r="J1140" s="14" t="s">
        <v>460</v>
      </c>
      <c r="K1140" s="81" t="s">
        <v>163</v>
      </c>
      <c r="L1140" s="14" t="s">
        <v>36</v>
      </c>
      <c r="M1140" s="14">
        <v>1</v>
      </c>
      <c r="N1140" s="20">
        <v>22000000</v>
      </c>
      <c r="O1140" s="41" t="s">
        <v>37</v>
      </c>
      <c r="P1140" s="14" t="s">
        <v>60</v>
      </c>
      <c r="Q1140" s="14" t="s">
        <v>39</v>
      </c>
      <c r="R1140" s="14"/>
      <c r="S1140" s="14"/>
    </row>
    <row r="1141" spans="1:19" s="25" customFormat="1" ht="20.399999999999999" x14ac:dyDescent="0.3">
      <c r="A1141" s="15">
        <v>1136</v>
      </c>
      <c r="B1141" s="16" t="s">
        <v>41</v>
      </c>
      <c r="C1141" s="16" t="s">
        <v>42</v>
      </c>
      <c r="D1141" s="17" t="s">
        <v>43</v>
      </c>
      <c r="E1141" s="18" t="s">
        <v>2449</v>
      </c>
      <c r="F1141" s="14" t="s">
        <v>44</v>
      </c>
      <c r="G1141" s="29" t="s">
        <v>2460</v>
      </c>
      <c r="H1141" s="14" t="s">
        <v>459</v>
      </c>
      <c r="I1141" s="14" t="s">
        <v>35</v>
      </c>
      <c r="J1141" s="14" t="s">
        <v>460</v>
      </c>
      <c r="K1141" s="81" t="s">
        <v>163</v>
      </c>
      <c r="L1141" s="14" t="s">
        <v>36</v>
      </c>
      <c r="M1141" s="14">
        <v>1</v>
      </c>
      <c r="N1141" s="20">
        <v>22000000</v>
      </c>
      <c r="O1141" s="41" t="s">
        <v>37</v>
      </c>
      <c r="P1141" s="14" t="s">
        <v>60</v>
      </c>
      <c r="Q1141" s="14" t="s">
        <v>39</v>
      </c>
      <c r="R1141" s="14"/>
      <c r="S1141" s="14"/>
    </row>
    <row r="1142" spans="1:19" s="25" customFormat="1" ht="20.399999999999999" x14ac:dyDescent="0.3">
      <c r="A1142" s="50">
        <v>1137</v>
      </c>
      <c r="B1142" s="16" t="s">
        <v>41</v>
      </c>
      <c r="C1142" s="16" t="s">
        <v>42</v>
      </c>
      <c r="D1142" s="17" t="s">
        <v>43</v>
      </c>
      <c r="E1142" s="18" t="s">
        <v>2449</v>
      </c>
      <c r="F1142" s="14" t="s">
        <v>44</v>
      </c>
      <c r="G1142" s="29" t="s">
        <v>2461</v>
      </c>
      <c r="H1142" s="14" t="s">
        <v>459</v>
      </c>
      <c r="I1142" s="14" t="s">
        <v>35</v>
      </c>
      <c r="J1142" s="14" t="s">
        <v>460</v>
      </c>
      <c r="K1142" s="81" t="s">
        <v>163</v>
      </c>
      <c r="L1142" s="14" t="s">
        <v>36</v>
      </c>
      <c r="M1142" s="14">
        <v>1</v>
      </c>
      <c r="N1142" s="20">
        <v>22000000</v>
      </c>
      <c r="O1142" s="41" t="s">
        <v>37</v>
      </c>
      <c r="P1142" s="14" t="s">
        <v>60</v>
      </c>
      <c r="Q1142" s="14" t="s">
        <v>39</v>
      </c>
      <c r="R1142" s="14"/>
      <c r="S1142" s="14"/>
    </row>
    <row r="1143" spans="1:19" s="25" customFormat="1" ht="20.399999999999999" x14ac:dyDescent="0.3">
      <c r="A1143" s="15">
        <v>1138</v>
      </c>
      <c r="B1143" s="16" t="s">
        <v>41</v>
      </c>
      <c r="C1143" s="16" t="s">
        <v>42</v>
      </c>
      <c r="D1143" s="17" t="s">
        <v>43</v>
      </c>
      <c r="E1143" s="18" t="s">
        <v>2449</v>
      </c>
      <c r="F1143" s="14" t="s">
        <v>44</v>
      </c>
      <c r="G1143" s="29" t="s">
        <v>2462</v>
      </c>
      <c r="H1143" s="14" t="s">
        <v>459</v>
      </c>
      <c r="I1143" s="14" t="s">
        <v>35</v>
      </c>
      <c r="J1143" s="14" t="s">
        <v>460</v>
      </c>
      <c r="K1143" s="81" t="s">
        <v>163</v>
      </c>
      <c r="L1143" s="14" t="s">
        <v>36</v>
      </c>
      <c r="M1143" s="14">
        <v>1</v>
      </c>
      <c r="N1143" s="20">
        <v>22000000</v>
      </c>
      <c r="O1143" s="41" t="s">
        <v>37</v>
      </c>
      <c r="P1143" s="14" t="s">
        <v>60</v>
      </c>
      <c r="Q1143" s="14" t="s">
        <v>39</v>
      </c>
      <c r="R1143" s="14"/>
      <c r="S1143" s="14"/>
    </row>
    <row r="1144" spans="1:19" s="25" customFormat="1" ht="20.399999999999999" x14ac:dyDescent="0.3">
      <c r="A1144" s="50">
        <v>1139</v>
      </c>
      <c r="B1144" s="31" t="s">
        <v>449</v>
      </c>
      <c r="C1144" s="31" t="s">
        <v>450</v>
      </c>
      <c r="D1144" s="17" t="s">
        <v>451</v>
      </c>
      <c r="E1144" s="18" t="s">
        <v>2449</v>
      </c>
      <c r="F1144" s="14" t="s">
        <v>452</v>
      </c>
      <c r="G1144" s="29" t="s">
        <v>2463</v>
      </c>
      <c r="H1144" s="14" t="s">
        <v>2464</v>
      </c>
      <c r="I1144" s="14" t="s">
        <v>35</v>
      </c>
      <c r="J1144" s="14">
        <v>2020</v>
      </c>
      <c r="K1144" s="81" t="s">
        <v>163</v>
      </c>
      <c r="L1144" s="14" t="s">
        <v>36</v>
      </c>
      <c r="M1144" s="14">
        <v>1</v>
      </c>
      <c r="N1144" s="20">
        <v>24000000</v>
      </c>
      <c r="O1144" s="41" t="s">
        <v>37</v>
      </c>
      <c r="P1144" s="14" t="s">
        <v>60</v>
      </c>
      <c r="Q1144" s="14" t="s">
        <v>39</v>
      </c>
      <c r="R1144" s="14"/>
      <c r="S1144" s="21"/>
    </row>
    <row r="1145" spans="1:19" s="25" customFormat="1" ht="20.399999999999999" x14ac:dyDescent="0.3">
      <c r="A1145" s="15">
        <v>1140</v>
      </c>
      <c r="B1145" s="31" t="s">
        <v>449</v>
      </c>
      <c r="C1145" s="31" t="s">
        <v>450</v>
      </c>
      <c r="D1145" s="17" t="s">
        <v>451</v>
      </c>
      <c r="E1145" s="18" t="s">
        <v>2449</v>
      </c>
      <c r="F1145" s="14" t="s">
        <v>452</v>
      </c>
      <c r="G1145" s="29" t="s">
        <v>2465</v>
      </c>
      <c r="H1145" s="14" t="s">
        <v>2464</v>
      </c>
      <c r="I1145" s="14" t="s">
        <v>35</v>
      </c>
      <c r="J1145" s="14">
        <v>2020</v>
      </c>
      <c r="K1145" s="81" t="s">
        <v>163</v>
      </c>
      <c r="L1145" s="14" t="s">
        <v>36</v>
      </c>
      <c r="M1145" s="14">
        <v>1</v>
      </c>
      <c r="N1145" s="20">
        <v>24000000</v>
      </c>
      <c r="O1145" s="41" t="s">
        <v>37</v>
      </c>
      <c r="P1145" s="14" t="s">
        <v>60</v>
      </c>
      <c r="Q1145" s="14" t="s">
        <v>39</v>
      </c>
      <c r="R1145" s="14"/>
      <c r="S1145" s="21"/>
    </row>
    <row r="1146" spans="1:19" s="25" customFormat="1" ht="20.399999999999999" x14ac:dyDescent="0.3">
      <c r="A1146" s="50">
        <v>1141</v>
      </c>
      <c r="B1146" s="16" t="s">
        <v>29</v>
      </c>
      <c r="C1146" s="16" t="s">
        <v>30</v>
      </c>
      <c r="D1146" s="17" t="s">
        <v>29</v>
      </c>
      <c r="E1146" s="18" t="s">
        <v>2449</v>
      </c>
      <c r="F1146" s="14" t="s">
        <v>165</v>
      </c>
      <c r="G1146" s="29" t="s">
        <v>2466</v>
      </c>
      <c r="H1146" s="14" t="s">
        <v>34</v>
      </c>
      <c r="I1146" s="14" t="s">
        <v>35</v>
      </c>
      <c r="J1146" s="14">
        <v>2019</v>
      </c>
      <c r="K1146" s="81" t="s">
        <v>163</v>
      </c>
      <c r="L1146" s="14" t="s">
        <v>36</v>
      </c>
      <c r="M1146" s="14">
        <v>1</v>
      </c>
      <c r="N1146" s="20">
        <v>27000000</v>
      </c>
      <c r="O1146" s="41" t="s">
        <v>37</v>
      </c>
      <c r="P1146" s="14" t="s">
        <v>60</v>
      </c>
      <c r="Q1146" s="14" t="s">
        <v>39</v>
      </c>
      <c r="R1146" s="14"/>
      <c r="S1146" s="21"/>
    </row>
    <row r="1147" spans="1:19" s="25" customFormat="1" ht="20.399999999999999" x14ac:dyDescent="0.3">
      <c r="A1147" s="15">
        <v>1142</v>
      </c>
      <c r="B1147" s="16" t="s">
        <v>29</v>
      </c>
      <c r="C1147" s="16" t="s">
        <v>30</v>
      </c>
      <c r="D1147" s="17" t="s">
        <v>29</v>
      </c>
      <c r="E1147" s="18" t="s">
        <v>2449</v>
      </c>
      <c r="F1147" s="14" t="s">
        <v>165</v>
      </c>
      <c r="G1147" s="29" t="s">
        <v>2467</v>
      </c>
      <c r="H1147" s="14" t="s">
        <v>34</v>
      </c>
      <c r="I1147" s="14" t="s">
        <v>35</v>
      </c>
      <c r="J1147" s="14">
        <v>2019</v>
      </c>
      <c r="K1147" s="81" t="s">
        <v>163</v>
      </c>
      <c r="L1147" s="14" t="s">
        <v>36</v>
      </c>
      <c r="M1147" s="14">
        <v>1</v>
      </c>
      <c r="N1147" s="20">
        <v>27000000</v>
      </c>
      <c r="O1147" s="41" t="s">
        <v>37</v>
      </c>
      <c r="P1147" s="14" t="s">
        <v>60</v>
      </c>
      <c r="Q1147" s="14" t="s">
        <v>39</v>
      </c>
      <c r="R1147" s="14"/>
      <c r="S1147" s="21"/>
    </row>
    <row r="1148" spans="1:19" s="25" customFormat="1" ht="20.399999999999999" x14ac:dyDescent="0.3">
      <c r="A1148" s="50">
        <v>1143</v>
      </c>
      <c r="B1148" s="16" t="s">
        <v>65</v>
      </c>
      <c r="C1148" s="16" t="s">
        <v>66</v>
      </c>
      <c r="D1148" s="17" t="s">
        <v>65</v>
      </c>
      <c r="E1148" s="18" t="s">
        <v>2449</v>
      </c>
      <c r="F1148" s="14" t="s">
        <v>727</v>
      </c>
      <c r="G1148" s="29" t="s">
        <v>2468</v>
      </c>
      <c r="H1148" s="14" t="s">
        <v>34</v>
      </c>
      <c r="I1148" s="14" t="s">
        <v>35</v>
      </c>
      <c r="J1148" s="14">
        <v>2019</v>
      </c>
      <c r="K1148" s="81" t="s">
        <v>163</v>
      </c>
      <c r="L1148" s="14" t="s">
        <v>36</v>
      </c>
      <c r="M1148" s="14">
        <v>1</v>
      </c>
      <c r="N1148" s="20">
        <v>36000000</v>
      </c>
      <c r="O1148" s="41" t="s">
        <v>37</v>
      </c>
      <c r="P1148" s="14" t="s">
        <v>60</v>
      </c>
      <c r="Q1148" s="14" t="s">
        <v>39</v>
      </c>
      <c r="R1148" s="14"/>
      <c r="S1148" s="21"/>
    </row>
    <row r="1149" spans="1:19" s="25" customFormat="1" ht="20.399999999999999" x14ac:dyDescent="0.3">
      <c r="A1149" s="15">
        <v>1144</v>
      </c>
      <c r="B1149" s="16" t="s">
        <v>65</v>
      </c>
      <c r="C1149" s="16" t="s">
        <v>66</v>
      </c>
      <c r="D1149" s="17" t="s">
        <v>65</v>
      </c>
      <c r="E1149" s="18" t="s">
        <v>2449</v>
      </c>
      <c r="F1149" s="14" t="s">
        <v>727</v>
      </c>
      <c r="G1149" s="29" t="s">
        <v>2469</v>
      </c>
      <c r="H1149" s="14" t="s">
        <v>34</v>
      </c>
      <c r="I1149" s="14" t="s">
        <v>35</v>
      </c>
      <c r="J1149" s="14">
        <v>2019</v>
      </c>
      <c r="K1149" s="81" t="s">
        <v>163</v>
      </c>
      <c r="L1149" s="14" t="s">
        <v>36</v>
      </c>
      <c r="M1149" s="14">
        <v>1</v>
      </c>
      <c r="N1149" s="20">
        <v>36000000</v>
      </c>
      <c r="O1149" s="41" t="s">
        <v>37</v>
      </c>
      <c r="P1149" s="14" t="s">
        <v>60</v>
      </c>
      <c r="Q1149" s="14" t="s">
        <v>39</v>
      </c>
      <c r="R1149" s="14"/>
      <c r="S1149" s="21"/>
    </row>
    <row r="1150" spans="1:19" s="25" customFormat="1" ht="30.6" x14ac:dyDescent="0.3">
      <c r="A1150" s="50">
        <v>1145</v>
      </c>
      <c r="B1150" s="16" t="s">
        <v>107</v>
      </c>
      <c r="C1150" s="16" t="s">
        <v>55</v>
      </c>
      <c r="D1150" s="17" t="s">
        <v>153</v>
      </c>
      <c r="E1150" s="18" t="s">
        <v>2449</v>
      </c>
      <c r="F1150" s="14" t="s">
        <v>154</v>
      </c>
      <c r="G1150" s="29" t="s">
        <v>2470</v>
      </c>
      <c r="H1150" s="14" t="s">
        <v>156</v>
      </c>
      <c r="I1150" s="14" t="s">
        <v>157</v>
      </c>
      <c r="J1150" s="14">
        <v>2020</v>
      </c>
      <c r="K1150" s="60" t="s">
        <v>1406</v>
      </c>
      <c r="L1150" s="14" t="s">
        <v>36</v>
      </c>
      <c r="M1150" s="14">
        <v>1</v>
      </c>
      <c r="N1150" s="20">
        <v>750000000</v>
      </c>
      <c r="O1150" s="41" t="s">
        <v>37</v>
      </c>
      <c r="P1150" s="14" t="s">
        <v>60</v>
      </c>
      <c r="Q1150" s="14" t="s">
        <v>39</v>
      </c>
      <c r="R1150" s="14"/>
      <c r="S1150" s="21"/>
    </row>
    <row r="1151" spans="1:19" s="25" customFormat="1" ht="26.4" x14ac:dyDescent="0.3">
      <c r="A1151" s="15">
        <v>1146</v>
      </c>
      <c r="B1151" s="16" t="s">
        <v>47</v>
      </c>
      <c r="C1151" s="57" t="s">
        <v>48</v>
      </c>
      <c r="D1151" s="17" t="s">
        <v>148</v>
      </c>
      <c r="E1151" s="18" t="s">
        <v>2449</v>
      </c>
      <c r="F1151" s="14" t="s">
        <v>149</v>
      </c>
      <c r="G1151" s="29">
        <v>28132</v>
      </c>
      <c r="H1151" s="14" t="s">
        <v>64</v>
      </c>
      <c r="I1151" s="14" t="s">
        <v>35</v>
      </c>
      <c r="J1151" s="14">
        <v>2020</v>
      </c>
      <c r="K1151" s="60" t="s">
        <v>1406</v>
      </c>
      <c r="L1151" s="14" t="s">
        <v>36</v>
      </c>
      <c r="M1151" s="14">
        <v>1</v>
      </c>
      <c r="N1151" s="34">
        <v>165000000</v>
      </c>
      <c r="O1151" s="41" t="s">
        <v>37</v>
      </c>
      <c r="P1151" s="14" t="s">
        <v>60</v>
      </c>
      <c r="Q1151" s="14" t="s">
        <v>39</v>
      </c>
      <c r="R1151" s="14"/>
      <c r="S1151" s="21"/>
    </row>
    <row r="1152" spans="1:19" s="25" customFormat="1" ht="26.4" x14ac:dyDescent="0.3">
      <c r="A1152" s="50">
        <v>1147</v>
      </c>
      <c r="B1152" s="16" t="s">
        <v>47</v>
      </c>
      <c r="C1152" s="57" t="s">
        <v>48</v>
      </c>
      <c r="D1152" s="17" t="s">
        <v>711</v>
      </c>
      <c r="E1152" s="18" t="s">
        <v>2449</v>
      </c>
      <c r="F1152" s="14" t="s">
        <v>149</v>
      </c>
      <c r="G1152" s="29" t="s">
        <v>2471</v>
      </c>
      <c r="H1152" s="14" t="s">
        <v>64</v>
      </c>
      <c r="I1152" s="14" t="s">
        <v>35</v>
      </c>
      <c r="J1152" s="14">
        <v>2020</v>
      </c>
      <c r="K1152" s="60" t="s">
        <v>1406</v>
      </c>
      <c r="L1152" s="14" t="s">
        <v>36</v>
      </c>
      <c r="M1152" s="14">
        <v>1</v>
      </c>
      <c r="N1152" s="34">
        <v>230000000</v>
      </c>
      <c r="O1152" s="41" t="s">
        <v>37</v>
      </c>
      <c r="P1152" s="14" t="s">
        <v>60</v>
      </c>
      <c r="Q1152" s="14" t="s">
        <v>39</v>
      </c>
      <c r="R1152" s="14"/>
      <c r="S1152" s="21"/>
    </row>
    <row r="1153" spans="1:19" s="25" customFormat="1" ht="26.4" x14ac:dyDescent="0.3">
      <c r="A1153" s="15">
        <v>1148</v>
      </c>
      <c r="B1153" s="16" t="s">
        <v>47</v>
      </c>
      <c r="C1153" s="57" t="s">
        <v>48</v>
      </c>
      <c r="D1153" s="17" t="s">
        <v>711</v>
      </c>
      <c r="E1153" s="18" t="s">
        <v>2449</v>
      </c>
      <c r="F1153" s="14" t="s">
        <v>149</v>
      </c>
      <c r="G1153" s="29" t="s">
        <v>2472</v>
      </c>
      <c r="H1153" s="14" t="s">
        <v>64</v>
      </c>
      <c r="I1153" s="14" t="s">
        <v>35</v>
      </c>
      <c r="J1153" s="14">
        <v>2020</v>
      </c>
      <c r="K1153" s="60" t="s">
        <v>1406</v>
      </c>
      <c r="L1153" s="14" t="s">
        <v>36</v>
      </c>
      <c r="M1153" s="14">
        <v>1</v>
      </c>
      <c r="N1153" s="34">
        <v>230000000</v>
      </c>
      <c r="O1153" s="41" t="s">
        <v>37</v>
      </c>
      <c r="P1153" s="14" t="s">
        <v>60</v>
      </c>
      <c r="Q1153" s="14" t="s">
        <v>39</v>
      </c>
      <c r="R1153" s="14"/>
      <c r="S1153" s="21"/>
    </row>
    <row r="1154" spans="1:19" s="25" customFormat="1" ht="26.4" x14ac:dyDescent="0.3">
      <c r="A1154" s="50">
        <v>1149</v>
      </c>
      <c r="B1154" s="16" t="s">
        <v>76</v>
      </c>
      <c r="C1154" s="16"/>
      <c r="D1154" s="17" t="s">
        <v>2473</v>
      </c>
      <c r="E1154" s="18" t="s">
        <v>2449</v>
      </c>
      <c r="F1154" s="14"/>
      <c r="G1154" s="29" t="s">
        <v>2474</v>
      </c>
      <c r="H1154" s="14"/>
      <c r="I1154" s="14"/>
      <c r="J1154" s="14"/>
      <c r="K1154" s="60" t="s">
        <v>134</v>
      </c>
      <c r="L1154" s="14" t="s">
        <v>36</v>
      </c>
      <c r="M1154" s="14">
        <v>1</v>
      </c>
      <c r="N1154" s="34">
        <v>20166300</v>
      </c>
      <c r="O1154" s="41"/>
      <c r="P1154" s="14"/>
      <c r="Q1154" s="14"/>
      <c r="R1154" s="14"/>
      <c r="S1154" s="21"/>
    </row>
    <row r="1155" spans="1:19" s="25" customFormat="1" ht="20.399999999999999" x14ac:dyDescent="0.3">
      <c r="A1155" s="15">
        <v>1150</v>
      </c>
      <c r="B1155" s="16" t="s">
        <v>241</v>
      </c>
      <c r="C1155" s="16" t="s">
        <v>242</v>
      </c>
      <c r="D1155" s="17" t="s">
        <v>2475</v>
      </c>
      <c r="E1155" s="18" t="s">
        <v>2449</v>
      </c>
      <c r="F1155" s="14" t="s">
        <v>2476</v>
      </c>
      <c r="G1155" s="29">
        <v>10819</v>
      </c>
      <c r="H1155" s="14" t="s">
        <v>2204</v>
      </c>
      <c r="I1155" s="14" t="s">
        <v>2477</v>
      </c>
      <c r="J1155" s="14">
        <v>2020</v>
      </c>
      <c r="K1155" s="59">
        <v>43926</v>
      </c>
      <c r="L1155" s="14" t="s">
        <v>281</v>
      </c>
      <c r="M1155" s="14">
        <v>1</v>
      </c>
      <c r="N1155" s="20">
        <v>4200000000</v>
      </c>
      <c r="O1155" s="41" t="s">
        <v>37</v>
      </c>
      <c r="P1155" s="14" t="s">
        <v>60</v>
      </c>
      <c r="Q1155" s="14" t="s">
        <v>39</v>
      </c>
      <c r="R1155" s="14"/>
      <c r="S1155" s="21"/>
    </row>
    <row r="1156" spans="1:19" s="25" customFormat="1" ht="20.399999999999999" x14ac:dyDescent="0.3">
      <c r="A1156" s="50">
        <v>1151</v>
      </c>
      <c r="B1156" s="31" t="s">
        <v>94</v>
      </c>
      <c r="C1156" s="31" t="s">
        <v>95</v>
      </c>
      <c r="D1156" s="17" t="s">
        <v>158</v>
      </c>
      <c r="E1156" s="18" t="s">
        <v>2449</v>
      </c>
      <c r="F1156" s="14" t="s">
        <v>159</v>
      </c>
      <c r="G1156" s="29">
        <v>15562</v>
      </c>
      <c r="H1156" s="14" t="s">
        <v>64</v>
      </c>
      <c r="I1156" s="14" t="s">
        <v>35</v>
      </c>
      <c r="J1156" s="14">
        <v>2020</v>
      </c>
      <c r="K1156" s="59">
        <v>43926</v>
      </c>
      <c r="L1156" s="14" t="s">
        <v>36</v>
      </c>
      <c r="M1156" s="14">
        <v>1</v>
      </c>
      <c r="N1156" s="20">
        <v>70000000</v>
      </c>
      <c r="O1156" s="41" t="s">
        <v>37</v>
      </c>
      <c r="P1156" s="14" t="s">
        <v>60</v>
      </c>
      <c r="Q1156" s="14" t="s">
        <v>39</v>
      </c>
      <c r="R1156" s="14"/>
      <c r="S1156" s="21"/>
    </row>
    <row r="1157" spans="1:19" s="25" customFormat="1" ht="26.4" x14ac:dyDescent="0.3">
      <c r="A1157" s="15">
        <v>1152</v>
      </c>
      <c r="B1157" s="16" t="s">
        <v>415</v>
      </c>
      <c r="C1157" s="16" t="s">
        <v>416</v>
      </c>
      <c r="D1157" s="94" t="s">
        <v>2478</v>
      </c>
      <c r="E1157" s="18" t="s">
        <v>2449</v>
      </c>
      <c r="F1157" s="14" t="s">
        <v>2479</v>
      </c>
      <c r="G1157" s="19" t="s">
        <v>2480</v>
      </c>
      <c r="H1157" s="14" t="s">
        <v>2481</v>
      </c>
      <c r="I1157" s="14" t="s">
        <v>35</v>
      </c>
      <c r="J1157" s="14">
        <v>2020</v>
      </c>
      <c r="K1157" s="60" t="s">
        <v>1107</v>
      </c>
      <c r="L1157" s="14" t="s">
        <v>192</v>
      </c>
      <c r="M1157" s="14">
        <v>1</v>
      </c>
      <c r="N1157" s="89">
        <v>52865000</v>
      </c>
      <c r="O1157" s="41" t="s">
        <v>37</v>
      </c>
      <c r="P1157" s="14" t="s">
        <v>60</v>
      </c>
      <c r="Q1157" s="14" t="s">
        <v>39</v>
      </c>
      <c r="R1157" s="14"/>
      <c r="S1157" s="21"/>
    </row>
    <row r="1158" spans="1:19" s="25" customFormat="1" ht="30.6" x14ac:dyDescent="0.3">
      <c r="A1158" s="50">
        <v>1153</v>
      </c>
      <c r="B1158" s="16" t="s">
        <v>415</v>
      </c>
      <c r="C1158" s="16" t="s">
        <v>416</v>
      </c>
      <c r="D1158" s="94" t="s">
        <v>2478</v>
      </c>
      <c r="E1158" s="18" t="s">
        <v>2449</v>
      </c>
      <c r="F1158" s="14" t="s">
        <v>2479</v>
      </c>
      <c r="G1158" s="19" t="s">
        <v>2482</v>
      </c>
      <c r="H1158" s="14" t="s">
        <v>2481</v>
      </c>
      <c r="I1158" s="14" t="s">
        <v>35</v>
      </c>
      <c r="J1158" s="14">
        <v>2020</v>
      </c>
      <c r="K1158" s="60" t="s">
        <v>1107</v>
      </c>
      <c r="L1158" s="14" t="s">
        <v>192</v>
      </c>
      <c r="M1158" s="14">
        <v>1</v>
      </c>
      <c r="N1158" s="89">
        <v>52865000</v>
      </c>
      <c r="O1158" s="41" t="s">
        <v>37</v>
      </c>
      <c r="P1158" s="14" t="s">
        <v>60</v>
      </c>
      <c r="Q1158" s="14" t="s">
        <v>39</v>
      </c>
      <c r="R1158" s="14"/>
      <c r="S1158" s="21"/>
    </row>
    <row r="1159" spans="1:19" s="25" customFormat="1" ht="26.4" x14ac:dyDescent="0.3">
      <c r="A1159" s="15">
        <v>1154</v>
      </c>
      <c r="B1159" s="16" t="s">
        <v>415</v>
      </c>
      <c r="C1159" s="16" t="s">
        <v>416</v>
      </c>
      <c r="D1159" s="94" t="s">
        <v>2478</v>
      </c>
      <c r="E1159" s="18" t="s">
        <v>2449</v>
      </c>
      <c r="F1159" s="14" t="s">
        <v>2479</v>
      </c>
      <c r="G1159" s="19" t="s">
        <v>2483</v>
      </c>
      <c r="H1159" s="14" t="s">
        <v>2481</v>
      </c>
      <c r="I1159" s="14" t="s">
        <v>35</v>
      </c>
      <c r="J1159" s="14">
        <v>2020</v>
      </c>
      <c r="K1159" s="60" t="s">
        <v>1107</v>
      </c>
      <c r="L1159" s="14" t="s">
        <v>192</v>
      </c>
      <c r="M1159" s="14">
        <v>1</v>
      </c>
      <c r="N1159" s="89">
        <v>52865000</v>
      </c>
      <c r="O1159" s="41" t="s">
        <v>37</v>
      </c>
      <c r="P1159" s="14" t="s">
        <v>60</v>
      </c>
      <c r="Q1159" s="14" t="s">
        <v>39</v>
      </c>
      <c r="R1159" s="14"/>
      <c r="S1159" s="21"/>
    </row>
    <row r="1160" spans="1:19" s="25" customFormat="1" ht="20.399999999999999" x14ac:dyDescent="0.3">
      <c r="A1160" s="50">
        <v>1155</v>
      </c>
      <c r="B1160" s="16" t="s">
        <v>83</v>
      </c>
      <c r="C1160" s="31" t="s">
        <v>84</v>
      </c>
      <c r="D1160" s="63" t="s">
        <v>85</v>
      </c>
      <c r="E1160" s="18" t="s">
        <v>2449</v>
      </c>
      <c r="F1160" s="87" t="s">
        <v>2484</v>
      </c>
      <c r="G1160" s="88"/>
      <c r="H1160" s="42"/>
      <c r="I1160" s="87" t="s">
        <v>59</v>
      </c>
      <c r="J1160" s="42">
        <v>2021</v>
      </c>
      <c r="K1160" s="66">
        <v>44229</v>
      </c>
      <c r="L1160" s="41" t="s">
        <v>36</v>
      </c>
      <c r="M1160" s="40">
        <v>2</v>
      </c>
      <c r="N1160" s="36">
        <v>16350000</v>
      </c>
      <c r="O1160" s="41" t="s">
        <v>37</v>
      </c>
      <c r="P1160" s="14" t="s">
        <v>38</v>
      </c>
      <c r="Q1160" s="14" t="s">
        <v>39</v>
      </c>
      <c r="R1160" s="21"/>
      <c r="S1160" s="21"/>
    </row>
    <row r="1161" spans="1:19" s="25" customFormat="1" ht="20.399999999999999" x14ac:dyDescent="0.3">
      <c r="A1161" s="15">
        <v>1156</v>
      </c>
      <c r="B1161" s="16" t="s">
        <v>107</v>
      </c>
      <c r="C1161" s="16" t="s">
        <v>55</v>
      </c>
      <c r="D1161" s="17" t="s">
        <v>201</v>
      </c>
      <c r="E1161" s="18" t="s">
        <v>2449</v>
      </c>
      <c r="F1161" s="21" t="s">
        <v>202</v>
      </c>
      <c r="G1161" s="29" t="s">
        <v>2485</v>
      </c>
      <c r="H1161" s="14" t="s">
        <v>204</v>
      </c>
      <c r="I1161" s="14" t="s">
        <v>205</v>
      </c>
      <c r="J1161" s="21">
        <v>2020</v>
      </c>
      <c r="K1161" s="79">
        <v>44354</v>
      </c>
      <c r="L1161" s="21" t="s">
        <v>192</v>
      </c>
      <c r="M1161" s="21">
        <v>1</v>
      </c>
      <c r="N1161" s="36">
        <v>760000000</v>
      </c>
      <c r="O1161" s="41" t="s">
        <v>37</v>
      </c>
      <c r="P1161" s="14" t="s">
        <v>60</v>
      </c>
      <c r="Q1161" s="14" t="s">
        <v>39</v>
      </c>
      <c r="R1161" s="14"/>
      <c r="S1161" s="21"/>
    </row>
    <row r="1162" spans="1:19" s="25" customFormat="1" ht="20.399999999999999" x14ac:dyDescent="0.3">
      <c r="A1162" s="50">
        <v>1157</v>
      </c>
      <c r="B1162" s="16" t="s">
        <v>107</v>
      </c>
      <c r="C1162" s="16" t="s">
        <v>55</v>
      </c>
      <c r="D1162" s="17" t="s">
        <v>201</v>
      </c>
      <c r="E1162" s="18" t="s">
        <v>2449</v>
      </c>
      <c r="F1162" s="21" t="s">
        <v>202</v>
      </c>
      <c r="G1162" s="29" t="s">
        <v>2486</v>
      </c>
      <c r="H1162" s="14" t="s">
        <v>204</v>
      </c>
      <c r="I1162" s="14" t="s">
        <v>205</v>
      </c>
      <c r="J1162" s="21">
        <v>2020</v>
      </c>
      <c r="K1162" s="79">
        <v>44354</v>
      </c>
      <c r="L1162" s="21" t="s">
        <v>192</v>
      </c>
      <c r="M1162" s="21">
        <v>1</v>
      </c>
      <c r="N1162" s="36">
        <v>760000000</v>
      </c>
      <c r="O1162" s="41" t="s">
        <v>37</v>
      </c>
      <c r="P1162" s="14" t="s">
        <v>60</v>
      </c>
      <c r="Q1162" s="14" t="s">
        <v>39</v>
      </c>
      <c r="R1162" s="14"/>
      <c r="S1162" s="21"/>
    </row>
    <row r="1163" spans="1:19" s="25" customFormat="1" ht="20.399999999999999" x14ac:dyDescent="0.3">
      <c r="A1163" s="15">
        <v>1158</v>
      </c>
      <c r="B1163" s="16" t="s">
        <v>107</v>
      </c>
      <c r="C1163" s="16" t="s">
        <v>55</v>
      </c>
      <c r="D1163" s="17" t="s">
        <v>201</v>
      </c>
      <c r="E1163" s="18" t="s">
        <v>2449</v>
      </c>
      <c r="F1163" s="21" t="s">
        <v>202</v>
      </c>
      <c r="G1163" s="29" t="s">
        <v>2487</v>
      </c>
      <c r="H1163" s="14" t="s">
        <v>204</v>
      </c>
      <c r="I1163" s="14" t="s">
        <v>205</v>
      </c>
      <c r="J1163" s="21">
        <v>2020</v>
      </c>
      <c r="K1163" s="79">
        <v>44354</v>
      </c>
      <c r="L1163" s="21" t="s">
        <v>192</v>
      </c>
      <c r="M1163" s="21">
        <v>1</v>
      </c>
      <c r="N1163" s="36">
        <v>760000000</v>
      </c>
      <c r="O1163" s="41" t="s">
        <v>37</v>
      </c>
      <c r="P1163" s="14" t="s">
        <v>60</v>
      </c>
      <c r="Q1163" s="14" t="s">
        <v>39</v>
      </c>
      <c r="R1163" s="14"/>
      <c r="S1163" s="21"/>
    </row>
    <row r="1164" spans="1:19" s="25" customFormat="1" ht="20.399999999999999" x14ac:dyDescent="0.3">
      <c r="A1164" s="50">
        <v>1159</v>
      </c>
      <c r="B1164" s="16" t="s">
        <v>107</v>
      </c>
      <c r="C1164" s="16" t="s">
        <v>55</v>
      </c>
      <c r="D1164" s="17" t="s">
        <v>201</v>
      </c>
      <c r="E1164" s="18" t="s">
        <v>2449</v>
      </c>
      <c r="F1164" s="21" t="s">
        <v>202</v>
      </c>
      <c r="G1164" s="29" t="s">
        <v>2488</v>
      </c>
      <c r="H1164" s="14" t="s">
        <v>204</v>
      </c>
      <c r="I1164" s="14" t="s">
        <v>205</v>
      </c>
      <c r="J1164" s="21">
        <v>2020</v>
      </c>
      <c r="K1164" s="79">
        <v>44354</v>
      </c>
      <c r="L1164" s="21" t="s">
        <v>192</v>
      </c>
      <c r="M1164" s="21">
        <v>1</v>
      </c>
      <c r="N1164" s="36">
        <v>760000000</v>
      </c>
      <c r="O1164" s="41" t="s">
        <v>37</v>
      </c>
      <c r="P1164" s="14" t="s">
        <v>60</v>
      </c>
      <c r="Q1164" s="14" t="s">
        <v>39</v>
      </c>
      <c r="R1164" s="14"/>
      <c r="S1164" s="21"/>
    </row>
    <row r="1165" spans="1:19" s="25" customFormat="1" ht="20.399999999999999" x14ac:dyDescent="0.3">
      <c r="A1165" s="15">
        <v>1160</v>
      </c>
      <c r="B1165" s="16" t="s">
        <v>107</v>
      </c>
      <c r="C1165" s="16" t="s">
        <v>55</v>
      </c>
      <c r="D1165" s="17" t="s">
        <v>201</v>
      </c>
      <c r="E1165" s="18" t="s">
        <v>2449</v>
      </c>
      <c r="F1165" s="21" t="s">
        <v>202</v>
      </c>
      <c r="G1165" s="29" t="s">
        <v>2489</v>
      </c>
      <c r="H1165" s="14" t="s">
        <v>204</v>
      </c>
      <c r="I1165" s="14" t="s">
        <v>205</v>
      </c>
      <c r="J1165" s="21">
        <v>2020</v>
      </c>
      <c r="K1165" s="79">
        <v>44354</v>
      </c>
      <c r="L1165" s="21" t="s">
        <v>192</v>
      </c>
      <c r="M1165" s="21">
        <v>1</v>
      </c>
      <c r="N1165" s="36">
        <v>760000000</v>
      </c>
      <c r="O1165" s="41" t="s">
        <v>37</v>
      </c>
      <c r="P1165" s="14" t="s">
        <v>60</v>
      </c>
      <c r="Q1165" s="14" t="s">
        <v>39</v>
      </c>
      <c r="R1165" s="14"/>
      <c r="S1165" s="21"/>
    </row>
    <row r="1166" spans="1:19" s="25" customFormat="1" ht="20.399999999999999" x14ac:dyDescent="0.3">
      <c r="A1166" s="50">
        <v>1161</v>
      </c>
      <c r="B1166" s="16" t="s">
        <v>47</v>
      </c>
      <c r="C1166" s="57" t="s">
        <v>48</v>
      </c>
      <c r="D1166" s="17" t="s">
        <v>208</v>
      </c>
      <c r="E1166" s="18" t="s">
        <v>2449</v>
      </c>
      <c r="F1166" s="21" t="s">
        <v>149</v>
      </c>
      <c r="G1166" s="37">
        <v>30715</v>
      </c>
      <c r="H1166" s="14" t="s">
        <v>64</v>
      </c>
      <c r="I1166" s="14" t="s">
        <v>35</v>
      </c>
      <c r="J1166" s="21">
        <v>2020</v>
      </c>
      <c r="K1166" s="79">
        <v>44354</v>
      </c>
      <c r="L1166" s="21" t="s">
        <v>192</v>
      </c>
      <c r="M1166" s="21">
        <v>1</v>
      </c>
      <c r="N1166" s="38">
        <v>210000000</v>
      </c>
      <c r="O1166" s="41" t="s">
        <v>37</v>
      </c>
      <c r="P1166" s="14" t="s">
        <v>60</v>
      </c>
      <c r="Q1166" s="14" t="s">
        <v>39</v>
      </c>
      <c r="R1166" s="21"/>
      <c r="S1166" s="21"/>
    </row>
    <row r="1167" spans="1:19" s="25" customFormat="1" ht="20.399999999999999" x14ac:dyDescent="0.3">
      <c r="A1167" s="15">
        <v>1162</v>
      </c>
      <c r="B1167" s="16" t="s">
        <v>47</v>
      </c>
      <c r="C1167" s="57" t="s">
        <v>48</v>
      </c>
      <c r="D1167" s="17" t="s">
        <v>100</v>
      </c>
      <c r="E1167" s="18" t="s">
        <v>2449</v>
      </c>
      <c r="F1167" s="21" t="s">
        <v>149</v>
      </c>
      <c r="G1167" s="29" t="s">
        <v>2490</v>
      </c>
      <c r="H1167" s="14" t="s">
        <v>64</v>
      </c>
      <c r="I1167" s="14" t="s">
        <v>35</v>
      </c>
      <c r="J1167" s="21">
        <v>2020</v>
      </c>
      <c r="K1167" s="79">
        <v>44354</v>
      </c>
      <c r="L1167" s="21" t="s">
        <v>192</v>
      </c>
      <c r="M1167" s="21">
        <v>1</v>
      </c>
      <c r="N1167" s="38">
        <v>149500000</v>
      </c>
      <c r="O1167" s="41" t="s">
        <v>37</v>
      </c>
      <c r="P1167" s="14" t="s">
        <v>60</v>
      </c>
      <c r="Q1167" s="14" t="s">
        <v>39</v>
      </c>
      <c r="R1167" s="21"/>
      <c r="S1167" s="21"/>
    </row>
    <row r="1168" spans="1:19" s="25" customFormat="1" ht="20.399999999999999" x14ac:dyDescent="0.3">
      <c r="A1168" s="50">
        <v>1163</v>
      </c>
      <c r="B1168" s="16" t="s">
        <v>47</v>
      </c>
      <c r="C1168" s="57" t="s">
        <v>48</v>
      </c>
      <c r="D1168" s="17" t="s">
        <v>100</v>
      </c>
      <c r="E1168" s="18" t="s">
        <v>2449</v>
      </c>
      <c r="F1168" s="21" t="s">
        <v>149</v>
      </c>
      <c r="G1168" s="29" t="s">
        <v>2491</v>
      </c>
      <c r="H1168" s="14" t="s">
        <v>64</v>
      </c>
      <c r="I1168" s="14" t="s">
        <v>35</v>
      </c>
      <c r="J1168" s="21">
        <v>2020</v>
      </c>
      <c r="K1168" s="79">
        <v>44354</v>
      </c>
      <c r="L1168" s="21" t="s">
        <v>192</v>
      </c>
      <c r="M1168" s="21">
        <v>1</v>
      </c>
      <c r="N1168" s="38">
        <v>149500000</v>
      </c>
      <c r="O1168" s="41" t="s">
        <v>37</v>
      </c>
      <c r="P1168" s="14" t="s">
        <v>60</v>
      </c>
      <c r="Q1168" s="14" t="s">
        <v>39</v>
      </c>
      <c r="R1168" s="21"/>
      <c r="S1168" s="21"/>
    </row>
    <row r="1169" spans="1:19" s="25" customFormat="1" ht="20.399999999999999" x14ac:dyDescent="0.3">
      <c r="A1169" s="15">
        <v>1164</v>
      </c>
      <c r="B1169" s="16" t="s">
        <v>47</v>
      </c>
      <c r="C1169" s="57" t="s">
        <v>48</v>
      </c>
      <c r="D1169" s="17" t="s">
        <v>100</v>
      </c>
      <c r="E1169" s="18" t="s">
        <v>2449</v>
      </c>
      <c r="F1169" s="21" t="s">
        <v>149</v>
      </c>
      <c r="G1169" s="29" t="s">
        <v>2492</v>
      </c>
      <c r="H1169" s="14" t="s">
        <v>64</v>
      </c>
      <c r="I1169" s="14" t="s">
        <v>35</v>
      </c>
      <c r="J1169" s="21">
        <v>2020</v>
      </c>
      <c r="K1169" s="79">
        <v>44354</v>
      </c>
      <c r="L1169" s="21" t="s">
        <v>192</v>
      </c>
      <c r="M1169" s="21">
        <v>1</v>
      </c>
      <c r="N1169" s="38">
        <v>149500000</v>
      </c>
      <c r="O1169" s="41" t="s">
        <v>37</v>
      </c>
      <c r="P1169" s="14" t="s">
        <v>60</v>
      </c>
      <c r="Q1169" s="14" t="s">
        <v>39</v>
      </c>
      <c r="R1169" s="21"/>
      <c r="S1169" s="21"/>
    </row>
    <row r="1170" spans="1:19" s="25" customFormat="1" ht="20.399999999999999" x14ac:dyDescent="0.3">
      <c r="A1170" s="50">
        <v>1165</v>
      </c>
      <c r="B1170" s="16" t="s">
        <v>47</v>
      </c>
      <c r="C1170" s="57" t="s">
        <v>48</v>
      </c>
      <c r="D1170" s="17" t="s">
        <v>100</v>
      </c>
      <c r="E1170" s="18" t="s">
        <v>2449</v>
      </c>
      <c r="F1170" s="21" t="s">
        <v>149</v>
      </c>
      <c r="G1170" s="29" t="s">
        <v>2493</v>
      </c>
      <c r="H1170" s="14" t="s">
        <v>64</v>
      </c>
      <c r="I1170" s="14" t="s">
        <v>35</v>
      </c>
      <c r="J1170" s="21">
        <v>2020</v>
      </c>
      <c r="K1170" s="79">
        <v>44354</v>
      </c>
      <c r="L1170" s="21" t="s">
        <v>192</v>
      </c>
      <c r="M1170" s="21">
        <v>1</v>
      </c>
      <c r="N1170" s="38">
        <v>149500000</v>
      </c>
      <c r="O1170" s="41" t="s">
        <v>37</v>
      </c>
      <c r="P1170" s="14" t="s">
        <v>60</v>
      </c>
      <c r="Q1170" s="14" t="s">
        <v>39</v>
      </c>
      <c r="R1170" s="21"/>
      <c r="S1170" s="21"/>
    </row>
    <row r="1171" spans="1:19" s="25" customFormat="1" ht="20.399999999999999" x14ac:dyDescent="0.3">
      <c r="A1171" s="15">
        <v>1166</v>
      </c>
      <c r="B1171" s="16" t="s">
        <v>47</v>
      </c>
      <c r="C1171" s="57" t="s">
        <v>48</v>
      </c>
      <c r="D1171" s="17" t="s">
        <v>100</v>
      </c>
      <c r="E1171" s="18" t="s">
        <v>2449</v>
      </c>
      <c r="F1171" s="21" t="s">
        <v>149</v>
      </c>
      <c r="G1171" s="29" t="s">
        <v>2494</v>
      </c>
      <c r="H1171" s="14" t="s">
        <v>64</v>
      </c>
      <c r="I1171" s="14" t="s">
        <v>35</v>
      </c>
      <c r="J1171" s="21">
        <v>2020</v>
      </c>
      <c r="K1171" s="79">
        <v>44354</v>
      </c>
      <c r="L1171" s="21" t="s">
        <v>192</v>
      </c>
      <c r="M1171" s="21">
        <v>1</v>
      </c>
      <c r="N1171" s="38">
        <v>149500000</v>
      </c>
      <c r="O1171" s="41" t="s">
        <v>37</v>
      </c>
      <c r="P1171" s="14" t="s">
        <v>60</v>
      </c>
      <c r="Q1171" s="14" t="s">
        <v>39</v>
      </c>
      <c r="R1171" s="21"/>
      <c r="S1171" s="21"/>
    </row>
    <row r="1172" spans="1:19" s="25" customFormat="1" ht="20.399999999999999" x14ac:dyDescent="0.3">
      <c r="A1172" s="50">
        <v>1167</v>
      </c>
      <c r="B1172" s="16" t="s">
        <v>47</v>
      </c>
      <c r="C1172" s="57" t="s">
        <v>48</v>
      </c>
      <c r="D1172" s="17" t="s">
        <v>100</v>
      </c>
      <c r="E1172" s="18" t="s">
        <v>2449</v>
      </c>
      <c r="F1172" s="21" t="s">
        <v>149</v>
      </c>
      <c r="G1172" s="29" t="s">
        <v>2495</v>
      </c>
      <c r="H1172" s="14" t="s">
        <v>64</v>
      </c>
      <c r="I1172" s="14" t="s">
        <v>35</v>
      </c>
      <c r="J1172" s="21">
        <v>2020</v>
      </c>
      <c r="K1172" s="79">
        <v>44354</v>
      </c>
      <c r="L1172" s="21" t="s">
        <v>192</v>
      </c>
      <c r="M1172" s="21">
        <v>1</v>
      </c>
      <c r="N1172" s="38">
        <v>149500000</v>
      </c>
      <c r="O1172" s="41" t="s">
        <v>37</v>
      </c>
      <c r="P1172" s="14" t="s">
        <v>60</v>
      </c>
      <c r="Q1172" s="14" t="s">
        <v>39</v>
      </c>
      <c r="R1172" s="21"/>
      <c r="S1172" s="21"/>
    </row>
    <row r="1173" spans="1:19" s="25" customFormat="1" ht="20.399999999999999" x14ac:dyDescent="0.3">
      <c r="A1173" s="15">
        <v>1168</v>
      </c>
      <c r="B1173" s="16" t="s">
        <v>47</v>
      </c>
      <c r="C1173" s="57" t="s">
        <v>48</v>
      </c>
      <c r="D1173" s="17" t="s">
        <v>100</v>
      </c>
      <c r="E1173" s="18" t="s">
        <v>2449</v>
      </c>
      <c r="F1173" s="21" t="s">
        <v>149</v>
      </c>
      <c r="G1173" s="29" t="s">
        <v>2496</v>
      </c>
      <c r="H1173" s="14" t="s">
        <v>64</v>
      </c>
      <c r="I1173" s="14" t="s">
        <v>35</v>
      </c>
      <c r="J1173" s="21">
        <v>2020</v>
      </c>
      <c r="K1173" s="79">
        <v>44354</v>
      </c>
      <c r="L1173" s="21" t="s">
        <v>192</v>
      </c>
      <c r="M1173" s="21">
        <v>1</v>
      </c>
      <c r="N1173" s="38">
        <v>149500000</v>
      </c>
      <c r="O1173" s="41" t="s">
        <v>37</v>
      </c>
      <c r="P1173" s="14" t="s">
        <v>60</v>
      </c>
      <c r="Q1173" s="14" t="s">
        <v>39</v>
      </c>
      <c r="R1173" s="21"/>
      <c r="S1173" s="21"/>
    </row>
    <row r="1174" spans="1:19" s="25" customFormat="1" ht="20.399999999999999" x14ac:dyDescent="0.3">
      <c r="A1174" s="50">
        <v>1169</v>
      </c>
      <c r="B1174" s="39" t="s">
        <v>211</v>
      </c>
      <c r="C1174" s="39" t="s">
        <v>2497</v>
      </c>
      <c r="D1174" s="39" t="s">
        <v>211</v>
      </c>
      <c r="E1174" s="18" t="s">
        <v>2449</v>
      </c>
      <c r="F1174" s="14" t="s">
        <v>212</v>
      </c>
      <c r="G1174" s="29" t="s">
        <v>2498</v>
      </c>
      <c r="H1174" s="14" t="s">
        <v>2499</v>
      </c>
      <c r="I1174" s="14" t="s">
        <v>104</v>
      </c>
      <c r="J1174" s="21">
        <v>2020</v>
      </c>
      <c r="K1174" s="79">
        <v>44354</v>
      </c>
      <c r="L1174" s="21" t="s">
        <v>215</v>
      </c>
      <c r="M1174" s="21">
        <v>1</v>
      </c>
      <c r="N1174" s="38">
        <v>95000000</v>
      </c>
      <c r="O1174" s="41" t="s">
        <v>37</v>
      </c>
      <c r="P1174" s="14" t="s">
        <v>60</v>
      </c>
      <c r="Q1174" s="14" t="s">
        <v>39</v>
      </c>
      <c r="R1174" s="21" t="s">
        <v>216</v>
      </c>
      <c r="S1174" s="21"/>
    </row>
    <row r="1175" spans="1:19" s="25" customFormat="1" ht="20.399999999999999" x14ac:dyDescent="0.3">
      <c r="A1175" s="15">
        <v>1170</v>
      </c>
      <c r="B1175" s="16" t="s">
        <v>29</v>
      </c>
      <c r="C1175" s="16" t="s">
        <v>30</v>
      </c>
      <c r="D1175" s="39" t="s">
        <v>29</v>
      </c>
      <c r="E1175" s="18" t="s">
        <v>2449</v>
      </c>
      <c r="F1175" s="14" t="s">
        <v>165</v>
      </c>
      <c r="G1175" s="29" t="s">
        <v>2500</v>
      </c>
      <c r="H1175" s="14" t="s">
        <v>34</v>
      </c>
      <c r="I1175" s="14" t="s">
        <v>35</v>
      </c>
      <c r="J1175" s="21">
        <v>2020</v>
      </c>
      <c r="K1175" s="79">
        <v>44354</v>
      </c>
      <c r="L1175" s="21" t="s">
        <v>192</v>
      </c>
      <c r="M1175" s="40">
        <v>1</v>
      </c>
      <c r="N1175" s="38">
        <v>25000000</v>
      </c>
      <c r="O1175" s="41" t="s">
        <v>37</v>
      </c>
      <c r="P1175" s="14" t="s">
        <v>60</v>
      </c>
      <c r="Q1175" s="14" t="s">
        <v>39</v>
      </c>
      <c r="R1175" s="21"/>
      <c r="S1175" s="21"/>
    </row>
    <row r="1176" spans="1:19" s="25" customFormat="1" ht="20.399999999999999" x14ac:dyDescent="0.3">
      <c r="A1176" s="50">
        <v>1171</v>
      </c>
      <c r="B1176" s="16" t="s">
        <v>29</v>
      </c>
      <c r="C1176" s="16" t="s">
        <v>30</v>
      </c>
      <c r="D1176" s="39" t="s">
        <v>29</v>
      </c>
      <c r="E1176" s="18" t="s">
        <v>2449</v>
      </c>
      <c r="F1176" s="14" t="s">
        <v>165</v>
      </c>
      <c r="G1176" s="29" t="s">
        <v>2501</v>
      </c>
      <c r="H1176" s="14" t="s">
        <v>34</v>
      </c>
      <c r="I1176" s="14" t="s">
        <v>35</v>
      </c>
      <c r="J1176" s="21">
        <v>2020</v>
      </c>
      <c r="K1176" s="79">
        <v>44354</v>
      </c>
      <c r="L1176" s="21" t="s">
        <v>192</v>
      </c>
      <c r="M1176" s="40">
        <v>1</v>
      </c>
      <c r="N1176" s="38">
        <v>25000000</v>
      </c>
      <c r="O1176" s="41" t="s">
        <v>37</v>
      </c>
      <c r="P1176" s="14" t="s">
        <v>60</v>
      </c>
      <c r="Q1176" s="14" t="s">
        <v>39</v>
      </c>
      <c r="R1176" s="21"/>
      <c r="S1176" s="21"/>
    </row>
    <row r="1177" spans="1:19" s="25" customFormat="1" ht="20.399999999999999" x14ac:dyDescent="0.3">
      <c r="A1177" s="15">
        <v>1172</v>
      </c>
      <c r="B1177" s="16" t="s">
        <v>29</v>
      </c>
      <c r="C1177" s="16" t="s">
        <v>30</v>
      </c>
      <c r="D1177" s="39" t="s">
        <v>29</v>
      </c>
      <c r="E1177" s="18" t="s">
        <v>2449</v>
      </c>
      <c r="F1177" s="14" t="s">
        <v>165</v>
      </c>
      <c r="G1177" s="29" t="s">
        <v>2502</v>
      </c>
      <c r="H1177" s="14" t="s">
        <v>34</v>
      </c>
      <c r="I1177" s="14" t="s">
        <v>35</v>
      </c>
      <c r="J1177" s="21">
        <v>2020</v>
      </c>
      <c r="K1177" s="79">
        <v>44354</v>
      </c>
      <c r="L1177" s="21" t="s">
        <v>192</v>
      </c>
      <c r="M1177" s="40">
        <v>1</v>
      </c>
      <c r="N1177" s="38">
        <v>25000000</v>
      </c>
      <c r="O1177" s="41" t="s">
        <v>37</v>
      </c>
      <c r="P1177" s="14" t="s">
        <v>60</v>
      </c>
      <c r="Q1177" s="14" t="s">
        <v>39</v>
      </c>
      <c r="R1177" s="21"/>
      <c r="S1177" s="21"/>
    </row>
    <row r="1178" spans="1:19" s="25" customFormat="1" ht="20.399999999999999" x14ac:dyDescent="0.3">
      <c r="A1178" s="50">
        <v>1173</v>
      </c>
      <c r="B1178" s="16" t="s">
        <v>29</v>
      </c>
      <c r="C1178" s="16" t="s">
        <v>30</v>
      </c>
      <c r="D1178" s="39" t="s">
        <v>29</v>
      </c>
      <c r="E1178" s="18" t="s">
        <v>2449</v>
      </c>
      <c r="F1178" s="14" t="s">
        <v>165</v>
      </c>
      <c r="G1178" s="29" t="s">
        <v>2503</v>
      </c>
      <c r="H1178" s="14" t="s">
        <v>34</v>
      </c>
      <c r="I1178" s="14" t="s">
        <v>35</v>
      </c>
      <c r="J1178" s="21">
        <v>2020</v>
      </c>
      <c r="K1178" s="79">
        <v>44354</v>
      </c>
      <c r="L1178" s="21" t="s">
        <v>192</v>
      </c>
      <c r="M1178" s="40">
        <v>1</v>
      </c>
      <c r="N1178" s="38">
        <v>25000000</v>
      </c>
      <c r="O1178" s="41" t="s">
        <v>37</v>
      </c>
      <c r="P1178" s="14" t="s">
        <v>60</v>
      </c>
      <c r="Q1178" s="14" t="s">
        <v>39</v>
      </c>
      <c r="R1178" s="21"/>
      <c r="S1178" s="21"/>
    </row>
    <row r="1179" spans="1:19" s="25" customFormat="1" ht="20.399999999999999" x14ac:dyDescent="0.3">
      <c r="A1179" s="15">
        <v>1174</v>
      </c>
      <c r="B1179" s="16" t="s">
        <v>29</v>
      </c>
      <c r="C1179" s="16" t="s">
        <v>30</v>
      </c>
      <c r="D1179" s="39" t="s">
        <v>29</v>
      </c>
      <c r="E1179" s="18" t="s">
        <v>2449</v>
      </c>
      <c r="F1179" s="14" t="s">
        <v>165</v>
      </c>
      <c r="G1179" s="29" t="s">
        <v>2504</v>
      </c>
      <c r="H1179" s="14" t="s">
        <v>34</v>
      </c>
      <c r="I1179" s="14" t="s">
        <v>35</v>
      </c>
      <c r="J1179" s="21">
        <v>2020</v>
      </c>
      <c r="K1179" s="79">
        <v>44354</v>
      </c>
      <c r="L1179" s="21" t="s">
        <v>192</v>
      </c>
      <c r="M1179" s="40">
        <v>1</v>
      </c>
      <c r="N1179" s="38">
        <v>25000000</v>
      </c>
      <c r="O1179" s="41" t="s">
        <v>37</v>
      </c>
      <c r="P1179" s="14" t="s">
        <v>60</v>
      </c>
      <c r="Q1179" s="14" t="s">
        <v>39</v>
      </c>
      <c r="R1179" s="21"/>
      <c r="S1179" s="21"/>
    </row>
    <row r="1180" spans="1:19" s="25" customFormat="1" ht="20.399999999999999" x14ac:dyDescent="0.3">
      <c r="A1180" s="50">
        <v>1175</v>
      </c>
      <c r="B1180" s="16" t="s">
        <v>29</v>
      </c>
      <c r="C1180" s="16" t="s">
        <v>30</v>
      </c>
      <c r="D1180" s="39" t="s">
        <v>29</v>
      </c>
      <c r="E1180" s="18" t="s">
        <v>2449</v>
      </c>
      <c r="F1180" s="14" t="s">
        <v>165</v>
      </c>
      <c r="G1180" s="29" t="s">
        <v>2505</v>
      </c>
      <c r="H1180" s="14" t="s">
        <v>34</v>
      </c>
      <c r="I1180" s="14" t="s">
        <v>35</v>
      </c>
      <c r="J1180" s="21">
        <v>2020</v>
      </c>
      <c r="K1180" s="79">
        <v>44354</v>
      </c>
      <c r="L1180" s="21" t="s">
        <v>192</v>
      </c>
      <c r="M1180" s="40">
        <v>1</v>
      </c>
      <c r="N1180" s="38">
        <v>25000000</v>
      </c>
      <c r="O1180" s="41" t="s">
        <v>37</v>
      </c>
      <c r="P1180" s="14" t="s">
        <v>60</v>
      </c>
      <c r="Q1180" s="14" t="s">
        <v>39</v>
      </c>
      <c r="R1180" s="21"/>
      <c r="S1180" s="21"/>
    </row>
    <row r="1181" spans="1:19" s="25" customFormat="1" ht="20.399999999999999" x14ac:dyDescent="0.3">
      <c r="A1181" s="15">
        <v>1176</v>
      </c>
      <c r="B1181" s="16" t="s">
        <v>29</v>
      </c>
      <c r="C1181" s="16" t="s">
        <v>30</v>
      </c>
      <c r="D1181" s="39" t="s">
        <v>29</v>
      </c>
      <c r="E1181" s="18" t="s">
        <v>2449</v>
      </c>
      <c r="F1181" s="14" t="s">
        <v>165</v>
      </c>
      <c r="G1181" s="29" t="s">
        <v>2506</v>
      </c>
      <c r="H1181" s="14" t="s">
        <v>34</v>
      </c>
      <c r="I1181" s="14" t="s">
        <v>35</v>
      </c>
      <c r="J1181" s="21">
        <v>2020</v>
      </c>
      <c r="K1181" s="79">
        <v>44354</v>
      </c>
      <c r="L1181" s="21" t="s">
        <v>192</v>
      </c>
      <c r="M1181" s="40">
        <v>1</v>
      </c>
      <c r="N1181" s="38">
        <v>25000000</v>
      </c>
      <c r="O1181" s="41" t="s">
        <v>37</v>
      </c>
      <c r="P1181" s="14" t="s">
        <v>60</v>
      </c>
      <c r="Q1181" s="14" t="s">
        <v>39</v>
      </c>
      <c r="R1181" s="21"/>
      <c r="S1181" s="21"/>
    </row>
    <row r="1182" spans="1:19" s="25" customFormat="1" ht="20.399999999999999" x14ac:dyDescent="0.3">
      <c r="A1182" s="50">
        <v>1177</v>
      </c>
      <c r="B1182" s="16" t="s">
        <v>29</v>
      </c>
      <c r="C1182" s="16" t="s">
        <v>30</v>
      </c>
      <c r="D1182" s="39" t="s">
        <v>29</v>
      </c>
      <c r="E1182" s="18" t="s">
        <v>2449</v>
      </c>
      <c r="F1182" s="14" t="s">
        <v>165</v>
      </c>
      <c r="G1182" s="29" t="s">
        <v>2507</v>
      </c>
      <c r="H1182" s="14" t="s">
        <v>34</v>
      </c>
      <c r="I1182" s="14" t="s">
        <v>35</v>
      </c>
      <c r="J1182" s="21">
        <v>2020</v>
      </c>
      <c r="K1182" s="79">
        <v>44354</v>
      </c>
      <c r="L1182" s="21" t="s">
        <v>192</v>
      </c>
      <c r="M1182" s="40">
        <v>1</v>
      </c>
      <c r="N1182" s="38">
        <v>25000000</v>
      </c>
      <c r="O1182" s="41" t="s">
        <v>37</v>
      </c>
      <c r="P1182" s="14" t="s">
        <v>60</v>
      </c>
      <c r="Q1182" s="14" t="s">
        <v>39</v>
      </c>
      <c r="R1182" s="21"/>
      <c r="S1182" s="21"/>
    </row>
    <row r="1183" spans="1:19" s="25" customFormat="1" ht="20.399999999999999" x14ac:dyDescent="0.3">
      <c r="A1183" s="15">
        <v>1178</v>
      </c>
      <c r="B1183" s="16" t="s">
        <v>65</v>
      </c>
      <c r="C1183" s="16" t="s">
        <v>66</v>
      </c>
      <c r="D1183" s="17" t="s">
        <v>65</v>
      </c>
      <c r="E1183" s="18" t="s">
        <v>2449</v>
      </c>
      <c r="F1183" s="21" t="s">
        <v>727</v>
      </c>
      <c r="G1183" s="29" t="s">
        <v>2508</v>
      </c>
      <c r="H1183" s="14" t="s">
        <v>34</v>
      </c>
      <c r="I1183" s="14" t="s">
        <v>35</v>
      </c>
      <c r="J1183" s="21">
        <v>2020</v>
      </c>
      <c r="K1183" s="79">
        <v>44354</v>
      </c>
      <c r="L1183" s="21" t="s">
        <v>192</v>
      </c>
      <c r="M1183" s="21">
        <v>1</v>
      </c>
      <c r="N1183" s="38">
        <v>31000000</v>
      </c>
      <c r="O1183" s="41" t="s">
        <v>37</v>
      </c>
      <c r="P1183" s="14" t="s">
        <v>60</v>
      </c>
      <c r="Q1183" s="14" t="s">
        <v>39</v>
      </c>
      <c r="R1183" s="21"/>
      <c r="S1183" s="21"/>
    </row>
    <row r="1184" spans="1:19" s="25" customFormat="1" ht="20.399999999999999" x14ac:dyDescent="0.3">
      <c r="A1184" s="50">
        <v>1179</v>
      </c>
      <c r="B1184" s="16" t="s">
        <v>65</v>
      </c>
      <c r="C1184" s="16" t="s">
        <v>66</v>
      </c>
      <c r="D1184" s="17" t="s">
        <v>65</v>
      </c>
      <c r="E1184" s="18" t="s">
        <v>2449</v>
      </c>
      <c r="F1184" s="21" t="s">
        <v>727</v>
      </c>
      <c r="G1184" s="29" t="s">
        <v>2509</v>
      </c>
      <c r="H1184" s="14" t="s">
        <v>34</v>
      </c>
      <c r="I1184" s="14" t="s">
        <v>35</v>
      </c>
      <c r="J1184" s="21">
        <v>2020</v>
      </c>
      <c r="K1184" s="79">
        <v>44354</v>
      </c>
      <c r="L1184" s="21" t="s">
        <v>192</v>
      </c>
      <c r="M1184" s="21">
        <v>1</v>
      </c>
      <c r="N1184" s="38">
        <v>31000000</v>
      </c>
      <c r="O1184" s="41" t="s">
        <v>37</v>
      </c>
      <c r="P1184" s="14" t="s">
        <v>60</v>
      </c>
      <c r="Q1184" s="14" t="s">
        <v>39</v>
      </c>
      <c r="R1184" s="21"/>
      <c r="S1184" s="21"/>
    </row>
    <row r="1185" spans="1:19" s="25" customFormat="1" ht="20.399999999999999" x14ac:dyDescent="0.3">
      <c r="A1185" s="15">
        <v>1180</v>
      </c>
      <c r="B1185" s="16" t="s">
        <v>65</v>
      </c>
      <c r="C1185" s="16" t="s">
        <v>66</v>
      </c>
      <c r="D1185" s="17" t="s">
        <v>65</v>
      </c>
      <c r="E1185" s="18" t="s">
        <v>2449</v>
      </c>
      <c r="F1185" s="21" t="s">
        <v>727</v>
      </c>
      <c r="G1185" s="29" t="s">
        <v>2510</v>
      </c>
      <c r="H1185" s="14" t="s">
        <v>34</v>
      </c>
      <c r="I1185" s="14" t="s">
        <v>35</v>
      </c>
      <c r="J1185" s="21">
        <v>2020</v>
      </c>
      <c r="K1185" s="79">
        <v>44354</v>
      </c>
      <c r="L1185" s="21" t="s">
        <v>192</v>
      </c>
      <c r="M1185" s="21">
        <v>1</v>
      </c>
      <c r="N1185" s="38">
        <v>31000000</v>
      </c>
      <c r="O1185" s="41" t="s">
        <v>37</v>
      </c>
      <c r="P1185" s="14" t="s">
        <v>60</v>
      </c>
      <c r="Q1185" s="14" t="s">
        <v>39</v>
      </c>
      <c r="R1185" s="21"/>
      <c r="S1185" s="21"/>
    </row>
    <row r="1186" spans="1:19" s="25" customFormat="1" ht="20.399999999999999" x14ac:dyDescent="0.3">
      <c r="A1186" s="50">
        <v>1181</v>
      </c>
      <c r="B1186" s="31" t="s">
        <v>219</v>
      </c>
      <c r="C1186" s="31" t="s">
        <v>1929</v>
      </c>
      <c r="D1186" s="39" t="s">
        <v>219</v>
      </c>
      <c r="E1186" s="18" t="s">
        <v>2449</v>
      </c>
      <c r="F1186" s="14" t="s">
        <v>221</v>
      </c>
      <c r="G1186" s="29" t="s">
        <v>2511</v>
      </c>
      <c r="H1186" s="14" t="s">
        <v>223</v>
      </c>
      <c r="I1186" s="14" t="s">
        <v>224</v>
      </c>
      <c r="J1186" s="21">
        <v>2020</v>
      </c>
      <c r="K1186" s="79">
        <v>44354</v>
      </c>
      <c r="L1186" s="21" t="s">
        <v>192</v>
      </c>
      <c r="M1186" s="14">
        <v>1</v>
      </c>
      <c r="N1186" s="38">
        <v>116000000</v>
      </c>
      <c r="O1186" s="41" t="s">
        <v>37</v>
      </c>
      <c r="P1186" s="14" t="s">
        <v>60</v>
      </c>
      <c r="Q1186" s="14" t="s">
        <v>39</v>
      </c>
      <c r="R1186" s="21"/>
      <c r="S1186" s="21"/>
    </row>
    <row r="1187" spans="1:19" s="25" customFormat="1" ht="20.399999999999999" x14ac:dyDescent="0.3">
      <c r="A1187" s="15">
        <v>1182</v>
      </c>
      <c r="B1187" s="31" t="s">
        <v>219</v>
      </c>
      <c r="C1187" s="31" t="s">
        <v>1929</v>
      </c>
      <c r="D1187" s="39" t="s">
        <v>219</v>
      </c>
      <c r="E1187" s="18" t="s">
        <v>2449</v>
      </c>
      <c r="F1187" s="14" t="s">
        <v>221</v>
      </c>
      <c r="G1187" s="29" t="s">
        <v>2512</v>
      </c>
      <c r="H1187" s="14" t="s">
        <v>223</v>
      </c>
      <c r="I1187" s="14" t="s">
        <v>224</v>
      </c>
      <c r="J1187" s="21">
        <v>2020</v>
      </c>
      <c r="K1187" s="79">
        <v>44354</v>
      </c>
      <c r="L1187" s="21" t="s">
        <v>192</v>
      </c>
      <c r="M1187" s="14">
        <v>1</v>
      </c>
      <c r="N1187" s="38">
        <v>116000000</v>
      </c>
      <c r="O1187" s="41" t="s">
        <v>37</v>
      </c>
      <c r="P1187" s="14" t="s">
        <v>60</v>
      </c>
      <c r="Q1187" s="14" t="s">
        <v>39</v>
      </c>
      <c r="R1187" s="21"/>
      <c r="S1187" s="21"/>
    </row>
    <row r="1188" spans="1:19" s="25" customFormat="1" ht="20.399999999999999" x14ac:dyDescent="0.3">
      <c r="A1188" s="50">
        <v>1183</v>
      </c>
      <c r="B1188" s="31" t="s">
        <v>219</v>
      </c>
      <c r="C1188" s="31" t="s">
        <v>1929</v>
      </c>
      <c r="D1188" s="39" t="s">
        <v>219</v>
      </c>
      <c r="E1188" s="18" t="s">
        <v>2449</v>
      </c>
      <c r="F1188" s="14" t="s">
        <v>221</v>
      </c>
      <c r="G1188" s="29" t="s">
        <v>2513</v>
      </c>
      <c r="H1188" s="14" t="s">
        <v>223</v>
      </c>
      <c r="I1188" s="14" t="s">
        <v>224</v>
      </c>
      <c r="J1188" s="21">
        <v>2020</v>
      </c>
      <c r="K1188" s="79">
        <v>44354</v>
      </c>
      <c r="L1188" s="21" t="s">
        <v>192</v>
      </c>
      <c r="M1188" s="14">
        <v>1</v>
      </c>
      <c r="N1188" s="38">
        <v>116000000</v>
      </c>
      <c r="O1188" s="41" t="s">
        <v>37</v>
      </c>
      <c r="P1188" s="14" t="s">
        <v>60</v>
      </c>
      <c r="Q1188" s="14" t="s">
        <v>39</v>
      </c>
      <c r="R1188" s="21"/>
      <c r="S1188" s="21"/>
    </row>
    <row r="1189" spans="1:19" s="25" customFormat="1" ht="20.399999999999999" x14ac:dyDescent="0.3">
      <c r="A1189" s="15">
        <v>1184</v>
      </c>
      <c r="B1189" s="31" t="s">
        <v>219</v>
      </c>
      <c r="C1189" s="31" t="s">
        <v>1929</v>
      </c>
      <c r="D1189" s="39" t="s">
        <v>219</v>
      </c>
      <c r="E1189" s="18" t="s">
        <v>2449</v>
      </c>
      <c r="F1189" s="14" t="s">
        <v>221</v>
      </c>
      <c r="G1189" s="29" t="s">
        <v>2514</v>
      </c>
      <c r="H1189" s="14" t="s">
        <v>223</v>
      </c>
      <c r="I1189" s="14" t="s">
        <v>224</v>
      </c>
      <c r="J1189" s="21">
        <v>2020</v>
      </c>
      <c r="K1189" s="79">
        <v>44354</v>
      </c>
      <c r="L1189" s="21" t="s">
        <v>192</v>
      </c>
      <c r="M1189" s="14">
        <v>1</v>
      </c>
      <c r="N1189" s="38">
        <v>116000000</v>
      </c>
      <c r="O1189" s="41" t="s">
        <v>37</v>
      </c>
      <c r="P1189" s="14" t="s">
        <v>60</v>
      </c>
      <c r="Q1189" s="14" t="s">
        <v>39</v>
      </c>
      <c r="R1189" s="21"/>
      <c r="S1189" s="21"/>
    </row>
    <row r="1190" spans="1:19" s="25" customFormat="1" ht="20.399999999999999" x14ac:dyDescent="0.3">
      <c r="A1190" s="50">
        <v>1185</v>
      </c>
      <c r="B1190" s="31" t="s">
        <v>219</v>
      </c>
      <c r="C1190" s="31" t="s">
        <v>1929</v>
      </c>
      <c r="D1190" s="39" t="s">
        <v>219</v>
      </c>
      <c r="E1190" s="18" t="s">
        <v>2449</v>
      </c>
      <c r="F1190" s="14" t="s">
        <v>221</v>
      </c>
      <c r="G1190" s="29" t="s">
        <v>2515</v>
      </c>
      <c r="H1190" s="14" t="s">
        <v>223</v>
      </c>
      <c r="I1190" s="14" t="s">
        <v>224</v>
      </c>
      <c r="J1190" s="21">
        <v>2020</v>
      </c>
      <c r="K1190" s="79">
        <v>44354</v>
      </c>
      <c r="L1190" s="21" t="s">
        <v>192</v>
      </c>
      <c r="M1190" s="14">
        <v>1</v>
      </c>
      <c r="N1190" s="38">
        <v>116000000</v>
      </c>
      <c r="O1190" s="41" t="s">
        <v>37</v>
      </c>
      <c r="P1190" s="14" t="s">
        <v>60</v>
      </c>
      <c r="Q1190" s="14" t="s">
        <v>39</v>
      </c>
      <c r="R1190" s="21"/>
      <c r="S1190" s="21"/>
    </row>
    <row r="1191" spans="1:19" s="25" customFormat="1" ht="20.399999999999999" x14ac:dyDescent="0.3">
      <c r="A1191" s="15">
        <v>1186</v>
      </c>
      <c r="B1191" s="31" t="s">
        <v>107</v>
      </c>
      <c r="C1191" s="16" t="s">
        <v>55</v>
      </c>
      <c r="D1191" s="17" t="s">
        <v>886</v>
      </c>
      <c r="E1191" s="18" t="s">
        <v>2449</v>
      </c>
      <c r="F1191" s="21" t="s">
        <v>887</v>
      </c>
      <c r="G1191" s="29" t="s">
        <v>2516</v>
      </c>
      <c r="H1191" s="14" t="s">
        <v>889</v>
      </c>
      <c r="I1191" s="14" t="s">
        <v>104</v>
      </c>
      <c r="J1191" s="21">
        <v>2021</v>
      </c>
      <c r="K1191" s="79">
        <v>44354</v>
      </c>
      <c r="L1191" s="21" t="s">
        <v>192</v>
      </c>
      <c r="M1191" s="21">
        <v>1</v>
      </c>
      <c r="N1191" s="38">
        <v>95000000</v>
      </c>
      <c r="O1191" s="41" t="s">
        <v>37</v>
      </c>
      <c r="P1191" s="14" t="s">
        <v>60</v>
      </c>
      <c r="Q1191" s="14" t="s">
        <v>39</v>
      </c>
      <c r="R1191" s="21"/>
      <c r="S1191" s="21"/>
    </row>
    <row r="1192" spans="1:19" s="25" customFormat="1" ht="20.399999999999999" x14ac:dyDescent="0.3">
      <c r="A1192" s="50">
        <v>1187</v>
      </c>
      <c r="B1192" s="31" t="s">
        <v>107</v>
      </c>
      <c r="C1192" s="16" t="s">
        <v>55</v>
      </c>
      <c r="D1192" s="17" t="s">
        <v>886</v>
      </c>
      <c r="E1192" s="18" t="s">
        <v>2449</v>
      </c>
      <c r="F1192" s="21" t="s">
        <v>887</v>
      </c>
      <c r="G1192" s="29" t="s">
        <v>2517</v>
      </c>
      <c r="H1192" s="14" t="s">
        <v>889</v>
      </c>
      <c r="I1192" s="14" t="s">
        <v>104</v>
      </c>
      <c r="J1192" s="21">
        <v>2021</v>
      </c>
      <c r="K1192" s="79">
        <v>44354</v>
      </c>
      <c r="L1192" s="21" t="s">
        <v>192</v>
      </c>
      <c r="M1192" s="21">
        <v>1</v>
      </c>
      <c r="N1192" s="38">
        <v>95000000</v>
      </c>
      <c r="O1192" s="41" t="s">
        <v>37</v>
      </c>
      <c r="P1192" s="14" t="s">
        <v>60</v>
      </c>
      <c r="Q1192" s="14" t="s">
        <v>39</v>
      </c>
      <c r="R1192" s="21"/>
      <c r="S1192" s="21"/>
    </row>
    <row r="1193" spans="1:19" s="25" customFormat="1" ht="20.399999999999999" x14ac:dyDescent="0.3">
      <c r="A1193" s="15">
        <v>1188</v>
      </c>
      <c r="B1193" s="31" t="s">
        <v>107</v>
      </c>
      <c r="C1193" s="16" t="s">
        <v>55</v>
      </c>
      <c r="D1193" s="17" t="s">
        <v>886</v>
      </c>
      <c r="E1193" s="18" t="s">
        <v>2449</v>
      </c>
      <c r="F1193" s="21" t="s">
        <v>887</v>
      </c>
      <c r="G1193" s="29" t="s">
        <v>2518</v>
      </c>
      <c r="H1193" s="14" t="s">
        <v>889</v>
      </c>
      <c r="I1193" s="14" t="s">
        <v>104</v>
      </c>
      <c r="J1193" s="21">
        <v>2021</v>
      </c>
      <c r="K1193" s="79">
        <v>44354</v>
      </c>
      <c r="L1193" s="21" t="s">
        <v>192</v>
      </c>
      <c r="M1193" s="21">
        <v>1</v>
      </c>
      <c r="N1193" s="38">
        <v>95000000</v>
      </c>
      <c r="O1193" s="41" t="s">
        <v>37</v>
      </c>
      <c r="P1193" s="14" t="s">
        <v>60</v>
      </c>
      <c r="Q1193" s="14" t="s">
        <v>39</v>
      </c>
      <c r="R1193" s="21"/>
      <c r="S1193" s="21"/>
    </row>
    <row r="1194" spans="1:19" s="25" customFormat="1" ht="20.399999999999999" x14ac:dyDescent="0.3">
      <c r="A1194" s="50">
        <v>1189</v>
      </c>
      <c r="B1194" s="31" t="s">
        <v>107</v>
      </c>
      <c r="C1194" s="16" t="s">
        <v>55</v>
      </c>
      <c r="D1194" s="17" t="s">
        <v>886</v>
      </c>
      <c r="E1194" s="18" t="s">
        <v>2449</v>
      </c>
      <c r="F1194" s="21" t="s">
        <v>887</v>
      </c>
      <c r="G1194" s="29" t="s">
        <v>2519</v>
      </c>
      <c r="H1194" s="14" t="s">
        <v>889</v>
      </c>
      <c r="I1194" s="14" t="s">
        <v>104</v>
      </c>
      <c r="J1194" s="21">
        <v>2021</v>
      </c>
      <c r="K1194" s="79">
        <v>44354</v>
      </c>
      <c r="L1194" s="21" t="s">
        <v>192</v>
      </c>
      <c r="M1194" s="21">
        <v>1</v>
      </c>
      <c r="N1194" s="38">
        <v>95000000</v>
      </c>
      <c r="O1194" s="41" t="s">
        <v>37</v>
      </c>
      <c r="P1194" s="14" t="s">
        <v>60</v>
      </c>
      <c r="Q1194" s="14" t="s">
        <v>39</v>
      </c>
      <c r="R1194" s="21"/>
      <c r="S1194" s="21"/>
    </row>
    <row r="1195" spans="1:19" s="25" customFormat="1" ht="20.399999999999999" x14ac:dyDescent="0.3">
      <c r="A1195" s="15">
        <v>1190</v>
      </c>
      <c r="B1195" s="31" t="s">
        <v>107</v>
      </c>
      <c r="C1195" s="16" t="s">
        <v>55</v>
      </c>
      <c r="D1195" s="17" t="s">
        <v>886</v>
      </c>
      <c r="E1195" s="18" t="s">
        <v>2449</v>
      </c>
      <c r="F1195" s="21" t="s">
        <v>887</v>
      </c>
      <c r="G1195" s="29" t="s">
        <v>2520</v>
      </c>
      <c r="H1195" s="14" t="s">
        <v>889</v>
      </c>
      <c r="I1195" s="14" t="s">
        <v>104</v>
      </c>
      <c r="J1195" s="21">
        <v>2021</v>
      </c>
      <c r="K1195" s="79">
        <v>44354</v>
      </c>
      <c r="L1195" s="21" t="s">
        <v>192</v>
      </c>
      <c r="M1195" s="21">
        <v>1</v>
      </c>
      <c r="N1195" s="38">
        <v>95000000</v>
      </c>
      <c r="O1195" s="41" t="s">
        <v>37</v>
      </c>
      <c r="P1195" s="14" t="s">
        <v>60</v>
      </c>
      <c r="Q1195" s="14" t="s">
        <v>39</v>
      </c>
      <c r="R1195" s="21"/>
      <c r="S1195" s="21"/>
    </row>
    <row r="1196" spans="1:19" s="25" customFormat="1" ht="20.399999999999999" x14ac:dyDescent="0.3">
      <c r="A1196" s="50">
        <v>1191</v>
      </c>
      <c r="B1196" s="31" t="s">
        <v>107</v>
      </c>
      <c r="C1196" s="16" t="s">
        <v>55</v>
      </c>
      <c r="D1196" s="17" t="s">
        <v>886</v>
      </c>
      <c r="E1196" s="18" t="s">
        <v>2449</v>
      </c>
      <c r="F1196" s="21" t="s">
        <v>887</v>
      </c>
      <c r="G1196" s="29" t="s">
        <v>2521</v>
      </c>
      <c r="H1196" s="14" t="s">
        <v>889</v>
      </c>
      <c r="I1196" s="14" t="s">
        <v>104</v>
      </c>
      <c r="J1196" s="21">
        <v>2021</v>
      </c>
      <c r="K1196" s="79">
        <v>44354</v>
      </c>
      <c r="L1196" s="21" t="s">
        <v>192</v>
      </c>
      <c r="M1196" s="21">
        <v>1</v>
      </c>
      <c r="N1196" s="38">
        <v>95000000</v>
      </c>
      <c r="O1196" s="41" t="s">
        <v>37</v>
      </c>
      <c r="P1196" s="14" t="s">
        <v>60</v>
      </c>
      <c r="Q1196" s="14" t="s">
        <v>39</v>
      </c>
      <c r="R1196" s="21"/>
      <c r="S1196" s="21"/>
    </row>
    <row r="1197" spans="1:19" s="25" customFormat="1" ht="20.399999999999999" x14ac:dyDescent="0.3">
      <c r="A1197" s="15">
        <v>1192</v>
      </c>
      <c r="B1197" s="31" t="s">
        <v>107</v>
      </c>
      <c r="C1197" s="16" t="s">
        <v>55</v>
      </c>
      <c r="D1197" s="17" t="s">
        <v>886</v>
      </c>
      <c r="E1197" s="18" t="s">
        <v>2449</v>
      </c>
      <c r="F1197" s="21" t="s">
        <v>887</v>
      </c>
      <c r="G1197" s="29" t="s">
        <v>2522</v>
      </c>
      <c r="H1197" s="14" t="s">
        <v>889</v>
      </c>
      <c r="I1197" s="14" t="s">
        <v>104</v>
      </c>
      <c r="J1197" s="21">
        <v>2021</v>
      </c>
      <c r="K1197" s="79">
        <v>44354</v>
      </c>
      <c r="L1197" s="21" t="s">
        <v>192</v>
      </c>
      <c r="M1197" s="21">
        <v>1</v>
      </c>
      <c r="N1197" s="38">
        <v>95000000</v>
      </c>
      <c r="O1197" s="41" t="s">
        <v>37</v>
      </c>
      <c r="P1197" s="14" t="s">
        <v>60</v>
      </c>
      <c r="Q1197" s="14" t="s">
        <v>39</v>
      </c>
      <c r="R1197" s="21"/>
      <c r="S1197" s="21"/>
    </row>
    <row r="1198" spans="1:19" s="25" customFormat="1" ht="40.799999999999997" x14ac:dyDescent="0.3">
      <c r="A1198" s="50">
        <v>1193</v>
      </c>
      <c r="B1198" s="16" t="s">
        <v>29</v>
      </c>
      <c r="C1198" s="16" t="s">
        <v>30</v>
      </c>
      <c r="D1198" s="17" t="s">
        <v>29</v>
      </c>
      <c r="E1198" s="18" t="s">
        <v>2449</v>
      </c>
      <c r="F1198" s="14" t="s">
        <v>2523</v>
      </c>
      <c r="G1198" s="14" t="s">
        <v>2524</v>
      </c>
      <c r="H1198" s="14" t="s">
        <v>34</v>
      </c>
      <c r="I1198" s="14" t="s">
        <v>35</v>
      </c>
      <c r="J1198" s="14">
        <v>2020</v>
      </c>
      <c r="K1198" s="79" t="s">
        <v>191</v>
      </c>
      <c r="L1198" s="14" t="s">
        <v>192</v>
      </c>
      <c r="M1198" s="35">
        <v>1</v>
      </c>
      <c r="N1198" s="20">
        <v>25000000</v>
      </c>
      <c r="O1198" s="41" t="s">
        <v>37</v>
      </c>
      <c r="P1198" s="14" t="s">
        <v>2525</v>
      </c>
      <c r="Q1198" s="14" t="s">
        <v>39</v>
      </c>
      <c r="R1198" s="21"/>
      <c r="S1198" s="21"/>
    </row>
    <row r="1199" spans="1:19" s="25" customFormat="1" ht="40.799999999999997" x14ac:dyDescent="0.3">
      <c r="A1199" s="15">
        <v>1194</v>
      </c>
      <c r="B1199" s="16" t="s">
        <v>29</v>
      </c>
      <c r="C1199" s="16" t="s">
        <v>30</v>
      </c>
      <c r="D1199" s="17" t="s">
        <v>29</v>
      </c>
      <c r="E1199" s="18" t="s">
        <v>2449</v>
      </c>
      <c r="F1199" s="14" t="s">
        <v>2523</v>
      </c>
      <c r="G1199" s="14" t="s">
        <v>2526</v>
      </c>
      <c r="H1199" s="14" t="s">
        <v>34</v>
      </c>
      <c r="I1199" s="14" t="s">
        <v>35</v>
      </c>
      <c r="J1199" s="14">
        <v>2020</v>
      </c>
      <c r="K1199" s="79" t="s">
        <v>191</v>
      </c>
      <c r="L1199" s="14" t="s">
        <v>192</v>
      </c>
      <c r="M1199" s="35">
        <v>1</v>
      </c>
      <c r="N1199" s="20">
        <v>25000000</v>
      </c>
      <c r="O1199" s="41" t="s">
        <v>37</v>
      </c>
      <c r="P1199" s="14" t="s">
        <v>2525</v>
      </c>
      <c r="Q1199" s="14" t="s">
        <v>39</v>
      </c>
      <c r="R1199" s="21"/>
      <c r="S1199" s="21"/>
    </row>
    <row r="1200" spans="1:19" s="25" customFormat="1" ht="40.799999999999997" x14ac:dyDescent="0.3">
      <c r="A1200" s="50">
        <v>1195</v>
      </c>
      <c r="B1200" s="16" t="s">
        <v>679</v>
      </c>
      <c r="C1200" s="16" t="s">
        <v>680</v>
      </c>
      <c r="D1200" s="17" t="s">
        <v>2527</v>
      </c>
      <c r="E1200" s="18" t="s">
        <v>2449</v>
      </c>
      <c r="F1200" s="14" t="s">
        <v>2528</v>
      </c>
      <c r="G1200" s="14">
        <v>13300</v>
      </c>
      <c r="H1200" s="14" t="s">
        <v>64</v>
      </c>
      <c r="I1200" s="14" t="s">
        <v>35</v>
      </c>
      <c r="J1200" s="14">
        <v>2020</v>
      </c>
      <c r="K1200" s="79" t="s">
        <v>191</v>
      </c>
      <c r="L1200" s="14" t="s">
        <v>192</v>
      </c>
      <c r="M1200" s="35">
        <v>1</v>
      </c>
      <c r="N1200" s="20">
        <v>193500000</v>
      </c>
      <c r="O1200" s="41" t="s">
        <v>37</v>
      </c>
      <c r="P1200" s="14" t="s">
        <v>2529</v>
      </c>
      <c r="Q1200" s="14" t="s">
        <v>39</v>
      </c>
      <c r="R1200" s="21"/>
      <c r="S1200" s="21"/>
    </row>
    <row r="1201" spans="1:19" s="25" customFormat="1" ht="20.399999999999999" x14ac:dyDescent="0.3">
      <c r="A1201" s="15">
        <v>1196</v>
      </c>
      <c r="B1201" s="57" t="s">
        <v>544</v>
      </c>
      <c r="C1201" s="57" t="s">
        <v>545</v>
      </c>
      <c r="D1201" s="23" t="s">
        <v>2530</v>
      </c>
      <c r="E1201" s="18" t="s">
        <v>2531</v>
      </c>
      <c r="F1201" s="41"/>
      <c r="G1201" s="62">
        <v>132698</v>
      </c>
      <c r="H1201" s="41" t="s">
        <v>2532</v>
      </c>
      <c r="I1201" s="41" t="s">
        <v>142</v>
      </c>
      <c r="J1201" s="41">
        <v>1992</v>
      </c>
      <c r="K1201" s="59">
        <v>33615</v>
      </c>
      <c r="L1201" s="41" t="s">
        <v>36</v>
      </c>
      <c r="M1201" s="41">
        <v>1</v>
      </c>
      <c r="N1201" s="61">
        <v>13000000</v>
      </c>
      <c r="O1201" s="41" t="s">
        <v>37</v>
      </c>
      <c r="P1201" s="41" t="s">
        <v>60</v>
      </c>
      <c r="Q1201" s="41" t="s">
        <v>39</v>
      </c>
      <c r="R1201" s="41"/>
      <c r="S1201" s="42"/>
    </row>
    <row r="1202" spans="1:19" s="25" customFormat="1" ht="20.399999999999999" x14ac:dyDescent="0.3">
      <c r="A1202" s="50">
        <v>1197</v>
      </c>
      <c r="B1202" s="16" t="s">
        <v>969</v>
      </c>
      <c r="C1202" s="16" t="s">
        <v>970</v>
      </c>
      <c r="D1202" s="17" t="s">
        <v>2533</v>
      </c>
      <c r="E1202" s="18" t="s">
        <v>2531</v>
      </c>
      <c r="F1202" s="15" t="s">
        <v>2534</v>
      </c>
      <c r="G1202" s="29" t="s">
        <v>2535</v>
      </c>
      <c r="H1202" s="14" t="s">
        <v>2536</v>
      </c>
      <c r="I1202" s="14" t="s">
        <v>2537</v>
      </c>
      <c r="J1202" s="14">
        <v>2006</v>
      </c>
      <c r="K1202" s="59">
        <v>40920</v>
      </c>
      <c r="L1202" s="14" t="s">
        <v>36</v>
      </c>
      <c r="M1202" s="14">
        <v>1</v>
      </c>
      <c r="N1202" s="20">
        <v>52000000</v>
      </c>
      <c r="O1202" s="41" t="s">
        <v>37</v>
      </c>
      <c r="P1202" s="14" t="s">
        <v>60</v>
      </c>
      <c r="Q1202" s="14" t="s">
        <v>39</v>
      </c>
      <c r="R1202" s="14"/>
      <c r="S1202" s="21"/>
    </row>
    <row r="1203" spans="1:19" s="25" customFormat="1" ht="20.399999999999999" x14ac:dyDescent="0.3">
      <c r="A1203" s="15">
        <v>1198</v>
      </c>
      <c r="B1203" s="57" t="s">
        <v>336</v>
      </c>
      <c r="C1203" s="57" t="s">
        <v>337</v>
      </c>
      <c r="D1203" s="23" t="s">
        <v>2538</v>
      </c>
      <c r="E1203" s="18" t="s">
        <v>2531</v>
      </c>
      <c r="F1203" s="41" t="s">
        <v>2539</v>
      </c>
      <c r="G1203" s="62" t="s">
        <v>2540</v>
      </c>
      <c r="H1203" s="41" t="s">
        <v>362</v>
      </c>
      <c r="I1203" s="41" t="s">
        <v>362</v>
      </c>
      <c r="J1203" s="41">
        <v>2007</v>
      </c>
      <c r="K1203" s="59">
        <v>39459</v>
      </c>
      <c r="L1203" s="41" t="s">
        <v>36</v>
      </c>
      <c r="M1203" s="41">
        <v>1</v>
      </c>
      <c r="N1203" s="61">
        <v>36000000</v>
      </c>
      <c r="O1203" s="41" t="s">
        <v>37</v>
      </c>
      <c r="P1203" s="41" t="s">
        <v>60</v>
      </c>
      <c r="Q1203" s="41" t="s">
        <v>39</v>
      </c>
      <c r="R1203" s="41"/>
      <c r="S1203" s="42"/>
    </row>
    <row r="1204" spans="1:19" s="25" customFormat="1" ht="40.799999999999997" x14ac:dyDescent="0.3">
      <c r="A1204" s="50">
        <v>1199</v>
      </c>
      <c r="B1204" s="31" t="s">
        <v>342</v>
      </c>
      <c r="C1204" s="31" t="s">
        <v>343</v>
      </c>
      <c r="D1204" s="17" t="s">
        <v>2541</v>
      </c>
      <c r="E1204" s="18" t="s">
        <v>2531</v>
      </c>
      <c r="F1204" s="14" t="s">
        <v>355</v>
      </c>
      <c r="G1204" s="29" t="s">
        <v>2542</v>
      </c>
      <c r="H1204" s="14" t="s">
        <v>357</v>
      </c>
      <c r="I1204" s="14" t="s">
        <v>951</v>
      </c>
      <c r="J1204" s="30">
        <v>2012</v>
      </c>
      <c r="K1204" s="59">
        <v>41275</v>
      </c>
      <c r="L1204" s="14" t="s">
        <v>36</v>
      </c>
      <c r="M1204" s="14">
        <v>1</v>
      </c>
      <c r="N1204" s="20">
        <v>31000000</v>
      </c>
      <c r="O1204" s="41" t="s">
        <v>37</v>
      </c>
      <c r="P1204" s="14" t="s">
        <v>38</v>
      </c>
      <c r="Q1204" s="14" t="s">
        <v>39</v>
      </c>
      <c r="R1204" s="14"/>
      <c r="S1204" s="21"/>
    </row>
    <row r="1205" spans="1:19" s="25" customFormat="1" ht="20.399999999999999" x14ac:dyDescent="0.3">
      <c r="A1205" s="15">
        <v>1200</v>
      </c>
      <c r="B1205" s="16" t="s">
        <v>918</v>
      </c>
      <c r="C1205" s="16" t="s">
        <v>2543</v>
      </c>
      <c r="D1205" s="17" t="s">
        <v>2544</v>
      </c>
      <c r="E1205" s="18" t="s">
        <v>2531</v>
      </c>
      <c r="F1205" s="14">
        <v>401513</v>
      </c>
      <c r="G1205" s="29" t="s">
        <v>2545</v>
      </c>
      <c r="H1205" s="14" t="s">
        <v>362</v>
      </c>
      <c r="I1205" s="14" t="s">
        <v>362</v>
      </c>
      <c r="J1205" s="14">
        <v>2013</v>
      </c>
      <c r="K1205" s="59">
        <v>41559</v>
      </c>
      <c r="L1205" s="14" t="s">
        <v>36</v>
      </c>
      <c r="M1205" s="14">
        <v>1</v>
      </c>
      <c r="N1205" s="20">
        <v>1995000000</v>
      </c>
      <c r="O1205" s="41" t="s">
        <v>37</v>
      </c>
      <c r="P1205" s="14" t="s">
        <v>60</v>
      </c>
      <c r="Q1205" s="14" t="s">
        <v>39</v>
      </c>
      <c r="R1205" s="14"/>
      <c r="S1205" s="21"/>
    </row>
    <row r="1206" spans="1:19" s="25" customFormat="1" ht="30.6" x14ac:dyDescent="0.3">
      <c r="A1206" s="50">
        <v>1201</v>
      </c>
      <c r="B1206" s="16" t="s">
        <v>2546</v>
      </c>
      <c r="C1206" s="16" t="s">
        <v>2543</v>
      </c>
      <c r="D1206" s="17" t="s">
        <v>2547</v>
      </c>
      <c r="E1206" s="18" t="s">
        <v>2531</v>
      </c>
      <c r="F1206" s="14" t="s">
        <v>2548</v>
      </c>
      <c r="G1206" s="29" t="s">
        <v>2549</v>
      </c>
      <c r="H1206" s="14" t="s">
        <v>2550</v>
      </c>
      <c r="I1206" s="14" t="s">
        <v>104</v>
      </c>
      <c r="J1206" s="14">
        <v>2013</v>
      </c>
      <c r="K1206" s="59">
        <v>41315</v>
      </c>
      <c r="L1206" s="14" t="s">
        <v>36</v>
      </c>
      <c r="M1206" s="14">
        <v>1</v>
      </c>
      <c r="N1206" s="20">
        <v>1450000000</v>
      </c>
      <c r="O1206" s="41" t="s">
        <v>37</v>
      </c>
      <c r="P1206" s="14" t="s">
        <v>2551</v>
      </c>
      <c r="Q1206" s="14" t="s">
        <v>39</v>
      </c>
      <c r="R1206" s="14"/>
      <c r="S1206" s="21"/>
    </row>
    <row r="1207" spans="1:19" s="25" customFormat="1" ht="26.4" x14ac:dyDescent="0.3">
      <c r="A1207" s="15">
        <v>1202</v>
      </c>
      <c r="B1207" s="16" t="s">
        <v>943</v>
      </c>
      <c r="C1207" s="16" t="s">
        <v>944</v>
      </c>
      <c r="D1207" s="17" t="s">
        <v>2223</v>
      </c>
      <c r="E1207" s="18" t="s">
        <v>2531</v>
      </c>
      <c r="F1207" s="14" t="s">
        <v>2552</v>
      </c>
      <c r="G1207" s="29">
        <v>12120029</v>
      </c>
      <c r="H1207" s="14" t="s">
        <v>35</v>
      </c>
      <c r="I1207" s="14" t="s">
        <v>35</v>
      </c>
      <c r="J1207" s="30">
        <v>2013</v>
      </c>
      <c r="K1207" s="84" t="s">
        <v>2553</v>
      </c>
      <c r="L1207" s="14" t="s">
        <v>36</v>
      </c>
      <c r="M1207" s="14">
        <v>1</v>
      </c>
      <c r="N1207" s="20">
        <v>66900000</v>
      </c>
      <c r="O1207" s="41" t="s">
        <v>37</v>
      </c>
      <c r="P1207" s="14" t="s">
        <v>38</v>
      </c>
      <c r="Q1207" s="14" t="s">
        <v>39</v>
      </c>
      <c r="R1207" s="14"/>
      <c r="S1207" s="21"/>
    </row>
    <row r="1208" spans="1:19" s="25" customFormat="1" ht="30.6" x14ac:dyDescent="0.3">
      <c r="A1208" s="50">
        <v>1203</v>
      </c>
      <c r="B1208" s="57" t="s">
        <v>969</v>
      </c>
      <c r="C1208" s="57" t="s">
        <v>970</v>
      </c>
      <c r="D1208" s="23" t="s">
        <v>971</v>
      </c>
      <c r="E1208" s="18" t="s">
        <v>2531</v>
      </c>
      <c r="F1208" s="41">
        <v>1386</v>
      </c>
      <c r="G1208" s="62">
        <v>300010787</v>
      </c>
      <c r="H1208" s="41" t="s">
        <v>972</v>
      </c>
      <c r="I1208" s="41" t="s">
        <v>104</v>
      </c>
      <c r="J1208" s="41">
        <v>2015</v>
      </c>
      <c r="K1208" s="60" t="s">
        <v>973</v>
      </c>
      <c r="L1208" s="41" t="s">
        <v>36</v>
      </c>
      <c r="M1208" s="41">
        <v>1</v>
      </c>
      <c r="N1208" s="61">
        <v>300080000</v>
      </c>
      <c r="O1208" s="41" t="s">
        <v>37</v>
      </c>
      <c r="P1208" s="14" t="s">
        <v>968</v>
      </c>
      <c r="Q1208" s="41" t="s">
        <v>1593</v>
      </c>
      <c r="R1208" s="41"/>
      <c r="S1208" s="42"/>
    </row>
    <row r="1209" spans="1:19" s="25" customFormat="1" ht="30.6" x14ac:dyDescent="0.3">
      <c r="A1209" s="15">
        <v>1204</v>
      </c>
      <c r="B1209" s="16" t="s">
        <v>2554</v>
      </c>
      <c r="C1209" s="16" t="s">
        <v>1547</v>
      </c>
      <c r="D1209" s="17" t="s">
        <v>2555</v>
      </c>
      <c r="E1209" s="18" t="s">
        <v>2531</v>
      </c>
      <c r="F1209" s="14">
        <v>371</v>
      </c>
      <c r="G1209" s="29">
        <v>300012993</v>
      </c>
      <c r="H1209" s="14" t="s">
        <v>972</v>
      </c>
      <c r="I1209" s="14" t="s">
        <v>104</v>
      </c>
      <c r="J1209" s="14">
        <v>2015</v>
      </c>
      <c r="K1209" s="60" t="s">
        <v>973</v>
      </c>
      <c r="L1209" s="14" t="s">
        <v>36</v>
      </c>
      <c r="M1209" s="14">
        <v>1</v>
      </c>
      <c r="N1209" s="20">
        <v>305000000</v>
      </c>
      <c r="O1209" s="41" t="s">
        <v>37</v>
      </c>
      <c r="P1209" s="14" t="s">
        <v>968</v>
      </c>
      <c r="Q1209" s="41" t="s">
        <v>1593</v>
      </c>
      <c r="R1209" s="14"/>
      <c r="S1209" s="21"/>
    </row>
    <row r="1210" spans="1:19" s="25" customFormat="1" ht="30.6" x14ac:dyDescent="0.3">
      <c r="A1210" s="50">
        <v>1205</v>
      </c>
      <c r="B1210" s="16" t="s">
        <v>943</v>
      </c>
      <c r="C1210" s="16" t="s">
        <v>944</v>
      </c>
      <c r="D1210" s="17" t="s">
        <v>2556</v>
      </c>
      <c r="E1210" s="18" t="s">
        <v>2531</v>
      </c>
      <c r="F1210" s="14" t="s">
        <v>2557</v>
      </c>
      <c r="G1210" s="29">
        <v>20151591074</v>
      </c>
      <c r="H1210" s="14" t="s">
        <v>2558</v>
      </c>
      <c r="I1210" s="14" t="s">
        <v>2559</v>
      </c>
      <c r="J1210" s="14">
        <v>2015</v>
      </c>
      <c r="K1210" s="60" t="s">
        <v>973</v>
      </c>
      <c r="L1210" s="14" t="s">
        <v>36</v>
      </c>
      <c r="M1210" s="14">
        <v>1</v>
      </c>
      <c r="N1210" s="20">
        <v>95000000</v>
      </c>
      <c r="O1210" s="41" t="s">
        <v>37</v>
      </c>
      <c r="P1210" s="14" t="s">
        <v>968</v>
      </c>
      <c r="Q1210" s="41" t="s">
        <v>1593</v>
      </c>
      <c r="R1210" s="14"/>
      <c r="S1210" s="21"/>
    </row>
    <row r="1211" spans="1:19" s="25" customFormat="1" ht="26.4" x14ac:dyDescent="0.3">
      <c r="A1211" s="15">
        <v>1206</v>
      </c>
      <c r="B1211" s="16" t="s">
        <v>1050</v>
      </c>
      <c r="C1211" s="16" t="s">
        <v>1033</v>
      </c>
      <c r="D1211" s="17" t="s">
        <v>2560</v>
      </c>
      <c r="E1211" s="18" t="s">
        <v>2531</v>
      </c>
      <c r="F1211" s="14" t="s">
        <v>2561</v>
      </c>
      <c r="G1211" s="29" t="s">
        <v>2562</v>
      </c>
      <c r="H1211" s="14" t="s">
        <v>362</v>
      </c>
      <c r="I1211" s="14" t="s">
        <v>362</v>
      </c>
      <c r="J1211" s="14">
        <v>2016</v>
      </c>
      <c r="K1211" s="60" t="s">
        <v>2563</v>
      </c>
      <c r="L1211" s="14" t="s">
        <v>36</v>
      </c>
      <c r="M1211" s="14">
        <v>1</v>
      </c>
      <c r="N1211" s="20">
        <v>23854500</v>
      </c>
      <c r="O1211" s="41" t="s">
        <v>37</v>
      </c>
      <c r="P1211" s="14" t="s">
        <v>2564</v>
      </c>
      <c r="Q1211" s="14" t="s">
        <v>39</v>
      </c>
      <c r="R1211" s="14"/>
      <c r="S1211" s="21"/>
    </row>
    <row r="1212" spans="1:19" s="25" customFormat="1" ht="30.6" x14ac:dyDescent="0.3">
      <c r="A1212" s="50">
        <v>1207</v>
      </c>
      <c r="B1212" s="57" t="s">
        <v>969</v>
      </c>
      <c r="C1212" s="57" t="s">
        <v>970</v>
      </c>
      <c r="D1212" s="23" t="s">
        <v>2565</v>
      </c>
      <c r="E1212" s="18" t="s">
        <v>2531</v>
      </c>
      <c r="F1212" s="41" t="s">
        <v>2566</v>
      </c>
      <c r="G1212" s="62" t="s">
        <v>2567</v>
      </c>
      <c r="H1212" s="41" t="s">
        <v>2568</v>
      </c>
      <c r="I1212" s="41" t="s">
        <v>2569</v>
      </c>
      <c r="J1212" s="41">
        <v>2016</v>
      </c>
      <c r="K1212" s="59">
        <v>42861</v>
      </c>
      <c r="L1212" s="41" t="s">
        <v>27</v>
      </c>
      <c r="M1212" s="41">
        <v>1</v>
      </c>
      <c r="N1212" s="61">
        <v>1161878000</v>
      </c>
      <c r="O1212" s="41" t="s">
        <v>37</v>
      </c>
      <c r="P1212" s="41" t="s">
        <v>105</v>
      </c>
      <c r="Q1212" s="41" t="s">
        <v>39</v>
      </c>
      <c r="R1212" s="41"/>
      <c r="S1212" s="42"/>
    </row>
    <row r="1213" spans="1:19" s="25" customFormat="1" ht="20.399999999999999" x14ac:dyDescent="0.3">
      <c r="A1213" s="15">
        <v>1208</v>
      </c>
      <c r="B1213" s="77" t="s">
        <v>342</v>
      </c>
      <c r="C1213" s="77" t="s">
        <v>343</v>
      </c>
      <c r="D1213" s="23" t="s">
        <v>2570</v>
      </c>
      <c r="E1213" s="18" t="s">
        <v>2531</v>
      </c>
      <c r="F1213" s="41" t="s">
        <v>2571</v>
      </c>
      <c r="G1213" s="62" t="s">
        <v>2572</v>
      </c>
      <c r="H1213" s="41" t="s">
        <v>2573</v>
      </c>
      <c r="I1213" s="41" t="s">
        <v>2396</v>
      </c>
      <c r="J1213" s="41">
        <v>2016</v>
      </c>
      <c r="K1213" s="59">
        <v>42920</v>
      </c>
      <c r="L1213" s="41" t="s">
        <v>36</v>
      </c>
      <c r="M1213" s="41">
        <v>1</v>
      </c>
      <c r="N1213" s="65">
        <v>130513000</v>
      </c>
      <c r="O1213" s="41" t="s">
        <v>37</v>
      </c>
      <c r="P1213" s="41" t="s">
        <v>105</v>
      </c>
      <c r="Q1213" s="41" t="s">
        <v>39</v>
      </c>
      <c r="R1213" s="41"/>
      <c r="S1213" s="42"/>
    </row>
    <row r="1214" spans="1:19" s="25" customFormat="1" ht="26.4" x14ac:dyDescent="0.3">
      <c r="A1214" s="50">
        <v>1209</v>
      </c>
      <c r="B1214" s="31" t="s">
        <v>342</v>
      </c>
      <c r="C1214" s="31" t="s">
        <v>343</v>
      </c>
      <c r="D1214" s="17" t="s">
        <v>2574</v>
      </c>
      <c r="E1214" s="18" t="s">
        <v>2531</v>
      </c>
      <c r="F1214" s="14" t="s">
        <v>2575</v>
      </c>
      <c r="G1214" s="29" t="s">
        <v>2576</v>
      </c>
      <c r="H1214" s="14" t="s">
        <v>2577</v>
      </c>
      <c r="I1214" s="14" t="s">
        <v>257</v>
      </c>
      <c r="J1214" s="14">
        <v>2016</v>
      </c>
      <c r="K1214" s="60" t="s">
        <v>2563</v>
      </c>
      <c r="L1214" s="14" t="s">
        <v>36</v>
      </c>
      <c r="M1214" s="14">
        <v>1</v>
      </c>
      <c r="N1214" s="20">
        <v>30132000</v>
      </c>
      <c r="O1214" s="41" t="s">
        <v>37</v>
      </c>
      <c r="P1214" s="14" t="s">
        <v>2564</v>
      </c>
      <c r="Q1214" s="14" t="s">
        <v>39</v>
      </c>
      <c r="R1214" s="14"/>
      <c r="S1214" s="21"/>
    </row>
    <row r="1215" spans="1:19" s="25" customFormat="1" ht="26.4" x14ac:dyDescent="0.3">
      <c r="A1215" s="15">
        <v>1210</v>
      </c>
      <c r="B1215" s="16" t="s">
        <v>2578</v>
      </c>
      <c r="C1215" s="16" t="s">
        <v>2543</v>
      </c>
      <c r="D1215" s="17" t="s">
        <v>2579</v>
      </c>
      <c r="E1215" s="18" t="s">
        <v>2531</v>
      </c>
      <c r="F1215" s="14" t="s">
        <v>2580</v>
      </c>
      <c r="G1215" s="29" t="s">
        <v>2581</v>
      </c>
      <c r="H1215" s="14" t="s">
        <v>2582</v>
      </c>
      <c r="I1215" s="14" t="s">
        <v>104</v>
      </c>
      <c r="J1215" s="14">
        <v>2016</v>
      </c>
      <c r="K1215" s="60" t="s">
        <v>2563</v>
      </c>
      <c r="L1215" s="14" t="s">
        <v>36</v>
      </c>
      <c r="M1215" s="14">
        <v>1</v>
      </c>
      <c r="N1215" s="20">
        <v>143000000</v>
      </c>
      <c r="O1215" s="41" t="s">
        <v>37</v>
      </c>
      <c r="P1215" s="14" t="s">
        <v>2564</v>
      </c>
      <c r="Q1215" s="14" t="s">
        <v>39</v>
      </c>
      <c r="R1215" s="14"/>
      <c r="S1215" s="21"/>
    </row>
    <row r="1216" spans="1:19" s="25" customFormat="1" ht="26.4" x14ac:dyDescent="0.3">
      <c r="A1216" s="50">
        <v>1211</v>
      </c>
      <c r="B1216" s="16" t="s">
        <v>385</v>
      </c>
      <c r="C1216" s="16" t="s">
        <v>391</v>
      </c>
      <c r="D1216" s="17" t="s">
        <v>2583</v>
      </c>
      <c r="E1216" s="18" t="s">
        <v>2531</v>
      </c>
      <c r="F1216" s="14" t="s">
        <v>2584</v>
      </c>
      <c r="G1216" s="19" t="s">
        <v>2585</v>
      </c>
      <c r="H1216" s="14" t="s">
        <v>2377</v>
      </c>
      <c r="I1216" s="14" t="s">
        <v>157</v>
      </c>
      <c r="J1216" s="14">
        <v>2016</v>
      </c>
      <c r="K1216" s="60" t="s">
        <v>2563</v>
      </c>
      <c r="L1216" s="14" t="s">
        <v>36</v>
      </c>
      <c r="M1216" s="14">
        <v>1</v>
      </c>
      <c r="N1216" s="20">
        <v>61000000</v>
      </c>
      <c r="O1216" s="41" t="s">
        <v>37</v>
      </c>
      <c r="P1216" s="14" t="s">
        <v>2564</v>
      </c>
      <c r="Q1216" s="14" t="s">
        <v>39</v>
      </c>
      <c r="R1216" s="14"/>
      <c r="S1216" s="21"/>
    </row>
    <row r="1217" spans="1:19" s="25" customFormat="1" ht="20.399999999999999" x14ac:dyDescent="0.3">
      <c r="A1217" s="15">
        <v>1212</v>
      </c>
      <c r="B1217" s="57" t="s">
        <v>969</v>
      </c>
      <c r="C1217" s="57" t="s">
        <v>970</v>
      </c>
      <c r="D1217" s="23" t="s">
        <v>2586</v>
      </c>
      <c r="E1217" s="18" t="s">
        <v>2531</v>
      </c>
      <c r="F1217" s="41">
        <v>303481130</v>
      </c>
      <c r="G1217" s="62" t="s">
        <v>2587</v>
      </c>
      <c r="H1217" s="41" t="s">
        <v>2588</v>
      </c>
      <c r="I1217" s="41" t="s">
        <v>104</v>
      </c>
      <c r="J1217" s="41">
        <v>2017</v>
      </c>
      <c r="K1217" s="59">
        <v>42923</v>
      </c>
      <c r="L1217" s="41" t="s">
        <v>36</v>
      </c>
      <c r="M1217" s="41">
        <v>1</v>
      </c>
      <c r="N1217" s="65">
        <v>567484000</v>
      </c>
      <c r="O1217" s="41" t="s">
        <v>37</v>
      </c>
      <c r="P1217" s="41" t="s">
        <v>105</v>
      </c>
      <c r="Q1217" s="41" t="s">
        <v>39</v>
      </c>
      <c r="R1217" s="41"/>
      <c r="S1217" s="42"/>
    </row>
    <row r="1218" spans="1:19" s="25" customFormat="1" ht="39.6" x14ac:dyDescent="0.3">
      <c r="A1218" s="50">
        <v>1213</v>
      </c>
      <c r="B1218" s="57" t="s">
        <v>336</v>
      </c>
      <c r="C1218" s="57" t="s">
        <v>337</v>
      </c>
      <c r="D1218" s="23" t="s">
        <v>2589</v>
      </c>
      <c r="E1218" s="18" t="s">
        <v>2531</v>
      </c>
      <c r="F1218" s="41" t="s">
        <v>2590</v>
      </c>
      <c r="G1218" s="62" t="s">
        <v>2591</v>
      </c>
      <c r="H1218" s="41" t="s">
        <v>1063</v>
      </c>
      <c r="I1218" s="41" t="s">
        <v>362</v>
      </c>
      <c r="J1218" s="41">
        <v>2016</v>
      </c>
      <c r="K1218" s="60" t="s">
        <v>2592</v>
      </c>
      <c r="L1218" s="41" t="s">
        <v>36</v>
      </c>
      <c r="M1218" s="41">
        <v>1</v>
      </c>
      <c r="N1218" s="61">
        <v>73660000</v>
      </c>
      <c r="O1218" s="41" t="s">
        <v>37</v>
      </c>
      <c r="P1218" s="41" t="s">
        <v>2564</v>
      </c>
      <c r="Q1218" s="41" t="s">
        <v>39</v>
      </c>
      <c r="R1218" s="41"/>
      <c r="S1218" s="42"/>
    </row>
    <row r="1219" spans="1:19" s="25" customFormat="1" ht="20.399999999999999" x14ac:dyDescent="0.3">
      <c r="A1219" s="15">
        <v>1214</v>
      </c>
      <c r="B1219" s="16" t="s">
        <v>2554</v>
      </c>
      <c r="C1219" s="16" t="s">
        <v>1547</v>
      </c>
      <c r="D1219" s="17" t="s">
        <v>2593</v>
      </c>
      <c r="E1219" s="18" t="s">
        <v>2531</v>
      </c>
      <c r="F1219" s="14" t="s">
        <v>2594</v>
      </c>
      <c r="G1219" s="29" t="s">
        <v>2595</v>
      </c>
      <c r="H1219" s="14" t="s">
        <v>2596</v>
      </c>
      <c r="I1219" s="14" t="s">
        <v>104</v>
      </c>
      <c r="J1219" s="14">
        <v>2016</v>
      </c>
      <c r="K1219" s="60">
        <v>2017</v>
      </c>
      <c r="L1219" s="14" t="s">
        <v>36</v>
      </c>
      <c r="M1219" s="14">
        <v>1</v>
      </c>
      <c r="N1219" s="20"/>
      <c r="O1219" s="41" t="s">
        <v>37</v>
      </c>
      <c r="P1219" s="14">
        <v>0</v>
      </c>
      <c r="Q1219" s="14" t="s">
        <v>39</v>
      </c>
      <c r="R1219" s="14"/>
      <c r="S1219" s="21"/>
    </row>
    <row r="1220" spans="1:19" s="25" customFormat="1" ht="20.399999999999999" x14ac:dyDescent="0.3">
      <c r="A1220" s="50">
        <v>1215</v>
      </c>
      <c r="B1220" s="16" t="s">
        <v>2597</v>
      </c>
      <c r="C1220" s="16" t="s">
        <v>2598</v>
      </c>
      <c r="D1220" s="17" t="s">
        <v>2599</v>
      </c>
      <c r="E1220" s="18" t="s">
        <v>2531</v>
      </c>
      <c r="F1220" s="14" t="s">
        <v>2600</v>
      </c>
      <c r="G1220" s="19" t="s">
        <v>2601</v>
      </c>
      <c r="H1220" s="14" t="s">
        <v>362</v>
      </c>
      <c r="I1220" s="14" t="s">
        <v>362</v>
      </c>
      <c r="J1220" s="14">
        <v>2017</v>
      </c>
      <c r="K1220" s="59">
        <v>43411</v>
      </c>
      <c r="L1220" s="14" t="s">
        <v>36</v>
      </c>
      <c r="M1220" s="14">
        <v>1</v>
      </c>
      <c r="N1220" s="104">
        <v>22000000</v>
      </c>
      <c r="O1220" s="41" t="s">
        <v>37</v>
      </c>
      <c r="P1220" s="14" t="s">
        <v>60</v>
      </c>
      <c r="Q1220" s="14" t="s">
        <v>39</v>
      </c>
      <c r="R1220" s="14"/>
      <c r="S1220" s="21"/>
    </row>
    <row r="1221" spans="1:19" s="25" customFormat="1" ht="20.399999999999999" x14ac:dyDescent="0.3">
      <c r="A1221" s="15">
        <v>1216</v>
      </c>
      <c r="B1221" s="16" t="s">
        <v>415</v>
      </c>
      <c r="C1221" s="16" t="s">
        <v>2543</v>
      </c>
      <c r="D1221" s="17" t="s">
        <v>2602</v>
      </c>
      <c r="E1221" s="18" t="s">
        <v>2531</v>
      </c>
      <c r="F1221" s="14" t="s">
        <v>2603</v>
      </c>
      <c r="G1221" s="29">
        <v>17310758</v>
      </c>
      <c r="H1221" s="14" t="s">
        <v>362</v>
      </c>
      <c r="I1221" s="14" t="s">
        <v>362</v>
      </c>
      <c r="J1221" s="14">
        <v>2017</v>
      </c>
      <c r="K1221" s="59">
        <v>43411</v>
      </c>
      <c r="L1221" s="14" t="s">
        <v>36</v>
      </c>
      <c r="M1221" s="14">
        <v>1</v>
      </c>
      <c r="N1221" s="104">
        <v>21600000</v>
      </c>
      <c r="O1221" s="41" t="s">
        <v>37</v>
      </c>
      <c r="P1221" s="14" t="s">
        <v>60</v>
      </c>
      <c r="Q1221" s="14" t="s">
        <v>39</v>
      </c>
      <c r="R1221" s="14"/>
      <c r="S1221" s="21"/>
    </row>
    <row r="1222" spans="1:19" s="25" customFormat="1" ht="30.6" x14ac:dyDescent="0.3">
      <c r="A1222" s="50">
        <v>1217</v>
      </c>
      <c r="B1222" s="16" t="s">
        <v>918</v>
      </c>
      <c r="C1222" s="16" t="s">
        <v>2543</v>
      </c>
      <c r="D1222" s="17" t="s">
        <v>2604</v>
      </c>
      <c r="E1222" s="18" t="s">
        <v>2531</v>
      </c>
      <c r="F1222" s="14" t="s">
        <v>2605</v>
      </c>
      <c r="G1222" s="29" t="s">
        <v>2606</v>
      </c>
      <c r="H1222" s="14" t="s">
        <v>2204</v>
      </c>
      <c r="I1222" s="14" t="s">
        <v>2607</v>
      </c>
      <c r="J1222" s="14">
        <v>2018</v>
      </c>
      <c r="K1222" s="59">
        <v>43383</v>
      </c>
      <c r="L1222" s="14" t="s">
        <v>36</v>
      </c>
      <c r="M1222" s="14">
        <v>1</v>
      </c>
      <c r="N1222" s="20">
        <v>3812480000</v>
      </c>
      <c r="O1222" s="41" t="s">
        <v>37</v>
      </c>
      <c r="P1222" s="14" t="s">
        <v>2608</v>
      </c>
      <c r="Q1222" s="14" t="s">
        <v>39</v>
      </c>
      <c r="R1222" s="14"/>
      <c r="S1222" s="21"/>
    </row>
    <row r="1223" spans="1:19" s="25" customFormat="1" ht="26.4" x14ac:dyDescent="0.3">
      <c r="A1223" s="15">
        <v>1218</v>
      </c>
      <c r="B1223" s="16" t="s">
        <v>943</v>
      </c>
      <c r="C1223" s="16" t="s">
        <v>944</v>
      </c>
      <c r="D1223" s="17" t="s">
        <v>2609</v>
      </c>
      <c r="E1223" s="18" t="s">
        <v>2531</v>
      </c>
      <c r="F1223" s="14" t="s">
        <v>2610</v>
      </c>
      <c r="G1223" s="29">
        <v>18010216</v>
      </c>
      <c r="H1223" s="14" t="s">
        <v>2611</v>
      </c>
      <c r="I1223" s="14" t="s">
        <v>35</v>
      </c>
      <c r="J1223" s="14">
        <v>2018</v>
      </c>
      <c r="K1223" s="60" t="s">
        <v>128</v>
      </c>
      <c r="L1223" s="14" t="s">
        <v>36</v>
      </c>
      <c r="M1223" s="14">
        <v>1</v>
      </c>
      <c r="N1223" s="20">
        <v>291000000</v>
      </c>
      <c r="O1223" s="41" t="s">
        <v>37</v>
      </c>
      <c r="P1223" s="14" t="s">
        <v>60</v>
      </c>
      <c r="Q1223" s="14" t="s">
        <v>39</v>
      </c>
      <c r="R1223" s="14"/>
      <c r="S1223" s="21"/>
    </row>
    <row r="1224" spans="1:19" s="25" customFormat="1" ht="40.799999999999997" x14ac:dyDescent="0.3">
      <c r="A1224" s="50">
        <v>1219</v>
      </c>
      <c r="B1224" s="16" t="s">
        <v>385</v>
      </c>
      <c r="C1224" s="16" t="s">
        <v>391</v>
      </c>
      <c r="D1224" s="17" t="s">
        <v>2612</v>
      </c>
      <c r="E1224" s="18" t="s">
        <v>2531</v>
      </c>
      <c r="F1224" s="30" t="s">
        <v>1011</v>
      </c>
      <c r="G1224" s="19" t="s">
        <v>2613</v>
      </c>
      <c r="H1224" s="14" t="s">
        <v>2377</v>
      </c>
      <c r="I1224" s="14" t="s">
        <v>157</v>
      </c>
      <c r="J1224" s="14">
        <v>2019</v>
      </c>
      <c r="K1224" s="75">
        <v>43560</v>
      </c>
      <c r="L1224" s="14" t="s">
        <v>36</v>
      </c>
      <c r="M1224" s="14">
        <v>1</v>
      </c>
      <c r="N1224" s="20">
        <v>97000000</v>
      </c>
      <c r="O1224" s="41" t="s">
        <v>37</v>
      </c>
      <c r="P1224" s="14" t="s">
        <v>164</v>
      </c>
      <c r="Q1224" s="14" t="s">
        <v>39</v>
      </c>
      <c r="R1224" s="14"/>
      <c r="S1224" s="21"/>
    </row>
    <row r="1225" spans="1:19" s="25" customFormat="1" ht="30.6" x14ac:dyDescent="0.3">
      <c r="A1225" s="15">
        <v>1220</v>
      </c>
      <c r="B1225" s="31" t="s">
        <v>987</v>
      </c>
      <c r="C1225" s="16" t="s">
        <v>2543</v>
      </c>
      <c r="D1225" s="17" t="s">
        <v>2614</v>
      </c>
      <c r="E1225" s="18" t="s">
        <v>2531</v>
      </c>
      <c r="F1225" s="14" t="s">
        <v>2615</v>
      </c>
      <c r="G1225" s="29" t="s">
        <v>2616</v>
      </c>
      <c r="H1225" s="14" t="s">
        <v>2617</v>
      </c>
      <c r="I1225" s="14" t="s">
        <v>104</v>
      </c>
      <c r="J1225" s="14">
        <v>2019</v>
      </c>
      <c r="K1225" s="59">
        <v>43506</v>
      </c>
      <c r="L1225" s="14" t="s">
        <v>36</v>
      </c>
      <c r="M1225" s="14">
        <v>1</v>
      </c>
      <c r="N1225" s="20">
        <v>1925000000</v>
      </c>
      <c r="O1225" s="41" t="s">
        <v>37</v>
      </c>
      <c r="P1225" s="14" t="s">
        <v>2618</v>
      </c>
      <c r="Q1225" s="76" t="s">
        <v>39</v>
      </c>
      <c r="R1225" s="76"/>
      <c r="S1225" s="21"/>
    </row>
    <row r="1226" spans="1:19" s="25" customFormat="1" ht="30.6" x14ac:dyDescent="0.3">
      <c r="A1226" s="50">
        <v>1221</v>
      </c>
      <c r="B1226" s="16" t="s">
        <v>2619</v>
      </c>
      <c r="C1226" s="16" t="s">
        <v>2543</v>
      </c>
      <c r="D1226" s="17" t="s">
        <v>2620</v>
      </c>
      <c r="E1226" s="18" t="s">
        <v>2531</v>
      </c>
      <c r="F1226" s="14" t="s">
        <v>2621</v>
      </c>
      <c r="G1226" s="29" t="s">
        <v>2622</v>
      </c>
      <c r="H1226" s="14" t="s">
        <v>2623</v>
      </c>
      <c r="I1226" s="14" t="s">
        <v>104</v>
      </c>
      <c r="J1226" s="14">
        <v>2018</v>
      </c>
      <c r="K1226" s="59">
        <v>43506</v>
      </c>
      <c r="L1226" s="14" t="s">
        <v>36</v>
      </c>
      <c r="M1226" s="14">
        <v>1</v>
      </c>
      <c r="N1226" s="20">
        <v>2550000000</v>
      </c>
      <c r="O1226" s="41" t="s">
        <v>37</v>
      </c>
      <c r="P1226" s="14" t="s">
        <v>2618</v>
      </c>
      <c r="Q1226" s="76" t="s">
        <v>39</v>
      </c>
      <c r="R1226" s="76"/>
      <c r="S1226" s="21"/>
    </row>
    <row r="1227" spans="1:19" s="25" customFormat="1" ht="30.6" x14ac:dyDescent="0.3">
      <c r="A1227" s="15">
        <v>1222</v>
      </c>
      <c r="B1227" s="16" t="s">
        <v>918</v>
      </c>
      <c r="C1227" s="16" t="s">
        <v>2543</v>
      </c>
      <c r="D1227" s="17" t="s">
        <v>2624</v>
      </c>
      <c r="E1227" s="18" t="s">
        <v>2531</v>
      </c>
      <c r="F1227" s="14" t="s">
        <v>2625</v>
      </c>
      <c r="G1227" s="29" t="s">
        <v>2626</v>
      </c>
      <c r="H1227" s="14" t="s">
        <v>2627</v>
      </c>
      <c r="I1227" s="14" t="s">
        <v>2628</v>
      </c>
      <c r="J1227" s="14">
        <v>2018</v>
      </c>
      <c r="K1227" s="59">
        <v>43506</v>
      </c>
      <c r="L1227" s="14" t="s">
        <v>36</v>
      </c>
      <c r="M1227" s="14">
        <v>1</v>
      </c>
      <c r="N1227" s="20">
        <v>1450000000</v>
      </c>
      <c r="O1227" s="41" t="s">
        <v>37</v>
      </c>
      <c r="P1227" s="14" t="s">
        <v>2618</v>
      </c>
      <c r="Q1227" s="76" t="s">
        <v>39</v>
      </c>
      <c r="R1227" s="76"/>
      <c r="S1227" s="21"/>
    </row>
    <row r="1228" spans="1:19" s="25" customFormat="1" ht="40.799999999999997" x14ac:dyDescent="0.3">
      <c r="A1228" s="50">
        <v>1223</v>
      </c>
      <c r="B1228" s="31" t="s">
        <v>2177</v>
      </c>
      <c r="C1228" s="31" t="s">
        <v>2629</v>
      </c>
      <c r="D1228" s="17" t="s">
        <v>2630</v>
      </c>
      <c r="E1228" s="18" t="s">
        <v>2531</v>
      </c>
      <c r="F1228" s="14" t="s">
        <v>2631</v>
      </c>
      <c r="G1228" s="29">
        <v>30618059930</v>
      </c>
      <c r="H1228" s="14" t="s">
        <v>2632</v>
      </c>
      <c r="I1228" s="14" t="s">
        <v>35</v>
      </c>
      <c r="J1228" s="14">
        <v>2018</v>
      </c>
      <c r="K1228" s="59" t="s">
        <v>2633</v>
      </c>
      <c r="L1228" s="14" t="s">
        <v>36</v>
      </c>
      <c r="M1228" s="14">
        <v>1</v>
      </c>
      <c r="N1228" s="20">
        <v>93450000</v>
      </c>
      <c r="O1228" s="41" t="s">
        <v>37</v>
      </c>
      <c r="P1228" s="14" t="s">
        <v>164</v>
      </c>
      <c r="Q1228" s="14" t="s">
        <v>39</v>
      </c>
      <c r="R1228" s="14"/>
      <c r="S1228" s="21"/>
    </row>
    <row r="1229" spans="1:19" s="25" customFormat="1" ht="40.799999999999997" x14ac:dyDescent="0.3">
      <c r="A1229" s="15">
        <v>1224</v>
      </c>
      <c r="B1229" s="16" t="s">
        <v>2634</v>
      </c>
      <c r="C1229" s="16" t="s">
        <v>2635</v>
      </c>
      <c r="D1229" s="17" t="s">
        <v>2636</v>
      </c>
      <c r="E1229" s="18" t="s">
        <v>2531</v>
      </c>
      <c r="F1229" s="14" t="s">
        <v>2637</v>
      </c>
      <c r="G1229" s="19" t="s">
        <v>57</v>
      </c>
      <c r="H1229" s="14" t="s">
        <v>2638</v>
      </c>
      <c r="I1229" s="14" t="s">
        <v>257</v>
      </c>
      <c r="J1229" s="14">
        <v>2020</v>
      </c>
      <c r="K1229" s="59">
        <v>43898</v>
      </c>
      <c r="L1229" s="14" t="s">
        <v>36</v>
      </c>
      <c r="M1229" s="14">
        <v>1</v>
      </c>
      <c r="N1229" s="20">
        <v>16500000</v>
      </c>
      <c r="O1229" s="41" t="s">
        <v>37</v>
      </c>
      <c r="P1229" s="14" t="s">
        <v>164</v>
      </c>
      <c r="Q1229" s="14" t="s">
        <v>39</v>
      </c>
      <c r="R1229" s="14"/>
      <c r="S1229" s="21"/>
    </row>
    <row r="1230" spans="1:19" s="25" customFormat="1" ht="40.799999999999997" x14ac:dyDescent="0.3">
      <c r="A1230" s="50">
        <v>1225</v>
      </c>
      <c r="B1230" s="31" t="s">
        <v>2177</v>
      </c>
      <c r="C1230" s="31" t="s">
        <v>2629</v>
      </c>
      <c r="D1230" s="17" t="s">
        <v>2639</v>
      </c>
      <c r="E1230" s="18" t="s">
        <v>2531</v>
      </c>
      <c r="F1230" s="14" t="s">
        <v>2640</v>
      </c>
      <c r="G1230" s="29">
        <v>2019091804</v>
      </c>
      <c r="H1230" s="14" t="s">
        <v>2641</v>
      </c>
      <c r="I1230" s="14" t="s">
        <v>508</v>
      </c>
      <c r="J1230" s="14">
        <v>2019</v>
      </c>
      <c r="K1230" s="60" t="s">
        <v>2642</v>
      </c>
      <c r="L1230" s="14" t="s">
        <v>36</v>
      </c>
      <c r="M1230" s="14">
        <v>1</v>
      </c>
      <c r="N1230" s="20">
        <v>72000000</v>
      </c>
      <c r="O1230" s="41" t="s">
        <v>37</v>
      </c>
      <c r="P1230" s="14" t="s">
        <v>164</v>
      </c>
      <c r="Q1230" s="14" t="s">
        <v>39</v>
      </c>
      <c r="R1230" s="14"/>
      <c r="S1230" s="21"/>
    </row>
    <row r="1231" spans="1:19" s="25" customFormat="1" ht="20.399999999999999" x14ac:dyDescent="0.3">
      <c r="A1231" s="15">
        <v>1226</v>
      </c>
      <c r="B1231" s="16" t="s">
        <v>2643</v>
      </c>
      <c r="C1231" s="16" t="s">
        <v>2543</v>
      </c>
      <c r="D1231" s="17" t="s">
        <v>2644</v>
      </c>
      <c r="E1231" s="18" t="s">
        <v>2531</v>
      </c>
      <c r="F1231" s="14" t="s">
        <v>2645</v>
      </c>
      <c r="G1231" s="37" t="s">
        <v>2646</v>
      </c>
      <c r="H1231" s="14" t="s">
        <v>2647</v>
      </c>
      <c r="I1231" s="14" t="s">
        <v>362</v>
      </c>
      <c r="J1231" s="21">
        <v>2021</v>
      </c>
      <c r="K1231" s="81">
        <v>2021</v>
      </c>
      <c r="L1231" s="21" t="s">
        <v>36</v>
      </c>
      <c r="M1231" s="21">
        <v>1</v>
      </c>
      <c r="N1231" s="20"/>
      <c r="O1231" s="41" t="s">
        <v>37</v>
      </c>
      <c r="P1231" s="35">
        <v>0</v>
      </c>
      <c r="Q1231" s="14" t="s">
        <v>39</v>
      </c>
      <c r="R1231" s="21"/>
      <c r="S1231" s="21"/>
    </row>
    <row r="1232" spans="1:19" s="25" customFormat="1" ht="51" x14ac:dyDescent="0.3">
      <c r="A1232" s="50">
        <v>1227</v>
      </c>
      <c r="B1232" s="16" t="s">
        <v>2619</v>
      </c>
      <c r="C1232" s="16" t="s">
        <v>2543</v>
      </c>
      <c r="D1232" s="17" t="s">
        <v>2648</v>
      </c>
      <c r="E1232" s="18" t="s">
        <v>2531</v>
      </c>
      <c r="F1232" s="14" t="s">
        <v>2649</v>
      </c>
      <c r="G1232" s="14">
        <v>37177</v>
      </c>
      <c r="H1232" s="14" t="s">
        <v>2650</v>
      </c>
      <c r="I1232" s="14" t="s">
        <v>362</v>
      </c>
      <c r="J1232" s="14">
        <v>2021</v>
      </c>
      <c r="K1232" s="81" t="s">
        <v>191</v>
      </c>
      <c r="L1232" s="14" t="s">
        <v>192</v>
      </c>
      <c r="M1232" s="35">
        <v>1</v>
      </c>
      <c r="N1232" s="20">
        <v>2616000000</v>
      </c>
      <c r="O1232" s="41" t="s">
        <v>37</v>
      </c>
      <c r="P1232" s="14" t="s">
        <v>2651</v>
      </c>
      <c r="Q1232" s="14" t="s">
        <v>39</v>
      </c>
      <c r="R1232" s="21"/>
      <c r="S1232" s="21"/>
    </row>
    <row r="1233" spans="1:19" s="25" customFormat="1" ht="20.399999999999999" x14ac:dyDescent="0.3">
      <c r="A1233" s="15">
        <v>1228</v>
      </c>
      <c r="B1233" s="16" t="s">
        <v>385</v>
      </c>
      <c r="C1233" s="16" t="s">
        <v>2373</v>
      </c>
      <c r="D1233" s="39" t="s">
        <v>2652</v>
      </c>
      <c r="E1233" s="18" t="s">
        <v>2531</v>
      </c>
      <c r="F1233" s="14" t="s">
        <v>2653</v>
      </c>
      <c r="G1233" s="14" t="s">
        <v>2654</v>
      </c>
      <c r="H1233" s="14" t="s">
        <v>1013</v>
      </c>
      <c r="I1233" s="14" t="s">
        <v>362</v>
      </c>
      <c r="J1233" s="14">
        <v>2021</v>
      </c>
      <c r="K1233" s="81" t="s">
        <v>191</v>
      </c>
      <c r="L1233" s="14" t="s">
        <v>192</v>
      </c>
      <c r="M1233" s="35">
        <v>1</v>
      </c>
      <c r="N1233" s="20">
        <v>130000000</v>
      </c>
      <c r="O1233" s="41" t="s">
        <v>37</v>
      </c>
      <c r="P1233" s="14" t="s">
        <v>2655</v>
      </c>
      <c r="Q1233" s="14" t="s">
        <v>39</v>
      </c>
      <c r="R1233" s="21"/>
      <c r="S1233" s="21"/>
    </row>
    <row r="1234" spans="1:19" s="25" customFormat="1" ht="30.6" x14ac:dyDescent="0.3">
      <c r="A1234" s="50">
        <v>1229</v>
      </c>
      <c r="B1234" s="16" t="s">
        <v>969</v>
      </c>
      <c r="C1234" s="16" t="s">
        <v>970</v>
      </c>
      <c r="D1234" s="39" t="s">
        <v>2656</v>
      </c>
      <c r="E1234" s="18" t="s">
        <v>2531</v>
      </c>
      <c r="F1234" s="21">
        <v>1386</v>
      </c>
      <c r="G1234" s="29">
        <v>300428148</v>
      </c>
      <c r="H1234" s="14" t="s">
        <v>2657</v>
      </c>
      <c r="I1234" s="14" t="s">
        <v>104</v>
      </c>
      <c r="J1234" s="21">
        <v>2020</v>
      </c>
      <c r="K1234" s="79">
        <v>44354</v>
      </c>
      <c r="L1234" s="21" t="s">
        <v>192</v>
      </c>
      <c r="M1234" s="14">
        <v>1</v>
      </c>
      <c r="N1234" s="38">
        <v>330000000</v>
      </c>
      <c r="O1234" s="41" t="s">
        <v>37</v>
      </c>
      <c r="P1234" s="14" t="s">
        <v>60</v>
      </c>
      <c r="Q1234" s="14" t="s">
        <v>39</v>
      </c>
      <c r="R1234" s="21"/>
      <c r="S1234" s="21"/>
    </row>
    <row r="1235" spans="1:19" s="25" customFormat="1" ht="30.6" x14ac:dyDescent="0.3">
      <c r="A1235" s="15">
        <v>1230</v>
      </c>
      <c r="B1235" s="16" t="s">
        <v>2658</v>
      </c>
      <c r="C1235" s="16" t="s">
        <v>944</v>
      </c>
      <c r="D1235" s="39" t="s">
        <v>2659</v>
      </c>
      <c r="E1235" s="18" t="s">
        <v>2531</v>
      </c>
      <c r="F1235" s="21" t="s">
        <v>2660</v>
      </c>
      <c r="G1235" s="29" t="s">
        <v>2661</v>
      </c>
      <c r="H1235" s="14" t="s">
        <v>2662</v>
      </c>
      <c r="I1235" s="14" t="s">
        <v>2663</v>
      </c>
      <c r="J1235" s="21">
        <v>2022</v>
      </c>
      <c r="K1235" s="81" t="s">
        <v>2664</v>
      </c>
      <c r="L1235" s="21" t="s">
        <v>192</v>
      </c>
      <c r="M1235" s="14">
        <v>1</v>
      </c>
      <c r="N1235" s="38">
        <v>218000000</v>
      </c>
      <c r="O1235" s="41" t="s">
        <v>37</v>
      </c>
      <c r="P1235" s="14" t="s">
        <v>2665</v>
      </c>
      <c r="Q1235" s="14" t="s">
        <v>39</v>
      </c>
      <c r="R1235" s="21"/>
      <c r="S1235" s="21"/>
    </row>
    <row r="1236" spans="1:19" s="25" customFormat="1" ht="20.399999999999999" x14ac:dyDescent="0.3">
      <c r="A1236" s="50">
        <v>1231</v>
      </c>
      <c r="B1236" s="16" t="s">
        <v>76</v>
      </c>
      <c r="C1236" s="16" t="s">
        <v>77</v>
      </c>
      <c r="D1236" s="17" t="s">
        <v>2666</v>
      </c>
      <c r="E1236" s="18" t="s">
        <v>2667</v>
      </c>
      <c r="F1236" s="14" t="s">
        <v>2668</v>
      </c>
      <c r="G1236" s="29" t="s">
        <v>2669</v>
      </c>
      <c r="H1236" s="14" t="s">
        <v>341</v>
      </c>
      <c r="I1236" s="14" t="s">
        <v>257</v>
      </c>
      <c r="J1236" s="21">
        <v>2017</v>
      </c>
      <c r="K1236" s="75">
        <v>40179</v>
      </c>
      <c r="L1236" s="14" t="s">
        <v>36</v>
      </c>
      <c r="M1236" s="14">
        <v>1</v>
      </c>
      <c r="N1236" s="20">
        <v>126300000</v>
      </c>
      <c r="O1236" s="41" t="s">
        <v>37</v>
      </c>
      <c r="P1236" s="14" t="s">
        <v>1344</v>
      </c>
      <c r="Q1236" s="14" t="s">
        <v>271</v>
      </c>
      <c r="R1236" s="14"/>
      <c r="S1236" s="21"/>
    </row>
    <row r="1237" spans="1:19" s="25" customFormat="1" ht="20.399999999999999" x14ac:dyDescent="0.3">
      <c r="A1237" s="15">
        <v>1232</v>
      </c>
      <c r="B1237" s="16" t="s">
        <v>2670</v>
      </c>
      <c r="C1237" s="16" t="s">
        <v>2671</v>
      </c>
      <c r="D1237" s="17" t="s">
        <v>2670</v>
      </c>
      <c r="E1237" s="18" t="s">
        <v>2667</v>
      </c>
      <c r="F1237" s="14" t="s">
        <v>2672</v>
      </c>
      <c r="G1237" s="37" t="s">
        <v>2673</v>
      </c>
      <c r="H1237" s="14" t="s">
        <v>2048</v>
      </c>
      <c r="I1237" s="14" t="s">
        <v>35</v>
      </c>
      <c r="J1237" s="14">
        <v>2011</v>
      </c>
      <c r="K1237" s="59">
        <v>40555</v>
      </c>
      <c r="L1237" s="14" t="s">
        <v>36</v>
      </c>
      <c r="M1237" s="110">
        <v>1</v>
      </c>
      <c r="N1237" s="34">
        <v>147000000</v>
      </c>
      <c r="O1237" s="41" t="s">
        <v>37</v>
      </c>
      <c r="P1237" s="14" t="s">
        <v>60</v>
      </c>
      <c r="Q1237" s="14" t="s">
        <v>2366</v>
      </c>
      <c r="R1237" s="14"/>
      <c r="S1237" s="21"/>
    </row>
    <row r="1238" spans="1:19" s="25" customFormat="1" ht="40.799999999999997" x14ac:dyDescent="0.3">
      <c r="A1238" s="50">
        <v>1233</v>
      </c>
      <c r="B1238" s="16" t="s">
        <v>2674</v>
      </c>
      <c r="C1238" s="16" t="s">
        <v>2675</v>
      </c>
      <c r="D1238" s="17" t="s">
        <v>2674</v>
      </c>
      <c r="E1238" s="18" t="s">
        <v>2667</v>
      </c>
      <c r="F1238" s="14" t="s">
        <v>2676</v>
      </c>
      <c r="G1238" s="29">
        <v>1608002</v>
      </c>
      <c r="H1238" s="14" t="s">
        <v>2677</v>
      </c>
      <c r="I1238" s="14" t="s">
        <v>257</v>
      </c>
      <c r="J1238" s="14">
        <v>2016</v>
      </c>
      <c r="K1238" s="75">
        <v>42952</v>
      </c>
      <c r="L1238" s="14" t="s">
        <v>36</v>
      </c>
      <c r="M1238" s="146">
        <v>1</v>
      </c>
      <c r="N1238" s="20">
        <v>40000000</v>
      </c>
      <c r="O1238" s="41" t="s">
        <v>37</v>
      </c>
      <c r="P1238" s="14" t="s">
        <v>1893</v>
      </c>
      <c r="Q1238" s="14" t="s">
        <v>39</v>
      </c>
      <c r="R1238" s="14"/>
      <c r="S1238" s="21"/>
    </row>
    <row r="1239" spans="1:19" s="25" customFormat="1" ht="40.799999999999997" x14ac:dyDescent="0.3">
      <c r="A1239" s="15">
        <v>1234</v>
      </c>
      <c r="B1239" s="16" t="s">
        <v>2678</v>
      </c>
      <c r="C1239" s="16" t="s">
        <v>2679</v>
      </c>
      <c r="D1239" s="17" t="s">
        <v>2680</v>
      </c>
      <c r="E1239" s="18" t="s">
        <v>2667</v>
      </c>
      <c r="F1239" s="14" t="s">
        <v>2681</v>
      </c>
      <c r="G1239" s="29">
        <v>1612027</v>
      </c>
      <c r="H1239" s="14" t="s">
        <v>2677</v>
      </c>
      <c r="I1239" s="14" t="s">
        <v>257</v>
      </c>
      <c r="J1239" s="14">
        <v>2016</v>
      </c>
      <c r="K1239" s="75">
        <v>42952</v>
      </c>
      <c r="L1239" s="14" t="s">
        <v>36</v>
      </c>
      <c r="M1239" s="14">
        <v>1</v>
      </c>
      <c r="N1239" s="20">
        <v>45000000</v>
      </c>
      <c r="O1239" s="41" t="s">
        <v>37</v>
      </c>
      <c r="P1239" s="14" t="s">
        <v>1893</v>
      </c>
      <c r="Q1239" s="14" t="s">
        <v>39</v>
      </c>
      <c r="R1239" s="14"/>
      <c r="S1239" s="21"/>
    </row>
    <row r="1240" spans="1:19" s="25" customFormat="1" ht="20.399999999999999" x14ac:dyDescent="0.3">
      <c r="A1240" s="50">
        <v>1235</v>
      </c>
      <c r="B1240" s="57" t="s">
        <v>2682</v>
      </c>
      <c r="C1240" s="57" t="s">
        <v>2683</v>
      </c>
      <c r="D1240" s="23" t="s">
        <v>2684</v>
      </c>
      <c r="E1240" s="18" t="s">
        <v>2667</v>
      </c>
      <c r="F1240" s="41" t="s">
        <v>2685</v>
      </c>
      <c r="G1240" s="62" t="s">
        <v>2686</v>
      </c>
      <c r="H1240" s="134" t="s">
        <v>2687</v>
      </c>
      <c r="I1240" s="41" t="s">
        <v>353</v>
      </c>
      <c r="J1240" s="21">
        <v>2017</v>
      </c>
      <c r="K1240" s="75">
        <v>41275</v>
      </c>
      <c r="L1240" s="41" t="s">
        <v>36</v>
      </c>
      <c r="M1240" s="41">
        <v>1</v>
      </c>
      <c r="N1240" s="61">
        <v>260000000</v>
      </c>
      <c r="O1240" s="41" t="s">
        <v>37</v>
      </c>
      <c r="P1240" s="41" t="s">
        <v>1344</v>
      </c>
      <c r="Q1240" s="14" t="s">
        <v>271</v>
      </c>
      <c r="R1240" s="41"/>
      <c r="S1240" s="42"/>
    </row>
    <row r="1241" spans="1:19" s="25" customFormat="1" ht="40.799999999999997" x14ac:dyDescent="0.3">
      <c r="A1241" s="15">
        <v>1236</v>
      </c>
      <c r="B1241" s="16" t="s">
        <v>2678</v>
      </c>
      <c r="C1241" s="16" t="s">
        <v>2679</v>
      </c>
      <c r="D1241" s="17" t="s">
        <v>2688</v>
      </c>
      <c r="E1241" s="18" t="s">
        <v>2667</v>
      </c>
      <c r="F1241" s="14" t="s">
        <v>2689</v>
      </c>
      <c r="G1241" s="29">
        <v>1901982</v>
      </c>
      <c r="H1241" s="14" t="s">
        <v>2690</v>
      </c>
      <c r="I1241" s="14" t="s">
        <v>508</v>
      </c>
      <c r="J1241" s="14">
        <v>2019</v>
      </c>
      <c r="K1241" s="60" t="s">
        <v>2691</v>
      </c>
      <c r="L1241" s="41" t="s">
        <v>36</v>
      </c>
      <c r="M1241" s="14">
        <v>1</v>
      </c>
      <c r="N1241" s="20">
        <v>98500000</v>
      </c>
      <c r="O1241" s="41" t="s">
        <v>37</v>
      </c>
      <c r="P1241" s="14" t="s">
        <v>1893</v>
      </c>
      <c r="Q1241" s="14" t="s">
        <v>39</v>
      </c>
      <c r="R1241" s="14"/>
      <c r="S1241" s="21"/>
    </row>
    <row r="1242" spans="1:19" s="25" customFormat="1" ht="20.399999999999999" x14ac:dyDescent="0.3">
      <c r="A1242" s="50">
        <v>1237</v>
      </c>
      <c r="B1242" s="16" t="s">
        <v>2692</v>
      </c>
      <c r="C1242" s="16"/>
      <c r="D1242" s="63" t="s">
        <v>2693</v>
      </c>
      <c r="E1242" s="18" t="s">
        <v>2694</v>
      </c>
      <c r="F1242" s="21"/>
      <c r="G1242" s="14"/>
      <c r="H1242" s="14"/>
      <c r="I1242" s="14"/>
      <c r="J1242" s="14">
        <v>2020</v>
      </c>
      <c r="K1242" s="81" t="s">
        <v>134</v>
      </c>
      <c r="L1242" s="14" t="s">
        <v>281</v>
      </c>
      <c r="M1242" s="35">
        <v>1</v>
      </c>
      <c r="N1242" s="83">
        <v>36888771000</v>
      </c>
      <c r="O1242" s="41" t="s">
        <v>37</v>
      </c>
      <c r="P1242" s="30" t="s">
        <v>686</v>
      </c>
      <c r="Q1242" s="14" t="s">
        <v>39</v>
      </c>
      <c r="R1242" s="14"/>
      <c r="S1242" s="21"/>
    </row>
    <row r="1243" spans="1:19" s="25" customFormat="1" ht="20.399999999999999" x14ac:dyDescent="0.3">
      <c r="A1243" s="15">
        <v>1238</v>
      </c>
      <c r="B1243" s="16" t="s">
        <v>107</v>
      </c>
      <c r="C1243" s="16" t="s">
        <v>55</v>
      </c>
      <c r="D1243" s="17" t="s">
        <v>2695</v>
      </c>
      <c r="E1243" s="18" t="s">
        <v>2694</v>
      </c>
      <c r="F1243" s="14" t="s">
        <v>2696</v>
      </c>
      <c r="G1243" s="14" t="s">
        <v>2697</v>
      </c>
      <c r="H1243" s="14" t="s">
        <v>2698</v>
      </c>
      <c r="I1243" s="14" t="s">
        <v>59</v>
      </c>
      <c r="J1243" s="14">
        <v>2020</v>
      </c>
      <c r="K1243" s="81" t="s">
        <v>191</v>
      </c>
      <c r="L1243" s="14" t="s">
        <v>192</v>
      </c>
      <c r="M1243" s="14">
        <v>1</v>
      </c>
      <c r="N1243" s="20">
        <v>106000000</v>
      </c>
      <c r="O1243" s="41" t="s">
        <v>37</v>
      </c>
      <c r="P1243" s="14" t="s">
        <v>2699</v>
      </c>
      <c r="Q1243" s="14" t="s">
        <v>39</v>
      </c>
      <c r="R1243" s="21"/>
      <c r="S1243" s="21"/>
    </row>
    <row r="1244" spans="1:19" s="25" customFormat="1" ht="20.399999999999999" x14ac:dyDescent="0.3">
      <c r="A1244" s="50">
        <v>1239</v>
      </c>
      <c r="B1244" s="16" t="s">
        <v>107</v>
      </c>
      <c r="C1244" s="16" t="s">
        <v>55</v>
      </c>
      <c r="D1244" s="17" t="s">
        <v>2695</v>
      </c>
      <c r="E1244" s="18" t="s">
        <v>2694</v>
      </c>
      <c r="F1244" s="14" t="s">
        <v>2696</v>
      </c>
      <c r="G1244" s="14" t="s">
        <v>2700</v>
      </c>
      <c r="H1244" s="14" t="s">
        <v>2698</v>
      </c>
      <c r="I1244" s="14" t="s">
        <v>59</v>
      </c>
      <c r="J1244" s="14">
        <v>2020</v>
      </c>
      <c r="K1244" s="81" t="s">
        <v>191</v>
      </c>
      <c r="L1244" s="14" t="s">
        <v>192</v>
      </c>
      <c r="M1244" s="14">
        <v>1</v>
      </c>
      <c r="N1244" s="20">
        <v>106000000</v>
      </c>
      <c r="O1244" s="41" t="s">
        <v>37</v>
      </c>
      <c r="P1244" s="14" t="s">
        <v>2699</v>
      </c>
      <c r="Q1244" s="14" t="s">
        <v>39</v>
      </c>
      <c r="R1244" s="21"/>
      <c r="S1244" s="21"/>
    </row>
    <row r="1245" spans="1:19" s="25" customFormat="1" ht="20.399999999999999" x14ac:dyDescent="0.3">
      <c r="A1245" s="15">
        <v>1240</v>
      </c>
      <c r="B1245" s="16" t="s">
        <v>107</v>
      </c>
      <c r="C1245" s="16" t="s">
        <v>55</v>
      </c>
      <c r="D1245" s="17" t="s">
        <v>2695</v>
      </c>
      <c r="E1245" s="18" t="s">
        <v>2694</v>
      </c>
      <c r="F1245" s="14" t="s">
        <v>2696</v>
      </c>
      <c r="G1245" s="14" t="s">
        <v>2701</v>
      </c>
      <c r="H1245" s="14" t="s">
        <v>2698</v>
      </c>
      <c r="I1245" s="14" t="s">
        <v>59</v>
      </c>
      <c r="J1245" s="14">
        <v>2020</v>
      </c>
      <c r="K1245" s="81" t="s">
        <v>191</v>
      </c>
      <c r="L1245" s="14" t="s">
        <v>192</v>
      </c>
      <c r="M1245" s="14">
        <v>1</v>
      </c>
      <c r="N1245" s="20">
        <v>106000000</v>
      </c>
      <c r="O1245" s="41" t="s">
        <v>37</v>
      </c>
      <c r="P1245" s="14" t="s">
        <v>2699</v>
      </c>
      <c r="Q1245" s="14" t="s">
        <v>39</v>
      </c>
      <c r="R1245" s="21"/>
      <c r="S1245" s="21"/>
    </row>
    <row r="1246" spans="1:19" s="25" customFormat="1" ht="20.399999999999999" x14ac:dyDescent="0.3">
      <c r="A1246" s="50">
        <v>1241</v>
      </c>
      <c r="B1246" s="16" t="s">
        <v>107</v>
      </c>
      <c r="C1246" s="16" t="s">
        <v>55</v>
      </c>
      <c r="D1246" s="17" t="s">
        <v>2695</v>
      </c>
      <c r="E1246" s="18" t="s">
        <v>2694</v>
      </c>
      <c r="F1246" s="14" t="s">
        <v>2696</v>
      </c>
      <c r="G1246" s="14" t="s">
        <v>2702</v>
      </c>
      <c r="H1246" s="14" t="s">
        <v>2698</v>
      </c>
      <c r="I1246" s="14" t="s">
        <v>59</v>
      </c>
      <c r="J1246" s="14">
        <v>2020</v>
      </c>
      <c r="K1246" s="81" t="s">
        <v>191</v>
      </c>
      <c r="L1246" s="14" t="s">
        <v>192</v>
      </c>
      <c r="M1246" s="14">
        <v>1</v>
      </c>
      <c r="N1246" s="20">
        <v>106000000</v>
      </c>
      <c r="O1246" s="41" t="s">
        <v>37</v>
      </c>
      <c r="P1246" s="14" t="s">
        <v>2699</v>
      </c>
      <c r="Q1246" s="14" t="s">
        <v>39</v>
      </c>
      <c r="R1246" s="21"/>
      <c r="S1246" s="21"/>
    </row>
    <row r="1247" spans="1:19" s="25" customFormat="1" ht="20.399999999999999" x14ac:dyDescent="0.3">
      <c r="A1247" s="15">
        <v>1242</v>
      </c>
      <c r="B1247" s="16" t="s">
        <v>107</v>
      </c>
      <c r="C1247" s="16" t="s">
        <v>55</v>
      </c>
      <c r="D1247" s="17" t="s">
        <v>2695</v>
      </c>
      <c r="E1247" s="18" t="s">
        <v>2694</v>
      </c>
      <c r="F1247" s="14" t="s">
        <v>2696</v>
      </c>
      <c r="G1247" s="14" t="s">
        <v>2703</v>
      </c>
      <c r="H1247" s="14" t="s">
        <v>2698</v>
      </c>
      <c r="I1247" s="14" t="s">
        <v>59</v>
      </c>
      <c r="J1247" s="14">
        <v>2020</v>
      </c>
      <c r="K1247" s="81" t="s">
        <v>191</v>
      </c>
      <c r="L1247" s="14" t="s">
        <v>192</v>
      </c>
      <c r="M1247" s="14">
        <v>1</v>
      </c>
      <c r="N1247" s="20">
        <v>106000000</v>
      </c>
      <c r="O1247" s="41" t="s">
        <v>37</v>
      </c>
      <c r="P1247" s="14" t="s">
        <v>2699</v>
      </c>
      <c r="Q1247" s="14" t="s">
        <v>39</v>
      </c>
      <c r="R1247" s="21"/>
      <c r="S1247" s="21"/>
    </row>
    <row r="1248" spans="1:19" s="25" customFormat="1" ht="20.399999999999999" x14ac:dyDescent="0.3">
      <c r="A1248" s="50">
        <v>1243</v>
      </c>
      <c r="B1248" s="16" t="s">
        <v>107</v>
      </c>
      <c r="C1248" s="16" t="s">
        <v>55</v>
      </c>
      <c r="D1248" s="17" t="s">
        <v>2695</v>
      </c>
      <c r="E1248" s="18" t="s">
        <v>2694</v>
      </c>
      <c r="F1248" s="14" t="s">
        <v>2696</v>
      </c>
      <c r="G1248" s="14" t="s">
        <v>2704</v>
      </c>
      <c r="H1248" s="14" t="s">
        <v>2698</v>
      </c>
      <c r="I1248" s="14" t="s">
        <v>59</v>
      </c>
      <c r="J1248" s="14">
        <v>2020</v>
      </c>
      <c r="K1248" s="81" t="s">
        <v>191</v>
      </c>
      <c r="L1248" s="14" t="s">
        <v>192</v>
      </c>
      <c r="M1248" s="14">
        <v>1</v>
      </c>
      <c r="N1248" s="20">
        <v>106000000</v>
      </c>
      <c r="O1248" s="41" t="s">
        <v>37</v>
      </c>
      <c r="P1248" s="14" t="s">
        <v>2699</v>
      </c>
      <c r="Q1248" s="14" t="s">
        <v>39</v>
      </c>
      <c r="R1248" s="21"/>
      <c r="S1248" s="21"/>
    </row>
    <row r="1249" spans="1:19" s="25" customFormat="1" ht="20.399999999999999" x14ac:dyDescent="0.3">
      <c r="A1249" s="15">
        <v>1244</v>
      </c>
      <c r="B1249" s="16" t="s">
        <v>107</v>
      </c>
      <c r="C1249" s="16" t="s">
        <v>55</v>
      </c>
      <c r="D1249" s="17" t="s">
        <v>2695</v>
      </c>
      <c r="E1249" s="18" t="s">
        <v>2694</v>
      </c>
      <c r="F1249" s="14" t="s">
        <v>2696</v>
      </c>
      <c r="G1249" s="14" t="s">
        <v>2705</v>
      </c>
      <c r="H1249" s="14" t="s">
        <v>2698</v>
      </c>
      <c r="I1249" s="14" t="s">
        <v>59</v>
      </c>
      <c r="J1249" s="14">
        <v>2020</v>
      </c>
      <c r="K1249" s="81" t="s">
        <v>191</v>
      </c>
      <c r="L1249" s="14" t="s">
        <v>192</v>
      </c>
      <c r="M1249" s="14">
        <v>1</v>
      </c>
      <c r="N1249" s="20">
        <v>106000000</v>
      </c>
      <c r="O1249" s="41" t="s">
        <v>37</v>
      </c>
      <c r="P1249" s="14" t="s">
        <v>2699</v>
      </c>
      <c r="Q1249" s="14" t="s">
        <v>39</v>
      </c>
      <c r="R1249" s="21"/>
      <c r="S1249" s="21"/>
    </row>
    <row r="1250" spans="1:19" s="25" customFormat="1" ht="40.799999999999997" x14ac:dyDescent="0.3">
      <c r="A1250" s="50">
        <v>1245</v>
      </c>
      <c r="B1250" s="16" t="s">
        <v>76</v>
      </c>
      <c r="C1250" s="16" t="s">
        <v>77</v>
      </c>
      <c r="D1250" s="17" t="s">
        <v>510</v>
      </c>
      <c r="E1250" s="18" t="s">
        <v>2694</v>
      </c>
      <c r="F1250" s="21" t="s">
        <v>511</v>
      </c>
      <c r="G1250" s="14" t="s">
        <v>57</v>
      </c>
      <c r="H1250" s="14" t="s">
        <v>512</v>
      </c>
      <c r="I1250" s="14" t="s">
        <v>508</v>
      </c>
      <c r="J1250" s="14">
        <v>2021</v>
      </c>
      <c r="K1250" s="67" t="s">
        <v>177</v>
      </c>
      <c r="L1250" s="14" t="s">
        <v>36</v>
      </c>
      <c r="M1250" s="35">
        <v>2</v>
      </c>
      <c r="N1250" s="89">
        <v>15000000</v>
      </c>
      <c r="O1250" s="41" t="s">
        <v>37</v>
      </c>
      <c r="P1250" s="30" t="s">
        <v>178</v>
      </c>
      <c r="Q1250" s="14" t="s">
        <v>179</v>
      </c>
      <c r="R1250" s="14" t="s">
        <v>513</v>
      </c>
      <c r="S1250" s="21"/>
    </row>
    <row r="1251" spans="1:19" s="25" customFormat="1" ht="30.6" x14ac:dyDescent="0.3">
      <c r="A1251" s="15">
        <v>1246</v>
      </c>
      <c r="B1251" s="31" t="s">
        <v>47</v>
      </c>
      <c r="C1251" s="57" t="s">
        <v>48</v>
      </c>
      <c r="D1251" s="17" t="s">
        <v>87</v>
      </c>
      <c r="E1251" s="18" t="s">
        <v>2706</v>
      </c>
      <c r="F1251" s="14" t="s">
        <v>469</v>
      </c>
      <c r="G1251" s="14" t="s">
        <v>2707</v>
      </c>
      <c r="H1251" s="14" t="s">
        <v>471</v>
      </c>
      <c r="I1251" s="14" t="s">
        <v>104</v>
      </c>
      <c r="J1251" s="14">
        <v>2021</v>
      </c>
      <c r="K1251" s="67" t="s">
        <v>177</v>
      </c>
      <c r="L1251" s="14" t="s">
        <v>36</v>
      </c>
      <c r="M1251" s="35">
        <v>1</v>
      </c>
      <c r="N1251" s="89">
        <v>70000000</v>
      </c>
      <c r="O1251" s="41" t="s">
        <v>37</v>
      </c>
      <c r="P1251" s="30" t="s">
        <v>178</v>
      </c>
      <c r="Q1251" s="14" t="s">
        <v>179</v>
      </c>
      <c r="R1251" s="21"/>
      <c r="S1251" s="21"/>
    </row>
    <row r="1252" spans="1:19" s="25" customFormat="1" ht="20.399999999999999" x14ac:dyDescent="0.3">
      <c r="A1252" s="50">
        <v>1247</v>
      </c>
      <c r="B1252" s="31" t="s">
        <v>47</v>
      </c>
      <c r="C1252" s="57" t="s">
        <v>48</v>
      </c>
      <c r="D1252" s="17" t="s">
        <v>87</v>
      </c>
      <c r="E1252" s="18" t="s">
        <v>2706</v>
      </c>
      <c r="F1252" s="14" t="s">
        <v>469</v>
      </c>
      <c r="G1252" s="14" t="s">
        <v>2708</v>
      </c>
      <c r="H1252" s="14" t="s">
        <v>471</v>
      </c>
      <c r="I1252" s="14" t="s">
        <v>104</v>
      </c>
      <c r="J1252" s="14">
        <v>2021</v>
      </c>
      <c r="K1252" s="67" t="s">
        <v>177</v>
      </c>
      <c r="L1252" s="14" t="s">
        <v>36</v>
      </c>
      <c r="M1252" s="35">
        <v>1</v>
      </c>
      <c r="N1252" s="89">
        <v>70000000</v>
      </c>
      <c r="O1252" s="41" t="s">
        <v>37</v>
      </c>
      <c r="P1252" s="30" t="s">
        <v>178</v>
      </c>
      <c r="Q1252" s="14" t="s">
        <v>179</v>
      </c>
      <c r="R1252" s="21"/>
      <c r="S1252" s="21"/>
    </row>
    <row r="1253" spans="1:19" s="25" customFormat="1" ht="20.399999999999999" x14ac:dyDescent="0.3">
      <c r="A1253" s="15">
        <v>1248</v>
      </c>
      <c r="B1253" s="16" t="s">
        <v>94</v>
      </c>
      <c r="C1253" s="31" t="s">
        <v>95</v>
      </c>
      <c r="D1253" s="17" t="s">
        <v>473</v>
      </c>
      <c r="E1253" s="18" t="s">
        <v>2706</v>
      </c>
      <c r="F1253" s="14" t="s">
        <v>159</v>
      </c>
      <c r="G1253" s="14" t="s">
        <v>2709</v>
      </c>
      <c r="H1253" s="14" t="s">
        <v>64</v>
      </c>
      <c r="I1253" s="14" t="s">
        <v>35</v>
      </c>
      <c r="J1253" s="14">
        <v>2020</v>
      </c>
      <c r="K1253" s="67" t="s">
        <v>177</v>
      </c>
      <c r="L1253" s="14" t="s">
        <v>36</v>
      </c>
      <c r="M1253" s="35">
        <v>1</v>
      </c>
      <c r="N1253" s="89">
        <v>58000000</v>
      </c>
      <c r="O1253" s="41" t="s">
        <v>37</v>
      </c>
      <c r="P1253" s="30" t="s">
        <v>178</v>
      </c>
      <c r="Q1253" s="14" t="s">
        <v>179</v>
      </c>
      <c r="R1253" s="21"/>
      <c r="S1253" s="21"/>
    </row>
    <row r="1254" spans="1:19" s="25" customFormat="1" ht="30.6" x14ac:dyDescent="0.3">
      <c r="A1254" s="50">
        <v>1249</v>
      </c>
      <c r="B1254" s="16" t="s">
        <v>29</v>
      </c>
      <c r="C1254" s="16" t="s">
        <v>30</v>
      </c>
      <c r="D1254" s="17" t="s">
        <v>172</v>
      </c>
      <c r="E1254" s="18" t="s">
        <v>2706</v>
      </c>
      <c r="F1254" s="14" t="s">
        <v>173</v>
      </c>
      <c r="G1254" s="14" t="s">
        <v>2710</v>
      </c>
      <c r="H1254" s="14" t="s">
        <v>175</v>
      </c>
      <c r="I1254" s="14" t="s">
        <v>176</v>
      </c>
      <c r="J1254" s="14">
        <v>2020</v>
      </c>
      <c r="K1254" s="67" t="s">
        <v>177</v>
      </c>
      <c r="L1254" s="14" t="s">
        <v>36</v>
      </c>
      <c r="M1254" s="35">
        <v>1</v>
      </c>
      <c r="N1254" s="89">
        <v>23000000</v>
      </c>
      <c r="O1254" s="41" t="s">
        <v>37</v>
      </c>
      <c r="P1254" s="30" t="s">
        <v>178</v>
      </c>
      <c r="Q1254" s="14" t="s">
        <v>179</v>
      </c>
      <c r="R1254" s="21"/>
      <c r="S1254" s="21"/>
    </row>
    <row r="1255" spans="1:19" s="25" customFormat="1" ht="20.399999999999999" x14ac:dyDescent="0.3">
      <c r="A1255" s="15">
        <v>1250</v>
      </c>
      <c r="B1255" s="16" t="s">
        <v>29</v>
      </c>
      <c r="C1255" s="16" t="s">
        <v>30</v>
      </c>
      <c r="D1255" s="17" t="s">
        <v>172</v>
      </c>
      <c r="E1255" s="18" t="s">
        <v>2706</v>
      </c>
      <c r="F1255" s="14" t="s">
        <v>173</v>
      </c>
      <c r="G1255" s="14" t="s">
        <v>2711</v>
      </c>
      <c r="H1255" s="14" t="s">
        <v>175</v>
      </c>
      <c r="I1255" s="14" t="s">
        <v>176</v>
      </c>
      <c r="J1255" s="14">
        <v>2020</v>
      </c>
      <c r="K1255" s="67" t="s">
        <v>177</v>
      </c>
      <c r="L1255" s="14" t="s">
        <v>36</v>
      </c>
      <c r="M1255" s="35">
        <v>1</v>
      </c>
      <c r="N1255" s="89">
        <v>23000000</v>
      </c>
      <c r="O1255" s="41" t="s">
        <v>37</v>
      </c>
      <c r="P1255" s="30" t="s">
        <v>178</v>
      </c>
      <c r="Q1255" s="14" t="s">
        <v>179</v>
      </c>
      <c r="R1255" s="21"/>
      <c r="S1255" s="21"/>
    </row>
    <row r="1256" spans="1:19" s="25" customFormat="1" ht="20.399999999999999" x14ac:dyDescent="0.3">
      <c r="A1256" s="50">
        <v>1251</v>
      </c>
      <c r="B1256" s="16" t="s">
        <v>29</v>
      </c>
      <c r="C1256" s="16" t="s">
        <v>30</v>
      </c>
      <c r="D1256" s="17" t="s">
        <v>172</v>
      </c>
      <c r="E1256" s="18" t="s">
        <v>2706</v>
      </c>
      <c r="F1256" s="14" t="s">
        <v>173</v>
      </c>
      <c r="G1256" s="14" t="s">
        <v>2712</v>
      </c>
      <c r="H1256" s="14" t="s">
        <v>175</v>
      </c>
      <c r="I1256" s="14" t="s">
        <v>176</v>
      </c>
      <c r="J1256" s="14">
        <v>2020</v>
      </c>
      <c r="K1256" s="67" t="s">
        <v>177</v>
      </c>
      <c r="L1256" s="14" t="s">
        <v>36</v>
      </c>
      <c r="M1256" s="35">
        <v>1</v>
      </c>
      <c r="N1256" s="89">
        <v>23000000</v>
      </c>
      <c r="O1256" s="41" t="s">
        <v>37</v>
      </c>
      <c r="P1256" s="30" t="s">
        <v>178</v>
      </c>
      <c r="Q1256" s="14" t="s">
        <v>179</v>
      </c>
      <c r="R1256" s="21"/>
      <c r="S1256" s="21"/>
    </row>
    <row r="1257" spans="1:19" s="25" customFormat="1" ht="20.399999999999999" x14ac:dyDescent="0.3">
      <c r="A1257" s="15">
        <v>1252</v>
      </c>
      <c r="B1257" s="16" t="s">
        <v>29</v>
      </c>
      <c r="C1257" s="16" t="s">
        <v>30</v>
      </c>
      <c r="D1257" s="17" t="s">
        <v>172</v>
      </c>
      <c r="E1257" s="18" t="s">
        <v>2706</v>
      </c>
      <c r="F1257" s="14" t="s">
        <v>173</v>
      </c>
      <c r="G1257" s="14" t="s">
        <v>2713</v>
      </c>
      <c r="H1257" s="14" t="s">
        <v>175</v>
      </c>
      <c r="I1257" s="14" t="s">
        <v>176</v>
      </c>
      <c r="J1257" s="14">
        <v>2020</v>
      </c>
      <c r="K1257" s="67" t="s">
        <v>177</v>
      </c>
      <c r="L1257" s="14" t="s">
        <v>36</v>
      </c>
      <c r="M1257" s="35">
        <v>1</v>
      </c>
      <c r="N1257" s="89">
        <v>23000000</v>
      </c>
      <c r="O1257" s="41" t="s">
        <v>37</v>
      </c>
      <c r="P1257" s="30" t="s">
        <v>178</v>
      </c>
      <c r="Q1257" s="14" t="s">
        <v>179</v>
      </c>
      <c r="R1257" s="21"/>
      <c r="S1257" s="21"/>
    </row>
    <row r="1258" spans="1:19" s="25" customFormat="1" ht="20.399999999999999" x14ac:dyDescent="0.3">
      <c r="A1258" s="50">
        <v>1253</v>
      </c>
      <c r="B1258" s="16" t="s">
        <v>29</v>
      </c>
      <c r="C1258" s="16" t="s">
        <v>30</v>
      </c>
      <c r="D1258" s="17" t="s">
        <v>172</v>
      </c>
      <c r="E1258" s="18" t="s">
        <v>2706</v>
      </c>
      <c r="F1258" s="14" t="s">
        <v>173</v>
      </c>
      <c r="G1258" s="14">
        <v>24518455</v>
      </c>
      <c r="H1258" s="14" t="s">
        <v>175</v>
      </c>
      <c r="I1258" s="14" t="s">
        <v>176</v>
      </c>
      <c r="J1258" s="14">
        <v>2020</v>
      </c>
      <c r="K1258" s="67" t="s">
        <v>177</v>
      </c>
      <c r="L1258" s="14" t="s">
        <v>36</v>
      </c>
      <c r="M1258" s="35">
        <v>1</v>
      </c>
      <c r="N1258" s="89">
        <v>23000000</v>
      </c>
      <c r="O1258" s="41" t="s">
        <v>37</v>
      </c>
      <c r="P1258" s="30" t="s">
        <v>178</v>
      </c>
      <c r="Q1258" s="14" t="s">
        <v>179</v>
      </c>
      <c r="R1258" s="21"/>
      <c r="S1258" s="21"/>
    </row>
    <row r="1259" spans="1:19" s="25" customFormat="1" ht="20.399999999999999" x14ac:dyDescent="0.3">
      <c r="A1259" s="15">
        <v>1254</v>
      </c>
      <c r="B1259" s="16" t="s">
        <v>29</v>
      </c>
      <c r="C1259" s="16" t="s">
        <v>30</v>
      </c>
      <c r="D1259" s="17" t="s">
        <v>172</v>
      </c>
      <c r="E1259" s="18" t="s">
        <v>2706</v>
      </c>
      <c r="F1259" s="14" t="s">
        <v>173</v>
      </c>
      <c r="G1259" s="14">
        <v>24518414</v>
      </c>
      <c r="H1259" s="14" t="s">
        <v>175</v>
      </c>
      <c r="I1259" s="14" t="s">
        <v>176</v>
      </c>
      <c r="J1259" s="14">
        <v>2020</v>
      </c>
      <c r="K1259" s="67" t="s">
        <v>177</v>
      </c>
      <c r="L1259" s="14" t="s">
        <v>36</v>
      </c>
      <c r="M1259" s="35">
        <v>1</v>
      </c>
      <c r="N1259" s="89">
        <v>23000000</v>
      </c>
      <c r="O1259" s="41" t="s">
        <v>37</v>
      </c>
      <c r="P1259" s="30" t="s">
        <v>178</v>
      </c>
      <c r="Q1259" s="14" t="s">
        <v>179</v>
      </c>
      <c r="R1259" s="21"/>
      <c r="S1259" s="21"/>
    </row>
    <row r="1260" spans="1:19" s="25" customFormat="1" ht="20.399999999999999" x14ac:dyDescent="0.3">
      <c r="A1260" s="50">
        <v>1255</v>
      </c>
      <c r="B1260" s="16" t="s">
        <v>29</v>
      </c>
      <c r="C1260" s="16" t="s">
        <v>30</v>
      </c>
      <c r="D1260" s="17" t="s">
        <v>172</v>
      </c>
      <c r="E1260" s="18" t="s">
        <v>2706</v>
      </c>
      <c r="F1260" s="14" t="s">
        <v>173</v>
      </c>
      <c r="G1260" s="14">
        <v>24518460</v>
      </c>
      <c r="H1260" s="14" t="s">
        <v>175</v>
      </c>
      <c r="I1260" s="14" t="s">
        <v>176</v>
      </c>
      <c r="J1260" s="14">
        <v>2020</v>
      </c>
      <c r="K1260" s="67" t="s">
        <v>177</v>
      </c>
      <c r="L1260" s="14" t="s">
        <v>36</v>
      </c>
      <c r="M1260" s="35">
        <v>1</v>
      </c>
      <c r="N1260" s="89">
        <v>23000000</v>
      </c>
      <c r="O1260" s="41" t="s">
        <v>37</v>
      </c>
      <c r="P1260" s="30" t="s">
        <v>178</v>
      </c>
      <c r="Q1260" s="14" t="s">
        <v>179</v>
      </c>
      <c r="R1260" s="21"/>
      <c r="S1260" s="21"/>
    </row>
    <row r="1261" spans="1:19" s="25" customFormat="1" ht="20.399999999999999" x14ac:dyDescent="0.3">
      <c r="A1261" s="15">
        <v>1256</v>
      </c>
      <c r="B1261" s="16" t="s">
        <v>29</v>
      </c>
      <c r="C1261" s="16" t="s">
        <v>30</v>
      </c>
      <c r="D1261" s="17" t="s">
        <v>172</v>
      </c>
      <c r="E1261" s="18" t="s">
        <v>2706</v>
      </c>
      <c r="F1261" s="14" t="s">
        <v>173</v>
      </c>
      <c r="G1261" s="14">
        <v>24518413</v>
      </c>
      <c r="H1261" s="14" t="s">
        <v>175</v>
      </c>
      <c r="I1261" s="14" t="s">
        <v>176</v>
      </c>
      <c r="J1261" s="14">
        <v>2020</v>
      </c>
      <c r="K1261" s="67" t="s">
        <v>177</v>
      </c>
      <c r="L1261" s="14" t="s">
        <v>36</v>
      </c>
      <c r="M1261" s="35">
        <v>1</v>
      </c>
      <c r="N1261" s="89">
        <v>23000000</v>
      </c>
      <c r="O1261" s="41" t="s">
        <v>37</v>
      </c>
      <c r="P1261" s="30" t="s">
        <v>178</v>
      </c>
      <c r="Q1261" s="14" t="s">
        <v>179</v>
      </c>
      <c r="R1261" s="21"/>
      <c r="S1261" s="21"/>
    </row>
    <row r="1262" spans="1:19" s="25" customFormat="1" ht="20.399999999999999" x14ac:dyDescent="0.3">
      <c r="A1262" s="50">
        <v>1257</v>
      </c>
      <c r="B1262" s="16" t="s">
        <v>29</v>
      </c>
      <c r="C1262" s="16" t="s">
        <v>30</v>
      </c>
      <c r="D1262" s="17" t="s">
        <v>172</v>
      </c>
      <c r="E1262" s="18" t="s">
        <v>2706</v>
      </c>
      <c r="F1262" s="14" t="s">
        <v>173</v>
      </c>
      <c r="G1262" s="14">
        <v>24518465</v>
      </c>
      <c r="H1262" s="14" t="s">
        <v>175</v>
      </c>
      <c r="I1262" s="14" t="s">
        <v>176</v>
      </c>
      <c r="J1262" s="14">
        <v>2020</v>
      </c>
      <c r="K1262" s="67" t="s">
        <v>177</v>
      </c>
      <c r="L1262" s="14" t="s">
        <v>36</v>
      </c>
      <c r="M1262" s="35">
        <v>1</v>
      </c>
      <c r="N1262" s="89">
        <v>23000000</v>
      </c>
      <c r="O1262" s="41" t="s">
        <v>37</v>
      </c>
      <c r="P1262" s="30" t="s">
        <v>178</v>
      </c>
      <c r="Q1262" s="14" t="s">
        <v>179</v>
      </c>
      <c r="R1262" s="21"/>
      <c r="S1262" s="21"/>
    </row>
    <row r="1263" spans="1:19" s="25" customFormat="1" ht="20.399999999999999" x14ac:dyDescent="0.3">
      <c r="A1263" s="15">
        <v>1258</v>
      </c>
      <c r="B1263" s="16" t="s">
        <v>29</v>
      </c>
      <c r="C1263" s="16" t="s">
        <v>30</v>
      </c>
      <c r="D1263" s="17" t="s">
        <v>172</v>
      </c>
      <c r="E1263" s="18" t="s">
        <v>2706</v>
      </c>
      <c r="F1263" s="14" t="s">
        <v>173</v>
      </c>
      <c r="G1263" s="14">
        <v>24518402</v>
      </c>
      <c r="H1263" s="14" t="s">
        <v>175</v>
      </c>
      <c r="I1263" s="14" t="s">
        <v>176</v>
      </c>
      <c r="J1263" s="14">
        <v>2020</v>
      </c>
      <c r="K1263" s="67" t="s">
        <v>177</v>
      </c>
      <c r="L1263" s="14" t="s">
        <v>36</v>
      </c>
      <c r="M1263" s="35">
        <v>1</v>
      </c>
      <c r="N1263" s="89">
        <v>23000000</v>
      </c>
      <c r="O1263" s="41" t="s">
        <v>37</v>
      </c>
      <c r="P1263" s="30" t="s">
        <v>178</v>
      </c>
      <c r="Q1263" s="14" t="s">
        <v>179</v>
      </c>
      <c r="R1263" s="21"/>
      <c r="S1263" s="21"/>
    </row>
    <row r="1264" spans="1:19" s="25" customFormat="1" ht="20.399999999999999" x14ac:dyDescent="0.3">
      <c r="A1264" s="50">
        <v>1259</v>
      </c>
      <c r="B1264" s="16" t="s">
        <v>65</v>
      </c>
      <c r="C1264" s="16" t="s">
        <v>66</v>
      </c>
      <c r="D1264" s="17" t="s">
        <v>487</v>
      </c>
      <c r="E1264" s="18" t="s">
        <v>2706</v>
      </c>
      <c r="F1264" s="14" t="s">
        <v>488</v>
      </c>
      <c r="G1264" s="14">
        <v>2005010280</v>
      </c>
      <c r="H1264" s="14" t="s">
        <v>34</v>
      </c>
      <c r="I1264" s="14" t="s">
        <v>35</v>
      </c>
      <c r="J1264" s="14">
        <v>2021</v>
      </c>
      <c r="K1264" s="67" t="s">
        <v>177</v>
      </c>
      <c r="L1264" s="14" t="s">
        <v>36</v>
      </c>
      <c r="M1264" s="35">
        <v>1</v>
      </c>
      <c r="N1264" s="89">
        <v>29000000</v>
      </c>
      <c r="O1264" s="41" t="s">
        <v>37</v>
      </c>
      <c r="P1264" s="30" t="s">
        <v>178</v>
      </c>
      <c r="Q1264" s="14" t="s">
        <v>179</v>
      </c>
      <c r="R1264" s="21"/>
      <c r="S1264" s="21"/>
    </row>
    <row r="1265" spans="1:19" s="25" customFormat="1" ht="20.399999999999999" x14ac:dyDescent="0.3">
      <c r="A1265" s="15">
        <v>1260</v>
      </c>
      <c r="B1265" s="16" t="s">
        <v>65</v>
      </c>
      <c r="C1265" s="16" t="s">
        <v>66</v>
      </c>
      <c r="D1265" s="17" t="s">
        <v>487</v>
      </c>
      <c r="E1265" s="18" t="s">
        <v>2706</v>
      </c>
      <c r="F1265" s="14" t="s">
        <v>488</v>
      </c>
      <c r="G1265" s="14">
        <v>2005010305</v>
      </c>
      <c r="H1265" s="14" t="s">
        <v>34</v>
      </c>
      <c r="I1265" s="14" t="s">
        <v>35</v>
      </c>
      <c r="J1265" s="14">
        <v>2021</v>
      </c>
      <c r="K1265" s="67" t="s">
        <v>177</v>
      </c>
      <c r="L1265" s="14" t="s">
        <v>36</v>
      </c>
      <c r="M1265" s="35">
        <v>1</v>
      </c>
      <c r="N1265" s="89">
        <v>29000000</v>
      </c>
      <c r="O1265" s="41" t="s">
        <v>37</v>
      </c>
      <c r="P1265" s="30" t="s">
        <v>178</v>
      </c>
      <c r="Q1265" s="14" t="s">
        <v>179</v>
      </c>
      <c r="R1265" s="21"/>
      <c r="S1265" s="21"/>
    </row>
    <row r="1266" spans="1:19" s="25" customFormat="1" ht="20.399999999999999" x14ac:dyDescent="0.3">
      <c r="A1266" s="50">
        <v>1261</v>
      </c>
      <c r="B1266" s="16" t="s">
        <v>65</v>
      </c>
      <c r="C1266" s="16" t="s">
        <v>66</v>
      </c>
      <c r="D1266" s="17" t="s">
        <v>487</v>
      </c>
      <c r="E1266" s="18" t="s">
        <v>2706</v>
      </c>
      <c r="F1266" s="14" t="s">
        <v>488</v>
      </c>
      <c r="G1266" s="14">
        <v>2005010172</v>
      </c>
      <c r="H1266" s="14" t="s">
        <v>34</v>
      </c>
      <c r="I1266" s="14" t="s">
        <v>35</v>
      </c>
      <c r="J1266" s="14">
        <v>2021</v>
      </c>
      <c r="K1266" s="67" t="s">
        <v>177</v>
      </c>
      <c r="L1266" s="14" t="s">
        <v>36</v>
      </c>
      <c r="M1266" s="35">
        <v>1</v>
      </c>
      <c r="N1266" s="89">
        <v>29000000</v>
      </c>
      <c r="O1266" s="41" t="s">
        <v>37</v>
      </c>
      <c r="P1266" s="30" t="s">
        <v>178</v>
      </c>
      <c r="Q1266" s="14" t="s">
        <v>179</v>
      </c>
      <c r="R1266" s="21"/>
      <c r="S1266" s="21"/>
    </row>
    <row r="1267" spans="1:19" s="25" customFormat="1" ht="20.399999999999999" x14ac:dyDescent="0.3">
      <c r="A1267" s="15">
        <v>1262</v>
      </c>
      <c r="B1267" s="16" t="s">
        <v>65</v>
      </c>
      <c r="C1267" s="16" t="s">
        <v>66</v>
      </c>
      <c r="D1267" s="17" t="s">
        <v>487</v>
      </c>
      <c r="E1267" s="18" t="s">
        <v>2706</v>
      </c>
      <c r="F1267" s="14" t="s">
        <v>488</v>
      </c>
      <c r="G1267" s="14">
        <v>2005010385</v>
      </c>
      <c r="H1267" s="14" t="s">
        <v>34</v>
      </c>
      <c r="I1267" s="14" t="s">
        <v>35</v>
      </c>
      <c r="J1267" s="14">
        <v>2021</v>
      </c>
      <c r="K1267" s="67" t="s">
        <v>177</v>
      </c>
      <c r="L1267" s="14" t="s">
        <v>36</v>
      </c>
      <c r="M1267" s="35">
        <v>1</v>
      </c>
      <c r="N1267" s="89">
        <v>29000000</v>
      </c>
      <c r="O1267" s="41" t="s">
        <v>37</v>
      </c>
      <c r="P1267" s="30" t="s">
        <v>178</v>
      </c>
      <c r="Q1267" s="14" t="s">
        <v>179</v>
      </c>
      <c r="R1267" s="21"/>
      <c r="S1267" s="21"/>
    </row>
    <row r="1268" spans="1:19" s="25" customFormat="1" ht="20.399999999999999" x14ac:dyDescent="0.3">
      <c r="A1268" s="50">
        <v>1263</v>
      </c>
      <c r="B1268" s="16" t="s">
        <v>65</v>
      </c>
      <c r="C1268" s="16" t="s">
        <v>66</v>
      </c>
      <c r="D1268" s="17" t="s">
        <v>487</v>
      </c>
      <c r="E1268" s="18" t="s">
        <v>2706</v>
      </c>
      <c r="F1268" s="14" t="s">
        <v>488</v>
      </c>
      <c r="G1268" s="14">
        <v>2005010275</v>
      </c>
      <c r="H1268" s="14" t="s">
        <v>34</v>
      </c>
      <c r="I1268" s="14" t="s">
        <v>35</v>
      </c>
      <c r="J1268" s="14">
        <v>2021</v>
      </c>
      <c r="K1268" s="67" t="s">
        <v>177</v>
      </c>
      <c r="L1268" s="14" t="s">
        <v>36</v>
      </c>
      <c r="M1268" s="35">
        <v>1</v>
      </c>
      <c r="N1268" s="89">
        <v>29000000</v>
      </c>
      <c r="O1268" s="41" t="s">
        <v>37</v>
      </c>
      <c r="P1268" s="30" t="s">
        <v>178</v>
      </c>
      <c r="Q1268" s="14" t="s">
        <v>179</v>
      </c>
      <c r="R1268" s="21"/>
      <c r="S1268" s="21"/>
    </row>
    <row r="1269" spans="1:19" s="25" customFormat="1" ht="20.399999999999999" x14ac:dyDescent="0.3">
      <c r="A1269" s="15">
        <v>1264</v>
      </c>
      <c r="B1269" s="16" t="s">
        <v>65</v>
      </c>
      <c r="C1269" s="16" t="s">
        <v>66</v>
      </c>
      <c r="D1269" s="17" t="s">
        <v>487</v>
      </c>
      <c r="E1269" s="18" t="s">
        <v>2706</v>
      </c>
      <c r="F1269" s="14" t="s">
        <v>488</v>
      </c>
      <c r="G1269" s="14">
        <v>2005010147</v>
      </c>
      <c r="H1269" s="14" t="s">
        <v>34</v>
      </c>
      <c r="I1269" s="14" t="s">
        <v>35</v>
      </c>
      <c r="J1269" s="14">
        <v>2021</v>
      </c>
      <c r="K1269" s="67" t="s">
        <v>177</v>
      </c>
      <c r="L1269" s="14" t="s">
        <v>36</v>
      </c>
      <c r="M1269" s="35">
        <v>1</v>
      </c>
      <c r="N1269" s="89">
        <v>29000000</v>
      </c>
      <c r="O1269" s="41" t="s">
        <v>37</v>
      </c>
      <c r="P1269" s="30" t="s">
        <v>178</v>
      </c>
      <c r="Q1269" s="14" t="s">
        <v>179</v>
      </c>
      <c r="R1269" s="21"/>
      <c r="S1269" s="21"/>
    </row>
    <row r="1270" spans="1:19" s="25" customFormat="1" ht="20.399999999999999" x14ac:dyDescent="0.3">
      <c r="A1270" s="50">
        <v>1265</v>
      </c>
      <c r="B1270" s="16" t="s">
        <v>65</v>
      </c>
      <c r="C1270" s="16" t="s">
        <v>66</v>
      </c>
      <c r="D1270" s="17" t="s">
        <v>487</v>
      </c>
      <c r="E1270" s="18" t="s">
        <v>2706</v>
      </c>
      <c r="F1270" s="14" t="s">
        <v>488</v>
      </c>
      <c r="G1270" s="14">
        <v>2005010307</v>
      </c>
      <c r="H1270" s="14" t="s">
        <v>34</v>
      </c>
      <c r="I1270" s="14" t="s">
        <v>35</v>
      </c>
      <c r="J1270" s="14">
        <v>2021</v>
      </c>
      <c r="K1270" s="67" t="s">
        <v>177</v>
      </c>
      <c r="L1270" s="14" t="s">
        <v>36</v>
      </c>
      <c r="M1270" s="35">
        <v>1</v>
      </c>
      <c r="N1270" s="89">
        <v>29000000</v>
      </c>
      <c r="O1270" s="41" t="s">
        <v>37</v>
      </c>
      <c r="P1270" s="30" t="s">
        <v>178</v>
      </c>
      <c r="Q1270" s="14" t="s">
        <v>179</v>
      </c>
      <c r="R1270" s="21"/>
      <c r="S1270" s="21"/>
    </row>
    <row r="1271" spans="1:19" s="25" customFormat="1" ht="20.399999999999999" x14ac:dyDescent="0.3">
      <c r="A1271" s="15">
        <v>1266</v>
      </c>
      <c r="B1271" s="16" t="s">
        <v>65</v>
      </c>
      <c r="C1271" s="16" t="s">
        <v>66</v>
      </c>
      <c r="D1271" s="17" t="s">
        <v>487</v>
      </c>
      <c r="E1271" s="18" t="s">
        <v>2706</v>
      </c>
      <c r="F1271" s="14" t="s">
        <v>488</v>
      </c>
      <c r="G1271" s="14">
        <v>2005010319</v>
      </c>
      <c r="H1271" s="14" t="s">
        <v>34</v>
      </c>
      <c r="I1271" s="14" t="s">
        <v>35</v>
      </c>
      <c r="J1271" s="14">
        <v>2021</v>
      </c>
      <c r="K1271" s="67" t="s">
        <v>177</v>
      </c>
      <c r="L1271" s="14" t="s">
        <v>36</v>
      </c>
      <c r="M1271" s="35">
        <v>1</v>
      </c>
      <c r="N1271" s="89">
        <v>29000000</v>
      </c>
      <c r="O1271" s="41" t="s">
        <v>37</v>
      </c>
      <c r="P1271" s="30" t="s">
        <v>178</v>
      </c>
      <c r="Q1271" s="14" t="s">
        <v>179</v>
      </c>
      <c r="R1271" s="21"/>
      <c r="S1271" s="21"/>
    </row>
    <row r="1272" spans="1:19" s="25" customFormat="1" ht="20.399999999999999" x14ac:dyDescent="0.3">
      <c r="A1272" s="50">
        <v>1267</v>
      </c>
      <c r="B1272" s="16" t="s">
        <v>209</v>
      </c>
      <c r="C1272" s="16" t="s">
        <v>210</v>
      </c>
      <c r="D1272" s="17" t="s">
        <v>211</v>
      </c>
      <c r="E1272" s="18" t="s">
        <v>2706</v>
      </c>
      <c r="F1272" s="14"/>
      <c r="G1272" s="14" t="s">
        <v>57</v>
      </c>
      <c r="H1272" s="14"/>
      <c r="I1272" s="14"/>
      <c r="J1272" s="21">
        <v>2021</v>
      </c>
      <c r="K1272" s="67" t="s">
        <v>177</v>
      </c>
      <c r="L1272" s="21" t="s">
        <v>192</v>
      </c>
      <c r="M1272" s="40">
        <v>1</v>
      </c>
      <c r="N1272" s="36">
        <v>15000000</v>
      </c>
      <c r="O1272" s="41" t="s">
        <v>37</v>
      </c>
      <c r="P1272" s="30" t="s">
        <v>178</v>
      </c>
      <c r="Q1272" s="14" t="s">
        <v>179</v>
      </c>
      <c r="R1272" s="21"/>
      <c r="S1272" s="21"/>
    </row>
    <row r="1273" spans="1:19" s="25" customFormat="1" ht="20.399999999999999" x14ac:dyDescent="0.3">
      <c r="A1273" s="15">
        <v>1268</v>
      </c>
      <c r="B1273" s="15" t="s">
        <v>2714</v>
      </c>
      <c r="C1273" s="147" t="s">
        <v>2715</v>
      </c>
      <c r="D1273" s="17" t="s">
        <v>2716</v>
      </c>
      <c r="E1273" s="18" t="s">
        <v>2706</v>
      </c>
      <c r="F1273" s="14" t="s">
        <v>2717</v>
      </c>
      <c r="G1273" s="14" t="s">
        <v>2718</v>
      </c>
      <c r="H1273" s="14" t="s">
        <v>2719</v>
      </c>
      <c r="I1273" s="14" t="s">
        <v>112</v>
      </c>
      <c r="J1273" s="21">
        <v>2020</v>
      </c>
      <c r="K1273" s="67" t="s">
        <v>177</v>
      </c>
      <c r="L1273" s="21" t="s">
        <v>36</v>
      </c>
      <c r="M1273" s="40">
        <v>1</v>
      </c>
      <c r="N1273" s="36">
        <v>10000000</v>
      </c>
      <c r="O1273" s="41" t="s">
        <v>37</v>
      </c>
      <c r="P1273" s="30" t="s">
        <v>178</v>
      </c>
      <c r="Q1273" s="14" t="s">
        <v>39</v>
      </c>
      <c r="R1273" s="42"/>
      <c r="S1273" s="42"/>
    </row>
    <row r="1274" spans="1:19" s="44" customFormat="1" ht="20.399999999999999" x14ac:dyDescent="0.3">
      <c r="A1274" s="50">
        <v>1269</v>
      </c>
      <c r="B1274" s="148" t="s">
        <v>2720</v>
      </c>
      <c r="C1274" s="148"/>
      <c r="D1274" s="17" t="s">
        <v>2721</v>
      </c>
      <c r="E1274" s="18" t="s">
        <v>2706</v>
      </c>
      <c r="F1274" s="42" t="s">
        <v>2722</v>
      </c>
      <c r="G1274" s="14" t="s">
        <v>2</v>
      </c>
      <c r="H1274" s="14" t="s">
        <v>2</v>
      </c>
      <c r="I1274" s="14" t="s">
        <v>341</v>
      </c>
      <c r="J1274" s="14">
        <v>2020</v>
      </c>
      <c r="K1274" s="67" t="s">
        <v>177</v>
      </c>
      <c r="L1274" s="14" t="s">
        <v>192</v>
      </c>
      <c r="M1274" s="35">
        <v>1</v>
      </c>
      <c r="N1274" s="20">
        <v>26000000</v>
      </c>
      <c r="O1274" s="41" t="s">
        <v>37</v>
      </c>
      <c r="P1274" s="30" t="s">
        <v>178</v>
      </c>
      <c r="Q1274" s="14" t="s">
        <v>39</v>
      </c>
      <c r="R1274" s="153"/>
      <c r="S1274" s="153"/>
    </row>
    <row r="1275" spans="1:19" s="25" customFormat="1" ht="30.6" x14ac:dyDescent="0.3">
      <c r="A1275" s="15">
        <v>1270</v>
      </c>
      <c r="B1275" s="16" t="s">
        <v>65</v>
      </c>
      <c r="C1275" s="16" t="s">
        <v>66</v>
      </c>
      <c r="D1275" s="17" t="s">
        <v>487</v>
      </c>
      <c r="E1275" s="18" t="s">
        <v>2706</v>
      </c>
      <c r="F1275" s="14" t="s">
        <v>488</v>
      </c>
      <c r="G1275" s="14" t="s">
        <v>2723</v>
      </c>
      <c r="H1275" s="14" t="s">
        <v>34</v>
      </c>
      <c r="I1275" s="14" t="s">
        <v>35</v>
      </c>
      <c r="J1275" s="14">
        <v>2021</v>
      </c>
      <c r="K1275" s="67" t="s">
        <v>177</v>
      </c>
      <c r="L1275" s="14" t="s">
        <v>36</v>
      </c>
      <c r="M1275" s="35">
        <v>1</v>
      </c>
      <c r="N1275" s="89">
        <v>29000000</v>
      </c>
      <c r="O1275" s="41" t="s">
        <v>37</v>
      </c>
      <c r="P1275" s="30" t="s">
        <v>178</v>
      </c>
      <c r="Q1275" s="14" t="s">
        <v>179</v>
      </c>
      <c r="R1275" s="21"/>
      <c r="S1275" s="21"/>
    </row>
    <row r="1276" spans="1:19" s="25" customFormat="1" ht="20.399999999999999" x14ac:dyDescent="0.3">
      <c r="A1276" s="50">
        <v>1271</v>
      </c>
      <c r="B1276" s="16" t="s">
        <v>65</v>
      </c>
      <c r="C1276" s="16" t="s">
        <v>66</v>
      </c>
      <c r="D1276" s="17" t="s">
        <v>487</v>
      </c>
      <c r="E1276" s="18" t="s">
        <v>2706</v>
      </c>
      <c r="F1276" s="14" t="s">
        <v>488</v>
      </c>
      <c r="G1276" s="14" t="s">
        <v>2724</v>
      </c>
      <c r="H1276" s="14" t="s">
        <v>2725</v>
      </c>
      <c r="I1276" s="14" t="s">
        <v>35</v>
      </c>
      <c r="J1276" s="14">
        <v>2021</v>
      </c>
      <c r="K1276" s="67" t="s">
        <v>177</v>
      </c>
      <c r="L1276" s="14" t="s">
        <v>36</v>
      </c>
      <c r="M1276" s="35">
        <v>1</v>
      </c>
      <c r="N1276" s="89">
        <v>29000000</v>
      </c>
      <c r="O1276" s="41" t="s">
        <v>37</v>
      </c>
      <c r="P1276" s="30" t="s">
        <v>178</v>
      </c>
      <c r="Q1276" s="14" t="s">
        <v>179</v>
      </c>
      <c r="R1276" s="21"/>
      <c r="S1276" s="21"/>
    </row>
    <row r="1277" spans="1:19" s="25" customFormat="1" ht="20.399999999999999" x14ac:dyDescent="0.3">
      <c r="A1277" s="15">
        <v>1272</v>
      </c>
      <c r="B1277" s="16" t="s">
        <v>65</v>
      </c>
      <c r="C1277" s="16" t="s">
        <v>66</v>
      </c>
      <c r="D1277" s="17" t="s">
        <v>487</v>
      </c>
      <c r="E1277" s="18" t="s">
        <v>2706</v>
      </c>
      <c r="F1277" s="14" t="s">
        <v>488</v>
      </c>
      <c r="G1277" s="14" t="s">
        <v>2726</v>
      </c>
      <c r="H1277" s="14" t="s">
        <v>2725</v>
      </c>
      <c r="I1277" s="14" t="s">
        <v>35</v>
      </c>
      <c r="J1277" s="14">
        <v>2021</v>
      </c>
      <c r="K1277" s="67" t="s">
        <v>177</v>
      </c>
      <c r="L1277" s="14" t="s">
        <v>36</v>
      </c>
      <c r="M1277" s="35">
        <v>1</v>
      </c>
      <c r="N1277" s="89">
        <v>29000000</v>
      </c>
      <c r="O1277" s="41" t="s">
        <v>37</v>
      </c>
      <c r="P1277" s="30" t="s">
        <v>178</v>
      </c>
      <c r="Q1277" s="14" t="s">
        <v>179</v>
      </c>
      <c r="R1277" s="21"/>
      <c r="S1277" s="21"/>
    </row>
    <row r="1278" spans="1:19" s="25" customFormat="1" ht="20.399999999999999" x14ac:dyDescent="0.3">
      <c r="A1278" s="50">
        <v>1273</v>
      </c>
      <c r="B1278" s="16" t="s">
        <v>65</v>
      </c>
      <c r="C1278" s="16" t="s">
        <v>66</v>
      </c>
      <c r="D1278" s="17" t="s">
        <v>487</v>
      </c>
      <c r="E1278" s="18" t="s">
        <v>2706</v>
      </c>
      <c r="F1278" s="14" t="s">
        <v>488</v>
      </c>
      <c r="G1278" s="14">
        <v>2005010375</v>
      </c>
      <c r="H1278" s="14" t="s">
        <v>2725</v>
      </c>
      <c r="I1278" s="14" t="s">
        <v>35</v>
      </c>
      <c r="J1278" s="14">
        <v>2021</v>
      </c>
      <c r="K1278" s="67" t="s">
        <v>177</v>
      </c>
      <c r="L1278" s="14" t="s">
        <v>36</v>
      </c>
      <c r="M1278" s="35">
        <v>1</v>
      </c>
      <c r="N1278" s="89">
        <v>29000000</v>
      </c>
      <c r="O1278" s="41" t="s">
        <v>37</v>
      </c>
      <c r="P1278" s="30" t="s">
        <v>178</v>
      </c>
      <c r="Q1278" s="14" t="s">
        <v>179</v>
      </c>
      <c r="R1278" s="21"/>
      <c r="S1278" s="21"/>
    </row>
    <row r="1279" spans="1:19" s="25" customFormat="1" ht="20.399999999999999" x14ac:dyDescent="0.3">
      <c r="A1279" s="15">
        <v>1274</v>
      </c>
      <c r="B1279" s="16" t="s">
        <v>41</v>
      </c>
      <c r="C1279" s="16" t="s">
        <v>42</v>
      </c>
      <c r="D1279" s="17" t="s">
        <v>41</v>
      </c>
      <c r="E1279" s="18" t="s">
        <v>2706</v>
      </c>
      <c r="F1279" s="14" t="s">
        <v>1056</v>
      </c>
      <c r="G1279" s="14" t="s">
        <v>2727</v>
      </c>
      <c r="H1279" s="14" t="s">
        <v>1058</v>
      </c>
      <c r="I1279" s="14" t="s">
        <v>508</v>
      </c>
      <c r="J1279" s="14">
        <v>2020</v>
      </c>
      <c r="K1279" s="67" t="s">
        <v>177</v>
      </c>
      <c r="L1279" s="14" t="s">
        <v>192</v>
      </c>
      <c r="M1279" s="35">
        <v>1</v>
      </c>
      <c r="N1279" s="89">
        <v>30000000</v>
      </c>
      <c r="O1279" s="41" t="s">
        <v>37</v>
      </c>
      <c r="P1279" s="30" t="s">
        <v>178</v>
      </c>
      <c r="Q1279" s="14" t="s">
        <v>179</v>
      </c>
      <c r="R1279" s="21"/>
      <c r="S1279" s="21"/>
    </row>
    <row r="1280" spans="1:19" s="25" customFormat="1" ht="40.799999999999997" x14ac:dyDescent="0.3">
      <c r="A1280" s="50">
        <v>1275</v>
      </c>
      <c r="B1280" s="16" t="s">
        <v>76</v>
      </c>
      <c r="C1280" s="16" t="s">
        <v>77</v>
      </c>
      <c r="D1280" s="17" t="s">
        <v>510</v>
      </c>
      <c r="E1280" s="18" t="s">
        <v>2706</v>
      </c>
      <c r="F1280" s="21" t="s">
        <v>511</v>
      </c>
      <c r="G1280" s="14" t="s">
        <v>57</v>
      </c>
      <c r="H1280" s="14" t="s">
        <v>512</v>
      </c>
      <c r="I1280" s="14" t="s">
        <v>508</v>
      </c>
      <c r="J1280" s="14">
        <v>2021</v>
      </c>
      <c r="K1280" s="67" t="s">
        <v>177</v>
      </c>
      <c r="L1280" s="14" t="s">
        <v>36</v>
      </c>
      <c r="M1280" s="35">
        <v>20</v>
      </c>
      <c r="N1280" s="89">
        <v>15000000</v>
      </c>
      <c r="O1280" s="41" t="s">
        <v>37</v>
      </c>
      <c r="P1280" s="30" t="s">
        <v>178</v>
      </c>
      <c r="Q1280" s="14" t="s">
        <v>179</v>
      </c>
      <c r="R1280" s="14" t="s">
        <v>513</v>
      </c>
      <c r="S1280" s="21"/>
    </row>
    <row r="1281" spans="1:19" s="25" customFormat="1" ht="40.799999999999997" x14ac:dyDescent="0.3">
      <c r="A1281" s="15">
        <v>1276</v>
      </c>
      <c r="B1281" s="16" t="s">
        <v>1649</v>
      </c>
      <c r="C1281" s="16" t="s">
        <v>1650</v>
      </c>
      <c r="D1281" s="94" t="s">
        <v>1985</v>
      </c>
      <c r="E1281" s="18" t="s">
        <v>2706</v>
      </c>
      <c r="F1281" s="90"/>
      <c r="G1281" s="14" t="s">
        <v>57</v>
      </c>
      <c r="H1281" s="14" t="s">
        <v>80</v>
      </c>
      <c r="I1281" s="14" t="s">
        <v>59</v>
      </c>
      <c r="J1281" s="14">
        <v>2022</v>
      </c>
      <c r="K1281" s="84" t="s">
        <v>1986</v>
      </c>
      <c r="L1281" s="14" t="s">
        <v>36</v>
      </c>
      <c r="M1281" s="14">
        <v>1</v>
      </c>
      <c r="N1281" s="128">
        <v>11250000</v>
      </c>
      <c r="O1281" s="41" t="s">
        <v>37</v>
      </c>
      <c r="P1281" s="14" t="s">
        <v>164</v>
      </c>
      <c r="Q1281" s="14" t="s">
        <v>39</v>
      </c>
      <c r="R1281" s="14"/>
      <c r="S1281" s="14"/>
    </row>
    <row r="1282" spans="1:19" s="44" customFormat="1" ht="20.399999999999999" x14ac:dyDescent="0.3">
      <c r="A1282" s="50">
        <v>1277</v>
      </c>
      <c r="B1282" s="57" t="s">
        <v>29</v>
      </c>
      <c r="C1282" s="143" t="s">
        <v>30</v>
      </c>
      <c r="D1282" s="149" t="s">
        <v>29</v>
      </c>
      <c r="E1282" s="18" t="s">
        <v>2706</v>
      </c>
      <c r="F1282" s="42" t="s">
        <v>2728</v>
      </c>
      <c r="G1282" s="42">
        <v>2206010052</v>
      </c>
      <c r="H1282" s="41" t="s">
        <v>2725</v>
      </c>
      <c r="I1282" s="41" t="s">
        <v>1300</v>
      </c>
      <c r="J1282" s="41">
        <v>2022</v>
      </c>
      <c r="K1282" s="81" t="s">
        <v>2305</v>
      </c>
      <c r="L1282" s="14" t="s">
        <v>36</v>
      </c>
      <c r="M1282" s="150">
        <v>1</v>
      </c>
      <c r="N1282" s="151">
        <v>25000000</v>
      </c>
      <c r="O1282" s="41" t="s">
        <v>37</v>
      </c>
      <c r="P1282" s="14" t="s">
        <v>60</v>
      </c>
      <c r="Q1282" s="14" t="s">
        <v>39</v>
      </c>
      <c r="R1282" s="150"/>
      <c r="S1282" s="150"/>
    </row>
    <row r="1283" spans="1:19" s="44" customFormat="1" ht="20.399999999999999" x14ac:dyDescent="0.3">
      <c r="A1283" s="15">
        <v>1278</v>
      </c>
      <c r="B1283" s="57" t="s">
        <v>29</v>
      </c>
      <c r="C1283" s="143" t="s">
        <v>30</v>
      </c>
      <c r="D1283" s="149" t="s">
        <v>29</v>
      </c>
      <c r="E1283" s="18" t="s">
        <v>2706</v>
      </c>
      <c r="F1283" s="42" t="s">
        <v>2728</v>
      </c>
      <c r="G1283" s="42">
        <v>2206010054</v>
      </c>
      <c r="H1283" s="41" t="s">
        <v>2725</v>
      </c>
      <c r="I1283" s="41" t="s">
        <v>1300</v>
      </c>
      <c r="J1283" s="41">
        <v>2022</v>
      </c>
      <c r="K1283" s="81" t="s">
        <v>2305</v>
      </c>
      <c r="L1283" s="14" t="s">
        <v>36</v>
      </c>
      <c r="M1283" s="150">
        <v>1</v>
      </c>
      <c r="N1283" s="151">
        <v>25000000</v>
      </c>
      <c r="O1283" s="41" t="s">
        <v>37</v>
      </c>
      <c r="P1283" s="14" t="s">
        <v>60</v>
      </c>
      <c r="Q1283" s="14" t="s">
        <v>39</v>
      </c>
      <c r="R1283" s="150"/>
      <c r="S1283" s="150"/>
    </row>
    <row r="1284" spans="1:19" s="44" customFormat="1" ht="20.399999999999999" x14ac:dyDescent="0.3">
      <c r="A1284" s="50">
        <v>1279</v>
      </c>
      <c r="B1284" s="57" t="s">
        <v>29</v>
      </c>
      <c r="C1284" s="143" t="s">
        <v>30</v>
      </c>
      <c r="D1284" s="149" t="s">
        <v>29</v>
      </c>
      <c r="E1284" s="18" t="s">
        <v>2706</v>
      </c>
      <c r="F1284" s="42" t="s">
        <v>2728</v>
      </c>
      <c r="G1284" s="42">
        <v>2206010096</v>
      </c>
      <c r="H1284" s="41" t="s">
        <v>2725</v>
      </c>
      <c r="I1284" s="41" t="s">
        <v>1300</v>
      </c>
      <c r="J1284" s="41">
        <v>2022</v>
      </c>
      <c r="K1284" s="81" t="s">
        <v>2305</v>
      </c>
      <c r="L1284" s="14" t="s">
        <v>36</v>
      </c>
      <c r="M1284" s="150">
        <v>1</v>
      </c>
      <c r="N1284" s="151">
        <v>25000000</v>
      </c>
      <c r="O1284" s="41" t="s">
        <v>37</v>
      </c>
      <c r="P1284" s="14" t="s">
        <v>60</v>
      </c>
      <c r="Q1284" s="14" t="s">
        <v>39</v>
      </c>
      <c r="R1284" s="150"/>
      <c r="S1284" s="150"/>
    </row>
    <row r="1285" spans="1:19" s="44" customFormat="1" ht="20.399999999999999" x14ac:dyDescent="0.3">
      <c r="A1285" s="15">
        <v>1280</v>
      </c>
      <c r="B1285" s="57" t="s">
        <v>29</v>
      </c>
      <c r="C1285" s="143" t="s">
        <v>30</v>
      </c>
      <c r="D1285" s="149" t="s">
        <v>29</v>
      </c>
      <c r="E1285" s="18" t="s">
        <v>2706</v>
      </c>
      <c r="F1285" s="42" t="s">
        <v>2728</v>
      </c>
      <c r="G1285" s="42">
        <v>2206010104</v>
      </c>
      <c r="H1285" s="41" t="s">
        <v>2725</v>
      </c>
      <c r="I1285" s="41" t="s">
        <v>1300</v>
      </c>
      <c r="J1285" s="41">
        <v>2022</v>
      </c>
      <c r="K1285" s="81" t="s">
        <v>2305</v>
      </c>
      <c r="L1285" s="14" t="s">
        <v>36</v>
      </c>
      <c r="M1285" s="150">
        <v>1</v>
      </c>
      <c r="N1285" s="151">
        <v>25000000</v>
      </c>
      <c r="O1285" s="41" t="s">
        <v>37</v>
      </c>
      <c r="P1285" s="14" t="s">
        <v>60</v>
      </c>
      <c r="Q1285" s="14" t="s">
        <v>39</v>
      </c>
      <c r="R1285" s="150"/>
      <c r="S1285" s="150"/>
    </row>
    <row r="1286" spans="1:19" s="44" customFormat="1" ht="20.399999999999999" x14ac:dyDescent="0.3">
      <c r="A1286" s="50">
        <v>1281</v>
      </c>
      <c r="B1286" s="57" t="s">
        <v>29</v>
      </c>
      <c r="C1286" s="143" t="s">
        <v>30</v>
      </c>
      <c r="D1286" s="149" t="s">
        <v>29</v>
      </c>
      <c r="E1286" s="18" t="s">
        <v>2706</v>
      </c>
      <c r="F1286" s="42" t="s">
        <v>2728</v>
      </c>
      <c r="G1286" s="42">
        <v>2206010109</v>
      </c>
      <c r="H1286" s="41" t="s">
        <v>2725</v>
      </c>
      <c r="I1286" s="41" t="s">
        <v>1300</v>
      </c>
      <c r="J1286" s="41">
        <v>2022</v>
      </c>
      <c r="K1286" s="81" t="s">
        <v>2305</v>
      </c>
      <c r="L1286" s="14" t="s">
        <v>36</v>
      </c>
      <c r="M1286" s="150">
        <v>1</v>
      </c>
      <c r="N1286" s="151">
        <v>25000000</v>
      </c>
      <c r="O1286" s="41" t="s">
        <v>37</v>
      </c>
      <c r="P1286" s="14" t="s">
        <v>60</v>
      </c>
      <c r="Q1286" s="14" t="s">
        <v>39</v>
      </c>
      <c r="R1286" s="150"/>
      <c r="S1286" s="150"/>
    </row>
    <row r="1287" spans="1:19" s="44" customFormat="1" ht="20.399999999999999" x14ac:dyDescent="0.3">
      <c r="A1287" s="15">
        <v>1282</v>
      </c>
      <c r="B1287" s="57" t="s">
        <v>29</v>
      </c>
      <c r="C1287" s="143" t="s">
        <v>30</v>
      </c>
      <c r="D1287" s="149" t="s">
        <v>29</v>
      </c>
      <c r="E1287" s="18" t="s">
        <v>2706</v>
      </c>
      <c r="F1287" s="42" t="s">
        <v>2728</v>
      </c>
      <c r="G1287" s="42">
        <v>2206010113</v>
      </c>
      <c r="H1287" s="41" t="s">
        <v>2725</v>
      </c>
      <c r="I1287" s="41" t="s">
        <v>1300</v>
      </c>
      <c r="J1287" s="41">
        <v>2022</v>
      </c>
      <c r="K1287" s="81" t="s">
        <v>2305</v>
      </c>
      <c r="L1287" s="14" t="s">
        <v>36</v>
      </c>
      <c r="M1287" s="150">
        <v>1</v>
      </c>
      <c r="N1287" s="151">
        <v>25000000</v>
      </c>
      <c r="O1287" s="41" t="s">
        <v>37</v>
      </c>
      <c r="P1287" s="14" t="s">
        <v>60</v>
      </c>
      <c r="Q1287" s="14" t="s">
        <v>39</v>
      </c>
      <c r="R1287" s="150"/>
      <c r="S1287" s="150"/>
    </row>
    <row r="1288" spans="1:19" s="44" customFormat="1" ht="20.399999999999999" x14ac:dyDescent="0.3">
      <c r="A1288" s="50">
        <v>1283</v>
      </c>
      <c r="B1288" s="57" t="s">
        <v>29</v>
      </c>
      <c r="C1288" s="143" t="s">
        <v>30</v>
      </c>
      <c r="D1288" s="149" t="s">
        <v>29</v>
      </c>
      <c r="E1288" s="18" t="s">
        <v>2706</v>
      </c>
      <c r="F1288" s="42" t="s">
        <v>2728</v>
      </c>
      <c r="G1288" s="42">
        <v>2206010117</v>
      </c>
      <c r="H1288" s="41" t="s">
        <v>2725</v>
      </c>
      <c r="I1288" s="41" t="s">
        <v>1300</v>
      </c>
      <c r="J1288" s="41">
        <v>2022</v>
      </c>
      <c r="K1288" s="81" t="s">
        <v>2305</v>
      </c>
      <c r="L1288" s="14" t="s">
        <v>36</v>
      </c>
      <c r="M1288" s="150">
        <v>1</v>
      </c>
      <c r="N1288" s="151">
        <v>25000000</v>
      </c>
      <c r="O1288" s="41" t="s">
        <v>37</v>
      </c>
      <c r="P1288" s="14" t="s">
        <v>60</v>
      </c>
      <c r="Q1288" s="14" t="s">
        <v>39</v>
      </c>
      <c r="R1288" s="150"/>
      <c r="S1288" s="150"/>
    </row>
    <row r="1289" spans="1:19" s="44" customFormat="1" ht="20.399999999999999" x14ac:dyDescent="0.3">
      <c r="A1289" s="15">
        <v>1284</v>
      </c>
      <c r="B1289" s="57" t="s">
        <v>29</v>
      </c>
      <c r="C1289" s="143" t="s">
        <v>30</v>
      </c>
      <c r="D1289" s="149" t="s">
        <v>29</v>
      </c>
      <c r="E1289" s="18" t="s">
        <v>2706</v>
      </c>
      <c r="F1289" s="42" t="s">
        <v>2728</v>
      </c>
      <c r="G1289" s="42">
        <v>2206010127</v>
      </c>
      <c r="H1289" s="41" t="s">
        <v>2725</v>
      </c>
      <c r="I1289" s="41" t="s">
        <v>1300</v>
      </c>
      <c r="J1289" s="41">
        <v>2022</v>
      </c>
      <c r="K1289" s="81" t="s">
        <v>2305</v>
      </c>
      <c r="L1289" s="14" t="s">
        <v>36</v>
      </c>
      <c r="M1289" s="150">
        <v>1</v>
      </c>
      <c r="N1289" s="151">
        <v>25000000</v>
      </c>
      <c r="O1289" s="41" t="s">
        <v>37</v>
      </c>
      <c r="P1289" s="14" t="s">
        <v>60</v>
      </c>
      <c r="Q1289" s="14" t="s">
        <v>39</v>
      </c>
      <c r="R1289" s="150"/>
      <c r="S1289" s="150"/>
    </row>
    <row r="1290" spans="1:19" s="44" customFormat="1" ht="20.399999999999999" x14ac:dyDescent="0.3">
      <c r="A1290" s="50">
        <v>1285</v>
      </c>
      <c r="B1290" s="57" t="s">
        <v>29</v>
      </c>
      <c r="C1290" s="143" t="s">
        <v>30</v>
      </c>
      <c r="D1290" s="149" t="s">
        <v>29</v>
      </c>
      <c r="E1290" s="18" t="s">
        <v>2706</v>
      </c>
      <c r="F1290" s="42" t="s">
        <v>2728</v>
      </c>
      <c r="G1290" s="42">
        <v>2206010128</v>
      </c>
      <c r="H1290" s="41" t="s">
        <v>2725</v>
      </c>
      <c r="I1290" s="41" t="s">
        <v>1300</v>
      </c>
      <c r="J1290" s="41">
        <v>2022</v>
      </c>
      <c r="K1290" s="81" t="s">
        <v>2305</v>
      </c>
      <c r="L1290" s="14" t="s">
        <v>36</v>
      </c>
      <c r="M1290" s="150">
        <v>1</v>
      </c>
      <c r="N1290" s="151">
        <v>25000000</v>
      </c>
      <c r="O1290" s="41" t="s">
        <v>37</v>
      </c>
      <c r="P1290" s="14" t="s">
        <v>60</v>
      </c>
      <c r="Q1290" s="14" t="s">
        <v>39</v>
      </c>
      <c r="R1290" s="150"/>
      <c r="S1290" s="150"/>
    </row>
    <row r="1291" spans="1:19" s="44" customFormat="1" ht="20.399999999999999" x14ac:dyDescent="0.3">
      <c r="A1291" s="15">
        <v>1286</v>
      </c>
      <c r="B1291" s="57" t="s">
        <v>29</v>
      </c>
      <c r="C1291" s="143" t="s">
        <v>30</v>
      </c>
      <c r="D1291" s="149" t="s">
        <v>29</v>
      </c>
      <c r="E1291" s="18" t="s">
        <v>2706</v>
      </c>
      <c r="F1291" s="42" t="s">
        <v>2728</v>
      </c>
      <c r="G1291" s="42">
        <v>2206010138</v>
      </c>
      <c r="H1291" s="41" t="s">
        <v>2725</v>
      </c>
      <c r="I1291" s="41" t="s">
        <v>1300</v>
      </c>
      <c r="J1291" s="41">
        <v>2022</v>
      </c>
      <c r="K1291" s="81" t="s">
        <v>2305</v>
      </c>
      <c r="L1291" s="14" t="s">
        <v>36</v>
      </c>
      <c r="M1291" s="150">
        <v>1</v>
      </c>
      <c r="N1291" s="151">
        <v>25000000</v>
      </c>
      <c r="O1291" s="41" t="s">
        <v>37</v>
      </c>
      <c r="P1291" s="14" t="s">
        <v>60</v>
      </c>
      <c r="Q1291" s="14" t="s">
        <v>39</v>
      </c>
      <c r="R1291" s="150"/>
      <c r="S1291" s="150"/>
    </row>
    <row r="1292" spans="1:19" s="44" customFormat="1" ht="20.399999999999999" x14ac:dyDescent="0.3">
      <c r="A1292" s="50">
        <v>1287</v>
      </c>
      <c r="B1292" s="143" t="s">
        <v>47</v>
      </c>
      <c r="C1292" s="143" t="s">
        <v>48</v>
      </c>
      <c r="D1292" s="149" t="s">
        <v>2729</v>
      </c>
      <c r="E1292" s="18" t="s">
        <v>2706</v>
      </c>
      <c r="F1292" s="42" t="s">
        <v>2730</v>
      </c>
      <c r="G1292" s="42">
        <v>38109</v>
      </c>
      <c r="H1292" s="41" t="s">
        <v>2731</v>
      </c>
      <c r="I1292" s="41" t="s">
        <v>1300</v>
      </c>
      <c r="J1292" s="41">
        <v>2022</v>
      </c>
      <c r="K1292" s="81" t="s">
        <v>2305</v>
      </c>
      <c r="L1292" s="14" t="s">
        <v>36</v>
      </c>
      <c r="M1292" s="150">
        <v>1</v>
      </c>
      <c r="N1292" s="151">
        <v>205000000</v>
      </c>
      <c r="O1292" s="41" t="s">
        <v>37</v>
      </c>
      <c r="P1292" s="14" t="s">
        <v>60</v>
      </c>
      <c r="Q1292" s="14" t="s">
        <v>39</v>
      </c>
      <c r="R1292" s="150"/>
      <c r="S1292" s="150"/>
    </row>
    <row r="1293" spans="1:19" s="44" customFormat="1" ht="20.399999999999999" x14ac:dyDescent="0.3">
      <c r="A1293" s="15">
        <v>1288</v>
      </c>
      <c r="B1293" s="143" t="s">
        <v>47</v>
      </c>
      <c r="C1293" s="143" t="s">
        <v>48</v>
      </c>
      <c r="D1293" s="149" t="s">
        <v>2729</v>
      </c>
      <c r="E1293" s="18" t="s">
        <v>2706</v>
      </c>
      <c r="F1293" s="42" t="s">
        <v>2730</v>
      </c>
      <c r="G1293" s="42">
        <v>38141</v>
      </c>
      <c r="H1293" s="41" t="s">
        <v>2731</v>
      </c>
      <c r="I1293" s="41" t="s">
        <v>1300</v>
      </c>
      <c r="J1293" s="41">
        <v>2022</v>
      </c>
      <c r="K1293" s="81" t="s">
        <v>2305</v>
      </c>
      <c r="L1293" s="14" t="s">
        <v>36</v>
      </c>
      <c r="M1293" s="150">
        <v>1</v>
      </c>
      <c r="N1293" s="151">
        <v>205000000</v>
      </c>
      <c r="O1293" s="41" t="s">
        <v>37</v>
      </c>
      <c r="P1293" s="14" t="s">
        <v>60</v>
      </c>
      <c r="Q1293" s="14" t="s">
        <v>39</v>
      </c>
      <c r="R1293" s="150"/>
      <c r="S1293" s="150"/>
    </row>
    <row r="1294" spans="1:19" s="44" customFormat="1" ht="20.399999999999999" x14ac:dyDescent="0.3">
      <c r="A1294" s="50">
        <v>1289</v>
      </c>
      <c r="B1294" s="143" t="s">
        <v>679</v>
      </c>
      <c r="C1294" s="143" t="s">
        <v>680</v>
      </c>
      <c r="D1294" s="149" t="s">
        <v>689</v>
      </c>
      <c r="E1294" s="18" t="s">
        <v>2706</v>
      </c>
      <c r="F1294" s="42" t="s">
        <v>2732</v>
      </c>
      <c r="G1294" s="42">
        <v>18446</v>
      </c>
      <c r="H1294" s="41" t="s">
        <v>2731</v>
      </c>
      <c r="I1294" s="41" t="s">
        <v>1300</v>
      </c>
      <c r="J1294" s="41">
        <v>2022</v>
      </c>
      <c r="K1294" s="81" t="s">
        <v>2305</v>
      </c>
      <c r="L1294" s="14" t="s">
        <v>36</v>
      </c>
      <c r="M1294" s="150">
        <v>1</v>
      </c>
      <c r="N1294" s="151">
        <v>170000000</v>
      </c>
      <c r="O1294" s="41" t="s">
        <v>37</v>
      </c>
      <c r="P1294" s="14" t="s">
        <v>60</v>
      </c>
      <c r="Q1294" s="14" t="s">
        <v>39</v>
      </c>
      <c r="R1294" s="150"/>
      <c r="S1294" s="150"/>
    </row>
    <row r="1295" spans="1:19" s="44" customFormat="1" ht="51" x14ac:dyDescent="0.3">
      <c r="A1295" s="15">
        <v>1290</v>
      </c>
      <c r="B1295" s="143" t="s">
        <v>2378</v>
      </c>
      <c r="C1295" s="143" t="s">
        <v>300</v>
      </c>
      <c r="D1295" s="77" t="s">
        <v>2733</v>
      </c>
      <c r="E1295" s="18" t="s">
        <v>2706</v>
      </c>
      <c r="F1295" s="42" t="s">
        <v>2734</v>
      </c>
      <c r="G1295" s="42" t="s">
        <v>2735</v>
      </c>
      <c r="H1295" s="41" t="s">
        <v>2736</v>
      </c>
      <c r="I1295" s="41" t="s">
        <v>257</v>
      </c>
      <c r="J1295" s="41">
        <v>2023</v>
      </c>
      <c r="K1295" s="81" t="s">
        <v>2305</v>
      </c>
      <c r="L1295" s="14" t="s">
        <v>36</v>
      </c>
      <c r="M1295" s="150">
        <v>1</v>
      </c>
      <c r="N1295" s="151">
        <v>418000000</v>
      </c>
      <c r="O1295" s="41" t="s">
        <v>37</v>
      </c>
      <c r="P1295" s="14" t="s">
        <v>60</v>
      </c>
      <c r="Q1295" s="14" t="s">
        <v>39</v>
      </c>
      <c r="R1295" s="150"/>
      <c r="S1295" s="150"/>
    </row>
    <row r="1296" spans="1:19" s="44" customFormat="1" ht="20.399999999999999" x14ac:dyDescent="0.3">
      <c r="A1296" s="50">
        <v>1291</v>
      </c>
      <c r="B1296" s="143" t="s">
        <v>2737</v>
      </c>
      <c r="C1296" s="143" t="s">
        <v>2738</v>
      </c>
      <c r="D1296" s="149" t="s">
        <v>2737</v>
      </c>
      <c r="E1296" s="18" t="s">
        <v>2706</v>
      </c>
      <c r="F1296" s="42" t="s">
        <v>2739</v>
      </c>
      <c r="G1296" s="42">
        <v>19157</v>
      </c>
      <c r="H1296" s="41" t="s">
        <v>2740</v>
      </c>
      <c r="I1296" s="41" t="s">
        <v>2741</v>
      </c>
      <c r="J1296" s="41">
        <v>2022</v>
      </c>
      <c r="K1296" s="81" t="s">
        <v>2305</v>
      </c>
      <c r="L1296" s="14" t="s">
        <v>36</v>
      </c>
      <c r="M1296" s="150">
        <v>1</v>
      </c>
      <c r="N1296" s="151">
        <v>23500000</v>
      </c>
      <c r="O1296" s="41" t="s">
        <v>37</v>
      </c>
      <c r="P1296" s="14" t="s">
        <v>60</v>
      </c>
      <c r="Q1296" s="14" t="s">
        <v>39</v>
      </c>
      <c r="R1296" s="150"/>
      <c r="S1296" s="150"/>
    </row>
    <row r="1297" spans="1:19" s="44" customFormat="1" ht="20.399999999999999" x14ac:dyDescent="0.3">
      <c r="A1297" s="15">
        <v>1292</v>
      </c>
      <c r="B1297" s="143" t="s">
        <v>2737</v>
      </c>
      <c r="C1297" s="143" t="s">
        <v>2738</v>
      </c>
      <c r="D1297" s="149" t="s">
        <v>2737</v>
      </c>
      <c r="E1297" s="18" t="s">
        <v>2706</v>
      </c>
      <c r="F1297" s="42" t="s">
        <v>2739</v>
      </c>
      <c r="G1297" s="42">
        <v>19159</v>
      </c>
      <c r="H1297" s="41" t="s">
        <v>2740</v>
      </c>
      <c r="I1297" s="41" t="s">
        <v>2741</v>
      </c>
      <c r="J1297" s="41">
        <v>2022</v>
      </c>
      <c r="K1297" s="81" t="s">
        <v>2305</v>
      </c>
      <c r="L1297" s="14" t="s">
        <v>36</v>
      </c>
      <c r="M1297" s="150">
        <v>1</v>
      </c>
      <c r="N1297" s="151">
        <v>23500000</v>
      </c>
      <c r="O1297" s="41" t="s">
        <v>37</v>
      </c>
      <c r="P1297" s="14" t="s">
        <v>60</v>
      </c>
      <c r="Q1297" s="14" t="s">
        <v>39</v>
      </c>
      <c r="R1297" s="150"/>
      <c r="S1297" s="150"/>
    </row>
    <row r="1298" spans="1:19" s="44" customFormat="1" ht="20.399999999999999" x14ac:dyDescent="0.3">
      <c r="A1298" s="50">
        <v>1293</v>
      </c>
      <c r="B1298" s="143" t="s">
        <v>2737</v>
      </c>
      <c r="C1298" s="143" t="s">
        <v>2738</v>
      </c>
      <c r="D1298" s="149" t="s">
        <v>2737</v>
      </c>
      <c r="E1298" s="18" t="s">
        <v>2706</v>
      </c>
      <c r="F1298" s="42" t="s">
        <v>2739</v>
      </c>
      <c r="G1298" s="42">
        <v>19160</v>
      </c>
      <c r="H1298" s="41" t="s">
        <v>2740</v>
      </c>
      <c r="I1298" s="41" t="s">
        <v>2741</v>
      </c>
      <c r="J1298" s="41">
        <v>2022</v>
      </c>
      <c r="K1298" s="81" t="s">
        <v>2305</v>
      </c>
      <c r="L1298" s="14" t="s">
        <v>36</v>
      </c>
      <c r="M1298" s="150">
        <v>1</v>
      </c>
      <c r="N1298" s="151">
        <v>23500000</v>
      </c>
      <c r="O1298" s="41" t="s">
        <v>37</v>
      </c>
      <c r="P1298" s="14" t="s">
        <v>60</v>
      </c>
      <c r="Q1298" s="14" t="s">
        <v>39</v>
      </c>
      <c r="R1298" s="150"/>
      <c r="S1298" s="150"/>
    </row>
    <row r="1299" spans="1:19" s="44" customFormat="1" ht="20.399999999999999" x14ac:dyDescent="0.3">
      <c r="A1299" s="15">
        <v>1294</v>
      </c>
      <c r="B1299" s="143" t="s">
        <v>2742</v>
      </c>
      <c r="C1299" s="143" t="s">
        <v>48</v>
      </c>
      <c r="D1299" s="149" t="s">
        <v>2743</v>
      </c>
      <c r="E1299" s="18" t="s">
        <v>2706</v>
      </c>
      <c r="F1299" s="42" t="s">
        <v>2744</v>
      </c>
      <c r="G1299" s="42" t="s">
        <v>2745</v>
      </c>
      <c r="H1299" s="41" t="s">
        <v>2746</v>
      </c>
      <c r="I1299" s="41" t="s">
        <v>224</v>
      </c>
      <c r="J1299" s="41">
        <v>2022</v>
      </c>
      <c r="K1299" s="81" t="s">
        <v>2305</v>
      </c>
      <c r="L1299" s="14" t="s">
        <v>36</v>
      </c>
      <c r="M1299" s="150">
        <v>1</v>
      </c>
      <c r="N1299" s="151">
        <v>11000000</v>
      </c>
      <c r="O1299" s="41" t="s">
        <v>37</v>
      </c>
      <c r="P1299" s="14" t="s">
        <v>60</v>
      </c>
      <c r="Q1299" s="14" t="s">
        <v>39</v>
      </c>
      <c r="R1299" s="150"/>
      <c r="S1299" s="150"/>
    </row>
    <row r="1300" spans="1:19" s="44" customFormat="1" ht="20.399999999999999" x14ac:dyDescent="0.3">
      <c r="A1300" s="50">
        <v>1295</v>
      </c>
      <c r="B1300" s="143" t="s">
        <v>1215</v>
      </c>
      <c r="C1300" s="143" t="s">
        <v>2747</v>
      </c>
      <c r="D1300" s="149" t="s">
        <v>1179</v>
      </c>
      <c r="E1300" s="18" t="s">
        <v>2706</v>
      </c>
      <c r="F1300" s="42" t="s">
        <v>2748</v>
      </c>
      <c r="G1300" s="42">
        <v>34206875</v>
      </c>
      <c r="H1300" s="41" t="s">
        <v>2749</v>
      </c>
      <c r="I1300" s="41" t="s">
        <v>1300</v>
      </c>
      <c r="J1300" s="41">
        <v>2022</v>
      </c>
      <c r="K1300" s="81" t="s">
        <v>2305</v>
      </c>
      <c r="L1300" s="14" t="s">
        <v>36</v>
      </c>
      <c r="M1300" s="150">
        <v>1</v>
      </c>
      <c r="N1300" s="151">
        <v>49500000</v>
      </c>
      <c r="O1300" s="41" t="s">
        <v>37</v>
      </c>
      <c r="P1300" s="14" t="s">
        <v>60</v>
      </c>
      <c r="Q1300" s="14" t="s">
        <v>39</v>
      </c>
      <c r="R1300" s="150"/>
      <c r="S1300" s="150"/>
    </row>
    <row r="1301" spans="1:19" s="44" customFormat="1" ht="20.399999999999999" x14ac:dyDescent="0.3">
      <c r="A1301" s="15">
        <v>1296</v>
      </c>
      <c r="B1301" s="149" t="s">
        <v>2750</v>
      </c>
      <c r="C1301" s="143" t="s">
        <v>95</v>
      </c>
      <c r="D1301" s="149" t="s">
        <v>2750</v>
      </c>
      <c r="E1301" s="18" t="s">
        <v>2706</v>
      </c>
      <c r="F1301" s="42" t="s">
        <v>2751</v>
      </c>
      <c r="G1301" s="42">
        <v>21062690</v>
      </c>
      <c r="H1301" s="41" t="s">
        <v>2752</v>
      </c>
      <c r="I1301" s="41" t="s">
        <v>2753</v>
      </c>
      <c r="J1301" s="41">
        <v>2022</v>
      </c>
      <c r="K1301" s="81" t="s">
        <v>2305</v>
      </c>
      <c r="L1301" s="14" t="s">
        <v>36</v>
      </c>
      <c r="M1301" s="150">
        <v>1</v>
      </c>
      <c r="N1301" s="151">
        <v>104500000</v>
      </c>
      <c r="O1301" s="41" t="s">
        <v>37</v>
      </c>
      <c r="P1301" s="14" t="s">
        <v>60</v>
      </c>
      <c r="Q1301" s="14" t="s">
        <v>39</v>
      </c>
      <c r="R1301" s="150"/>
      <c r="S1301" s="150"/>
    </row>
    <row r="1302" spans="1:19" s="44" customFormat="1" ht="20.399999999999999" x14ac:dyDescent="0.3">
      <c r="A1302" s="50">
        <v>1297</v>
      </c>
      <c r="B1302" s="149" t="s">
        <v>2754</v>
      </c>
      <c r="C1302" s="143" t="s">
        <v>2747</v>
      </c>
      <c r="D1302" s="149" t="s">
        <v>2754</v>
      </c>
      <c r="E1302" s="18" t="s">
        <v>2706</v>
      </c>
      <c r="F1302" s="42" t="s">
        <v>2755</v>
      </c>
      <c r="G1302" s="42">
        <v>21031909</v>
      </c>
      <c r="H1302" s="41" t="s">
        <v>2752</v>
      </c>
      <c r="I1302" s="41" t="s">
        <v>2753</v>
      </c>
      <c r="J1302" s="41">
        <v>2022</v>
      </c>
      <c r="K1302" s="81" t="s">
        <v>2305</v>
      </c>
      <c r="L1302" s="14" t="s">
        <v>36</v>
      </c>
      <c r="M1302" s="150">
        <v>1</v>
      </c>
      <c r="N1302" s="151">
        <v>104500000</v>
      </c>
      <c r="O1302" s="41" t="s">
        <v>37</v>
      </c>
      <c r="P1302" s="14" t="s">
        <v>60</v>
      </c>
      <c r="Q1302" s="14" t="s">
        <v>39</v>
      </c>
      <c r="R1302" s="150"/>
      <c r="S1302" s="150"/>
    </row>
    <row r="1303" spans="1:19" s="44" customFormat="1" ht="40.799999999999997" x14ac:dyDescent="0.3">
      <c r="A1303" s="15">
        <v>1298</v>
      </c>
      <c r="B1303" s="16" t="s">
        <v>1649</v>
      </c>
      <c r="C1303" s="16" t="s">
        <v>1650</v>
      </c>
      <c r="D1303" s="149" t="s">
        <v>2756</v>
      </c>
      <c r="E1303" s="18" t="s">
        <v>2706</v>
      </c>
      <c r="F1303" s="42" t="s">
        <v>2765</v>
      </c>
      <c r="G1303" s="42"/>
      <c r="H1303" s="41" t="s">
        <v>2757</v>
      </c>
      <c r="I1303" s="41" t="s">
        <v>2758</v>
      </c>
      <c r="J1303" s="41">
        <v>2023</v>
      </c>
      <c r="K1303" s="81" t="s">
        <v>2305</v>
      </c>
      <c r="L1303" s="14" t="s">
        <v>36</v>
      </c>
      <c r="M1303" s="150">
        <v>1</v>
      </c>
      <c r="N1303" s="151">
        <v>10500000</v>
      </c>
      <c r="O1303" s="41" t="s">
        <v>37</v>
      </c>
      <c r="P1303" s="14" t="s">
        <v>60</v>
      </c>
      <c r="Q1303" s="14" t="s">
        <v>39</v>
      </c>
      <c r="R1303" s="150"/>
      <c r="S1303" s="150"/>
    </row>
    <row r="1304" spans="1:19" s="44" customFormat="1" ht="40.799999999999997" x14ac:dyDescent="0.3">
      <c r="A1304" s="50">
        <v>1299</v>
      </c>
      <c r="B1304" s="16" t="s">
        <v>76</v>
      </c>
      <c r="C1304" s="143"/>
      <c r="D1304" s="149" t="s">
        <v>2759</v>
      </c>
      <c r="E1304" s="18" t="s">
        <v>2706</v>
      </c>
      <c r="F1304" s="42" t="s">
        <v>2760</v>
      </c>
      <c r="G1304" s="42"/>
      <c r="H1304" s="41" t="s">
        <v>2757</v>
      </c>
      <c r="I1304" s="41" t="s">
        <v>2758</v>
      </c>
      <c r="J1304" s="41">
        <v>2023</v>
      </c>
      <c r="K1304" s="81" t="s">
        <v>2305</v>
      </c>
      <c r="L1304" s="14" t="s">
        <v>36</v>
      </c>
      <c r="M1304" s="150">
        <v>4</v>
      </c>
      <c r="N1304" s="151">
        <v>55000000</v>
      </c>
      <c r="O1304" s="41" t="s">
        <v>37</v>
      </c>
      <c r="P1304" s="14" t="s">
        <v>60</v>
      </c>
      <c r="Q1304" s="14" t="s">
        <v>39</v>
      </c>
      <c r="R1304" s="150"/>
      <c r="S1304" s="150"/>
    </row>
    <row r="1305" spans="1:19" s="44" customFormat="1" ht="40.799999999999997" x14ac:dyDescent="0.3">
      <c r="A1305" s="15">
        <v>1300</v>
      </c>
      <c r="B1305" s="16" t="s">
        <v>76</v>
      </c>
      <c r="C1305" s="143"/>
      <c r="D1305" s="149" t="s">
        <v>2761</v>
      </c>
      <c r="E1305" s="18" t="s">
        <v>2706</v>
      </c>
      <c r="F1305" s="42" t="s">
        <v>2762</v>
      </c>
      <c r="G1305" s="42"/>
      <c r="H1305" s="41" t="s">
        <v>2757</v>
      </c>
      <c r="I1305" s="41" t="s">
        <v>2758</v>
      </c>
      <c r="J1305" s="41">
        <v>2023</v>
      </c>
      <c r="K1305" s="81" t="s">
        <v>2305</v>
      </c>
      <c r="L1305" s="14" t="s">
        <v>36</v>
      </c>
      <c r="M1305" s="150">
        <v>10</v>
      </c>
      <c r="N1305" s="151">
        <v>17000000</v>
      </c>
      <c r="O1305" s="41" t="s">
        <v>37</v>
      </c>
      <c r="P1305" s="14" t="s">
        <v>60</v>
      </c>
      <c r="Q1305" s="14" t="s">
        <v>39</v>
      </c>
      <c r="R1305" s="150"/>
      <c r="S1305" s="150"/>
    </row>
    <row r="1306" spans="1:19" s="25" customFormat="1" ht="30.6" x14ac:dyDescent="0.3">
      <c r="A1306" s="50">
        <v>1301</v>
      </c>
      <c r="B1306" s="31" t="s">
        <v>94</v>
      </c>
      <c r="C1306" s="31" t="s">
        <v>95</v>
      </c>
      <c r="D1306" s="31" t="s">
        <v>94</v>
      </c>
      <c r="E1306" s="18" t="s">
        <v>2706</v>
      </c>
      <c r="F1306" s="41" t="s">
        <v>233</v>
      </c>
      <c r="G1306" s="41" t="s">
        <v>2763</v>
      </c>
      <c r="H1306" s="41" t="s">
        <v>235</v>
      </c>
      <c r="I1306" s="41" t="s">
        <v>224</v>
      </c>
      <c r="J1306" s="42">
        <v>2022</v>
      </c>
      <c r="K1306" s="79">
        <v>44932</v>
      </c>
      <c r="L1306" s="14" t="s">
        <v>36</v>
      </c>
      <c r="M1306" s="68">
        <v>1</v>
      </c>
      <c r="N1306" s="69">
        <v>35000000</v>
      </c>
      <c r="O1306" s="41" t="s">
        <v>37</v>
      </c>
      <c r="P1306" s="35" t="s">
        <v>237</v>
      </c>
      <c r="Q1306" s="14" t="s">
        <v>39</v>
      </c>
      <c r="R1306" s="42"/>
      <c r="S1306" s="42"/>
    </row>
    <row r="1307" spans="1:19" s="25" customFormat="1" ht="30.6" x14ac:dyDescent="0.3">
      <c r="A1307" s="15">
        <v>1302</v>
      </c>
      <c r="B1307" s="16" t="s">
        <v>135</v>
      </c>
      <c r="C1307" s="16" t="s">
        <v>136</v>
      </c>
      <c r="D1307" s="17" t="s">
        <v>1425</v>
      </c>
      <c r="E1307" s="18" t="s">
        <v>2706</v>
      </c>
      <c r="F1307" s="14" t="s">
        <v>1426</v>
      </c>
      <c r="G1307" s="14" t="s">
        <v>57</v>
      </c>
      <c r="H1307" s="14" t="s">
        <v>341</v>
      </c>
      <c r="I1307" s="14" t="s">
        <v>1427</v>
      </c>
      <c r="J1307" s="21">
        <v>2023</v>
      </c>
      <c r="K1307" s="75">
        <v>45537</v>
      </c>
      <c r="L1307" s="14" t="s">
        <v>36</v>
      </c>
      <c r="M1307" s="40">
        <v>1</v>
      </c>
      <c r="N1307" s="36">
        <v>15800000</v>
      </c>
      <c r="O1307" s="41" t="s">
        <v>37</v>
      </c>
      <c r="P1307" s="35" t="s">
        <v>237</v>
      </c>
      <c r="Q1307" s="14" t="s">
        <v>39</v>
      </c>
      <c r="R1307" s="21"/>
      <c r="S1307" s="21"/>
    </row>
  </sheetData>
  <mergeCells count="2">
    <mergeCell ref="D1:E1"/>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D181D-C9F0-435A-8FF3-6616E33FD9A1}">
  <dimension ref="A1:Y1302"/>
  <sheetViews>
    <sheetView zoomScale="115" zoomScaleNormal="115" workbookViewId="0">
      <selection activeCell="A2" sqref="A2:XFD2"/>
    </sheetView>
  </sheetViews>
  <sheetFormatPr defaultColWidth="9.109375" defaultRowHeight="49.5" customHeight="1" x14ac:dyDescent="0.3"/>
  <cols>
    <col min="1" max="1" width="5.44140625" style="45" customWidth="1"/>
    <col min="2" max="3" width="14.5546875" style="45" customWidth="1"/>
    <col min="4" max="4" width="18.5546875" style="45" customWidth="1"/>
    <col min="5" max="5" width="22.109375" style="45" customWidth="1"/>
    <col min="6" max="7" width="11.5546875" style="45" customWidth="1"/>
    <col min="8" max="10" width="19.33203125" style="45" customWidth="1"/>
    <col min="11" max="11" width="9.88671875" style="5" customWidth="1"/>
    <col min="12" max="12" width="10.6640625" style="46" customWidth="1"/>
    <col min="13" max="13" width="12.44140625" style="46" customWidth="1"/>
    <col min="14" max="14" width="11.6640625" style="46" customWidth="1"/>
    <col min="15" max="15" width="8.109375" style="46" customWidth="1"/>
    <col min="16" max="16" width="10.109375" style="46" customWidth="1"/>
    <col min="17" max="17" width="9.88671875" style="71" customWidth="1"/>
    <col min="18" max="18" width="7" style="46" customWidth="1"/>
    <col min="19" max="19" width="5" style="46" customWidth="1"/>
    <col min="20" max="20" width="11.6640625" style="47" bestFit="1" customWidth="1"/>
    <col min="21" max="21" width="10.33203125" style="46" bestFit="1" customWidth="1"/>
    <col min="22" max="22" width="12" style="46" customWidth="1"/>
    <col min="23" max="23" width="10.88671875" style="46" customWidth="1"/>
    <col min="24" max="24" width="10.33203125" style="46" customWidth="1"/>
    <col min="25" max="25" width="9.109375" style="46" customWidth="1"/>
    <col min="26" max="16384" width="9.109375" style="45"/>
  </cols>
  <sheetData>
    <row r="1" spans="1:25" s="13" customFormat="1" ht="49.5" customHeight="1" x14ac:dyDescent="0.3">
      <c r="A1" s="7" t="s">
        <v>4</v>
      </c>
      <c r="B1" s="8" t="s">
        <v>5</v>
      </c>
      <c r="C1" s="8" t="s">
        <v>2914</v>
      </c>
      <c r="D1" s="8" t="s">
        <v>2848</v>
      </c>
      <c r="E1" s="8" t="s">
        <v>2890</v>
      </c>
      <c r="F1" s="8" t="s">
        <v>2846</v>
      </c>
      <c r="G1" s="8" t="s">
        <v>399</v>
      </c>
      <c r="H1" s="8" t="s">
        <v>6</v>
      </c>
      <c r="I1" s="9" t="s">
        <v>7</v>
      </c>
      <c r="J1" s="9" t="s">
        <v>2847</v>
      </c>
      <c r="K1" s="9" t="s">
        <v>7</v>
      </c>
      <c r="L1" s="9" t="s">
        <v>8</v>
      </c>
      <c r="M1" s="10" t="s">
        <v>9</v>
      </c>
      <c r="N1" s="9" t="s">
        <v>10</v>
      </c>
      <c r="O1" s="9" t="s">
        <v>11</v>
      </c>
      <c r="P1" s="9" t="s">
        <v>12</v>
      </c>
      <c r="Q1" s="11" t="s">
        <v>2766</v>
      </c>
      <c r="R1" s="9" t="s">
        <v>13</v>
      </c>
      <c r="S1" s="9" t="s">
        <v>14</v>
      </c>
      <c r="T1" s="12" t="s">
        <v>15</v>
      </c>
      <c r="U1" s="9" t="s">
        <v>16</v>
      </c>
      <c r="V1" s="9" t="s">
        <v>17</v>
      </c>
      <c r="W1" s="9" t="s">
        <v>18</v>
      </c>
      <c r="X1" s="9" t="s">
        <v>19</v>
      </c>
      <c r="Y1" s="9" t="s">
        <v>20</v>
      </c>
    </row>
    <row r="2" spans="1:25" s="25" customFormat="1" ht="26.4" x14ac:dyDescent="0.3">
      <c r="A2" s="50">
        <v>1115</v>
      </c>
      <c r="B2" s="16" t="s">
        <v>29</v>
      </c>
      <c r="C2" s="16">
        <v>1</v>
      </c>
      <c r="D2" s="16" t="str">
        <f>"BG."&amp;F2&amp;"."&amp;J2&amp;"."&amp;TEXT(C2,"000")</f>
        <v>BG.BTĐ.DVCTM.001</v>
      </c>
      <c r="E2" s="16" t="e">
        <f>VLOOKUP(B2,'DS Tên thiết bị'!$A$1:$B$174,2,0)</f>
        <v>#N/A</v>
      </c>
      <c r="F2" s="16" t="s">
        <v>30</v>
      </c>
      <c r="G2" s="16" t="str">
        <f t="shared" ref="G2:G65" si="0">IFERROR(IF(E2=F2,"","KHÁC"),"KHÁC")</f>
        <v>KHÁC</v>
      </c>
      <c r="H2" s="17" t="s">
        <v>29</v>
      </c>
      <c r="I2" s="17" t="s">
        <v>2802</v>
      </c>
      <c r="J2" s="17" t="str">
        <f>VLOOKUP(I2,'Danh sach khoa'!$C$2:$D$39,2,0)</f>
        <v>DVCTM</v>
      </c>
      <c r="K2" s="18" t="s">
        <v>2423</v>
      </c>
      <c r="L2" s="14" t="s">
        <v>73</v>
      </c>
      <c r="M2" s="29" t="s">
        <v>2424</v>
      </c>
      <c r="N2" s="14" t="s">
        <v>34</v>
      </c>
      <c r="O2" s="14" t="s">
        <v>35</v>
      </c>
      <c r="P2" s="14">
        <v>2018</v>
      </c>
      <c r="Q2" s="60" t="s">
        <v>121</v>
      </c>
      <c r="R2" s="14" t="s">
        <v>36</v>
      </c>
      <c r="S2" s="14">
        <v>1</v>
      </c>
      <c r="T2" s="20">
        <v>30300000</v>
      </c>
      <c r="U2" s="41" t="s">
        <v>37</v>
      </c>
      <c r="V2" s="14" t="s">
        <v>60</v>
      </c>
      <c r="W2" s="14" t="s">
        <v>39</v>
      </c>
      <c r="X2" s="14"/>
      <c r="Y2" s="14"/>
    </row>
    <row r="3" spans="1:25" s="25" customFormat="1" ht="26.4" x14ac:dyDescent="0.3">
      <c r="A3" s="15">
        <v>1116</v>
      </c>
      <c r="B3" s="16" t="s">
        <v>29</v>
      </c>
      <c r="C3" s="16">
        <f>IF(B3=B2,C2+1,1)</f>
        <v>2</v>
      </c>
      <c r="D3" s="16" t="str">
        <f t="shared" ref="D3:D66" si="1">"BG."&amp;F3&amp;"."&amp;J3&amp;"."&amp;TEXT(C3,"000")</f>
        <v>BG.BTĐ.DVCTM.002</v>
      </c>
      <c r="E3" s="16" t="e">
        <f>VLOOKUP(B3,'DS Tên thiết bị'!$A$1:$B$174,2,0)</f>
        <v>#N/A</v>
      </c>
      <c r="F3" s="16" t="s">
        <v>30</v>
      </c>
      <c r="G3" s="16" t="str">
        <f t="shared" si="0"/>
        <v>KHÁC</v>
      </c>
      <c r="H3" s="17" t="s">
        <v>29</v>
      </c>
      <c r="I3" s="17" t="s">
        <v>2802</v>
      </c>
      <c r="J3" s="17" t="str">
        <f>VLOOKUP(I3,'Danh sach khoa'!$C$2:$D$39,2,0)</f>
        <v>DVCTM</v>
      </c>
      <c r="K3" s="18" t="s">
        <v>2423</v>
      </c>
      <c r="L3" s="14" t="s">
        <v>73</v>
      </c>
      <c r="M3" s="29" t="s">
        <v>2425</v>
      </c>
      <c r="N3" s="14" t="s">
        <v>34</v>
      </c>
      <c r="O3" s="14" t="s">
        <v>35</v>
      </c>
      <c r="P3" s="14">
        <v>2018</v>
      </c>
      <c r="Q3" s="60" t="s">
        <v>121</v>
      </c>
      <c r="R3" s="14" t="s">
        <v>36</v>
      </c>
      <c r="S3" s="14">
        <v>1</v>
      </c>
      <c r="T3" s="20">
        <v>30300000</v>
      </c>
      <c r="U3" s="41" t="s">
        <v>37</v>
      </c>
      <c r="V3" s="14" t="s">
        <v>60</v>
      </c>
      <c r="W3" s="14" t="s">
        <v>39</v>
      </c>
      <c r="X3" s="14"/>
      <c r="Y3" s="14"/>
    </row>
    <row r="4" spans="1:25" s="25" customFormat="1" ht="30.6" x14ac:dyDescent="0.3">
      <c r="A4" s="50">
        <v>1117</v>
      </c>
      <c r="B4" s="16" t="s">
        <v>76</v>
      </c>
      <c r="C4" s="16">
        <f t="shared" ref="C4:C67" si="2">IF(B4=B3,C3+1,1)</f>
        <v>1</v>
      </c>
      <c r="D4" s="16" t="str">
        <f t="shared" si="1"/>
        <v>BG.G.DVCTM.001</v>
      </c>
      <c r="E4" s="16" t="e">
        <f>VLOOKUP(B4,'DS Tên thiết bị'!$A$1:$B$174,2,0)</f>
        <v>#N/A</v>
      </c>
      <c r="F4" s="16" t="s">
        <v>77</v>
      </c>
      <c r="G4" s="16" t="str">
        <f t="shared" si="0"/>
        <v>KHÁC</v>
      </c>
      <c r="H4" s="17" t="s">
        <v>609</v>
      </c>
      <c r="I4" s="17" t="s">
        <v>2802</v>
      </c>
      <c r="J4" s="17" t="str">
        <f>VLOOKUP(I4,'Danh sach khoa'!$C$2:$D$39,2,0)</f>
        <v>DVCTM</v>
      </c>
      <c r="K4" s="18" t="s">
        <v>2423</v>
      </c>
      <c r="L4" s="14" t="s">
        <v>1232</v>
      </c>
      <c r="M4" s="19" t="s">
        <v>57</v>
      </c>
      <c r="N4" s="14" t="s">
        <v>80</v>
      </c>
      <c r="O4" s="14" t="s">
        <v>59</v>
      </c>
      <c r="P4" s="14">
        <v>2017</v>
      </c>
      <c r="Q4" s="59">
        <v>43048</v>
      </c>
      <c r="R4" s="14" t="s">
        <v>36</v>
      </c>
      <c r="S4" s="14">
        <v>3</v>
      </c>
      <c r="T4" s="20">
        <v>17600000</v>
      </c>
      <c r="U4" s="41" t="s">
        <v>37</v>
      </c>
      <c r="V4" s="14" t="s">
        <v>968</v>
      </c>
      <c r="W4" s="14" t="s">
        <v>39</v>
      </c>
      <c r="X4" s="14"/>
      <c r="Y4" s="14"/>
    </row>
    <row r="5" spans="1:25" s="25" customFormat="1" ht="26.4" x14ac:dyDescent="0.3">
      <c r="A5" s="15">
        <v>1118</v>
      </c>
      <c r="B5" s="16" t="s">
        <v>2426</v>
      </c>
      <c r="C5" s="16">
        <f t="shared" si="2"/>
        <v>1</v>
      </c>
      <c r="D5" s="16" t="str">
        <f t="shared" si="1"/>
        <v>BG.CM.DVCTM.001</v>
      </c>
      <c r="E5" s="16" t="e">
        <f>VLOOKUP(B5,'DS Tên thiết bị'!$A$1:$B$174,2,0)</f>
        <v>#N/A</v>
      </c>
      <c r="F5" s="16" t="s">
        <v>2427</v>
      </c>
      <c r="G5" s="16" t="str">
        <f t="shared" si="0"/>
        <v>KHÁC</v>
      </c>
      <c r="H5" s="17" t="s">
        <v>2428</v>
      </c>
      <c r="I5" s="17" t="s">
        <v>2802</v>
      </c>
      <c r="J5" s="17" t="str">
        <f>VLOOKUP(I5,'Danh sach khoa'!$C$2:$D$39,2,0)</f>
        <v>DVCTM</v>
      </c>
      <c r="K5" s="18" t="s">
        <v>2423</v>
      </c>
      <c r="L5" s="14" t="s">
        <v>2429</v>
      </c>
      <c r="M5" s="29" t="s">
        <v>2430</v>
      </c>
      <c r="N5" s="14" t="s">
        <v>304</v>
      </c>
      <c r="O5" s="14" t="s">
        <v>176</v>
      </c>
      <c r="P5" s="14">
        <v>2016</v>
      </c>
      <c r="Q5" s="60" t="s">
        <v>1079</v>
      </c>
      <c r="R5" s="14" t="s">
        <v>27</v>
      </c>
      <c r="S5" s="14">
        <v>1</v>
      </c>
      <c r="T5" s="104">
        <v>28617009000</v>
      </c>
      <c r="U5" s="41" t="s">
        <v>37</v>
      </c>
      <c r="V5" s="14" t="s">
        <v>105</v>
      </c>
      <c r="W5" s="14" t="s">
        <v>39</v>
      </c>
      <c r="X5" s="14"/>
      <c r="Y5" s="14"/>
    </row>
    <row r="6" spans="1:25" s="25" customFormat="1" ht="26.4" x14ac:dyDescent="0.3">
      <c r="A6" s="15">
        <v>1120</v>
      </c>
      <c r="B6" s="16" t="s">
        <v>679</v>
      </c>
      <c r="C6" s="16">
        <f t="shared" si="2"/>
        <v>1</v>
      </c>
      <c r="D6" s="16" t="str">
        <f t="shared" si="1"/>
        <v>BG.PRT.DVCTM.001</v>
      </c>
      <c r="E6" s="16" t="e">
        <f>VLOOKUP(B6,'DS Tên thiết bị'!$A$1:$B$174,2,0)</f>
        <v>#N/A</v>
      </c>
      <c r="F6" s="16" t="s">
        <v>680</v>
      </c>
      <c r="G6" s="16" t="str">
        <f t="shared" si="0"/>
        <v>KHÁC</v>
      </c>
      <c r="H6" s="17" t="s">
        <v>681</v>
      </c>
      <c r="I6" s="17" t="s">
        <v>2802</v>
      </c>
      <c r="J6" s="17" t="str">
        <f>VLOOKUP(I6,'Danh sach khoa'!$C$2:$D$39,2,0)</f>
        <v>DVCTM</v>
      </c>
      <c r="K6" s="18" t="s">
        <v>2423</v>
      </c>
      <c r="L6" s="14" t="s">
        <v>682</v>
      </c>
      <c r="M6" s="19" t="s">
        <v>2432</v>
      </c>
      <c r="N6" s="14" t="s">
        <v>64</v>
      </c>
      <c r="O6" s="14" t="s">
        <v>35</v>
      </c>
      <c r="P6" s="14">
        <v>2018</v>
      </c>
      <c r="Q6" s="60" t="s">
        <v>448</v>
      </c>
      <c r="R6" s="14" t="s">
        <v>36</v>
      </c>
      <c r="S6" s="14">
        <v>1</v>
      </c>
      <c r="T6" s="20">
        <v>181000000</v>
      </c>
      <c r="U6" s="41" t="s">
        <v>37</v>
      </c>
      <c r="V6" s="14" t="s">
        <v>38</v>
      </c>
      <c r="W6" s="14" t="s">
        <v>39</v>
      </c>
      <c r="X6" s="14"/>
      <c r="Y6" s="21"/>
    </row>
    <row r="7" spans="1:25" s="25" customFormat="1" ht="39.6" x14ac:dyDescent="0.3">
      <c r="A7" s="50">
        <v>1123</v>
      </c>
      <c r="B7" s="16" t="s">
        <v>299</v>
      </c>
      <c r="C7" s="16">
        <f t="shared" si="2"/>
        <v>1</v>
      </c>
      <c r="D7" s="16" t="str">
        <f t="shared" si="1"/>
        <v>BG.SA.DVCTM.001</v>
      </c>
      <c r="E7" s="16" t="e">
        <f>VLOOKUP(B7,'DS Tên thiết bị'!$A$1:$B$174,2,0)</f>
        <v>#N/A</v>
      </c>
      <c r="F7" s="16" t="s">
        <v>300</v>
      </c>
      <c r="G7" s="16" t="str">
        <f t="shared" si="0"/>
        <v>KHÁC</v>
      </c>
      <c r="H7" s="28" t="s">
        <v>1241</v>
      </c>
      <c r="I7" s="17" t="s">
        <v>2802</v>
      </c>
      <c r="J7" s="17" t="str">
        <f>VLOOKUP(I7,'Danh sach khoa'!$C$2:$D$39,2,0)</f>
        <v>DVCTM</v>
      </c>
      <c r="K7" s="18" t="s">
        <v>2423</v>
      </c>
      <c r="L7" s="14" t="s">
        <v>2436</v>
      </c>
      <c r="M7" s="29" t="s">
        <v>2437</v>
      </c>
      <c r="N7" s="14" t="s">
        <v>2438</v>
      </c>
      <c r="O7" s="14" t="s">
        <v>341</v>
      </c>
      <c r="P7" s="14">
        <v>2023</v>
      </c>
      <c r="Q7" s="60" t="s">
        <v>2435</v>
      </c>
      <c r="R7" s="14" t="s">
        <v>36</v>
      </c>
      <c r="S7" s="14">
        <v>1</v>
      </c>
      <c r="T7" s="20">
        <v>1315000000</v>
      </c>
      <c r="U7" s="41" t="s">
        <v>37</v>
      </c>
      <c r="V7" s="14" t="s">
        <v>38</v>
      </c>
      <c r="W7" s="14" t="s">
        <v>39</v>
      </c>
      <c r="X7" s="14" t="s">
        <v>2439</v>
      </c>
      <c r="Y7" s="21"/>
    </row>
    <row r="8" spans="1:25" s="25" customFormat="1" ht="26.4" x14ac:dyDescent="0.3">
      <c r="A8" s="50">
        <v>1121</v>
      </c>
      <c r="B8" s="16" t="s">
        <v>47</v>
      </c>
      <c r="C8" s="16">
        <f t="shared" si="2"/>
        <v>1</v>
      </c>
      <c r="D8" s="16" t="str">
        <f t="shared" si="1"/>
        <v>BG.MTD.DVCTM.001</v>
      </c>
      <c r="E8" s="16" t="e">
        <f>VLOOKUP(B8,'DS Tên thiết bị'!$A$1:$B$174,2,0)</f>
        <v>#N/A</v>
      </c>
      <c r="F8" s="57" t="s">
        <v>48</v>
      </c>
      <c r="G8" s="16" t="str">
        <f t="shared" si="0"/>
        <v>KHÁC</v>
      </c>
      <c r="H8" s="17" t="s">
        <v>711</v>
      </c>
      <c r="I8" s="17" t="s">
        <v>2802</v>
      </c>
      <c r="J8" s="17" t="str">
        <f>VLOOKUP(I8,'Danh sach khoa'!$C$2:$D$39,2,0)</f>
        <v>DVCTM</v>
      </c>
      <c r="K8" s="18" t="s">
        <v>2423</v>
      </c>
      <c r="L8" s="14" t="s">
        <v>149</v>
      </c>
      <c r="M8" s="29" t="s">
        <v>2433</v>
      </c>
      <c r="N8" s="14" t="s">
        <v>64</v>
      </c>
      <c r="O8" s="14" t="s">
        <v>35</v>
      </c>
      <c r="P8" s="14">
        <v>2020</v>
      </c>
      <c r="Q8" s="60" t="s">
        <v>1406</v>
      </c>
      <c r="R8" s="14" t="s">
        <v>36</v>
      </c>
      <c r="S8" s="14">
        <v>1</v>
      </c>
      <c r="T8" s="34">
        <v>230000000</v>
      </c>
      <c r="U8" s="41" t="s">
        <v>37</v>
      </c>
      <c r="V8" s="14" t="s">
        <v>60</v>
      </c>
      <c r="W8" s="14" t="s">
        <v>39</v>
      </c>
      <c r="X8" s="14"/>
      <c r="Y8" s="21"/>
    </row>
    <row r="9" spans="1:25" s="25" customFormat="1" ht="20.399999999999999" x14ac:dyDescent="0.3">
      <c r="A9" s="15">
        <v>1122</v>
      </c>
      <c r="B9" s="16" t="s">
        <v>47</v>
      </c>
      <c r="C9" s="16">
        <f t="shared" si="2"/>
        <v>2</v>
      </c>
      <c r="D9" s="16" t="str">
        <f t="shared" si="1"/>
        <v>BG.MTD.DVCTM.002</v>
      </c>
      <c r="E9" s="16" t="e">
        <f>VLOOKUP(B9,'DS Tên thiết bị'!$A$1:$B$174,2,0)</f>
        <v>#N/A</v>
      </c>
      <c r="F9" s="57" t="s">
        <v>48</v>
      </c>
      <c r="G9" s="16" t="str">
        <f t="shared" si="0"/>
        <v>KHÁC</v>
      </c>
      <c r="H9" s="17" t="s">
        <v>87</v>
      </c>
      <c r="I9" s="17" t="s">
        <v>2802</v>
      </c>
      <c r="J9" s="17" t="str">
        <f>VLOOKUP(I9,'Danh sach khoa'!$C$2:$D$39,2,0)</f>
        <v>DVCTM</v>
      </c>
      <c r="K9" s="18" t="s">
        <v>2423</v>
      </c>
      <c r="L9" s="14" t="s">
        <v>469</v>
      </c>
      <c r="M9" s="14" t="s">
        <v>2434</v>
      </c>
      <c r="N9" s="14" t="s">
        <v>471</v>
      </c>
      <c r="O9" s="14" t="s">
        <v>104</v>
      </c>
      <c r="P9" s="21">
        <v>2020</v>
      </c>
      <c r="Q9" s="67" t="s">
        <v>177</v>
      </c>
      <c r="R9" s="21" t="s">
        <v>36</v>
      </c>
      <c r="S9" s="40">
        <v>1</v>
      </c>
      <c r="T9" s="36">
        <v>70000000</v>
      </c>
      <c r="U9" s="41" t="s">
        <v>37</v>
      </c>
      <c r="V9" s="30" t="s">
        <v>178</v>
      </c>
      <c r="W9" s="14" t="s">
        <v>179</v>
      </c>
      <c r="X9" s="21"/>
      <c r="Y9" s="21"/>
    </row>
    <row r="10" spans="1:25" s="25" customFormat="1" ht="20.399999999999999" x14ac:dyDescent="0.3">
      <c r="A10" s="15">
        <v>1124</v>
      </c>
      <c r="B10" s="16" t="s">
        <v>2440</v>
      </c>
      <c r="C10" s="16">
        <f t="shared" si="2"/>
        <v>1</v>
      </c>
      <c r="D10" s="16" t="str">
        <f t="shared" si="1"/>
        <v>BG.ĐU.DVCTM.001</v>
      </c>
      <c r="E10" s="16" t="e">
        <f>VLOOKUP(B10,'DS Tên thiết bị'!$A$1:$B$174,2,0)</f>
        <v>#N/A</v>
      </c>
      <c r="F10" s="16" t="s">
        <v>2441</v>
      </c>
      <c r="G10" s="16" t="str">
        <f t="shared" si="0"/>
        <v>KHÁC</v>
      </c>
      <c r="H10" s="23" t="s">
        <v>2442</v>
      </c>
      <c r="I10" s="17" t="s">
        <v>2802</v>
      </c>
      <c r="J10" s="17" t="str">
        <f>VLOOKUP(I10,'Danh sach khoa'!$C$2:$D$39,2,0)</f>
        <v>DVCTM</v>
      </c>
      <c r="K10" s="14" t="s">
        <v>2423</v>
      </c>
      <c r="L10" s="41" t="s">
        <v>2443</v>
      </c>
      <c r="M10" s="41" t="s">
        <v>2444</v>
      </c>
      <c r="N10" s="41" t="s">
        <v>2445</v>
      </c>
      <c r="O10" s="41" t="s">
        <v>2446</v>
      </c>
      <c r="P10" s="14">
        <v>2024</v>
      </c>
      <c r="Q10" s="43" t="s">
        <v>2435</v>
      </c>
      <c r="R10" s="14" t="s">
        <v>36</v>
      </c>
      <c r="S10" s="14">
        <v>1</v>
      </c>
      <c r="T10" s="20">
        <v>1880000000</v>
      </c>
      <c r="U10" s="41" t="s">
        <v>37</v>
      </c>
      <c r="V10" s="14" t="s">
        <v>38</v>
      </c>
      <c r="W10" s="14" t="s">
        <v>39</v>
      </c>
      <c r="X10" s="14" t="s">
        <v>2447</v>
      </c>
      <c r="Y10" s="21"/>
    </row>
    <row r="11" spans="1:25" s="25" customFormat="1" ht="30.6" x14ac:dyDescent="0.3">
      <c r="A11" s="50">
        <v>1119</v>
      </c>
      <c r="B11" s="16" t="s">
        <v>54</v>
      </c>
      <c r="C11" s="16">
        <f t="shared" si="2"/>
        <v>1</v>
      </c>
      <c r="D11" s="16" t="str">
        <f t="shared" si="1"/>
        <v>BG.T.DVCTM.001</v>
      </c>
      <c r="E11" s="16" t="e">
        <f>VLOOKUP(B11,'DS Tên thiết bị'!$A$1:$B$174,2,0)</f>
        <v>#N/A</v>
      </c>
      <c r="F11" s="16" t="s">
        <v>413</v>
      </c>
      <c r="G11" s="16" t="str">
        <f t="shared" si="0"/>
        <v>KHÁC</v>
      </c>
      <c r="H11" s="17" t="s">
        <v>2431</v>
      </c>
      <c r="I11" s="17" t="s">
        <v>2802</v>
      </c>
      <c r="J11" s="17" t="str">
        <f>VLOOKUP(I11,'Danh sach khoa'!$C$2:$D$39,2,0)</f>
        <v>DVCTM</v>
      </c>
      <c r="K11" s="18" t="s">
        <v>2423</v>
      </c>
      <c r="L11" s="14"/>
      <c r="M11" s="19" t="s">
        <v>57</v>
      </c>
      <c r="N11" s="14" t="s">
        <v>162</v>
      </c>
      <c r="O11" s="14" t="s">
        <v>59</v>
      </c>
      <c r="P11" s="14">
        <v>2017</v>
      </c>
      <c r="Q11" s="75">
        <v>43051</v>
      </c>
      <c r="R11" s="14" t="s">
        <v>36</v>
      </c>
      <c r="S11" s="14">
        <v>1</v>
      </c>
      <c r="T11" s="20">
        <v>15210000</v>
      </c>
      <c r="U11" s="41" t="s">
        <v>37</v>
      </c>
      <c r="V11" s="14" t="s">
        <v>968</v>
      </c>
      <c r="W11" s="14" t="s">
        <v>39</v>
      </c>
      <c r="X11" s="14"/>
      <c r="Y11" s="14"/>
    </row>
    <row r="12" spans="1:25" s="25" customFormat="1" ht="20.399999999999999" x14ac:dyDescent="0.3">
      <c r="A12" s="15">
        <v>2</v>
      </c>
      <c r="B12" s="16" t="s">
        <v>29</v>
      </c>
      <c r="C12" s="16">
        <f t="shared" si="2"/>
        <v>1</v>
      </c>
      <c r="D12" s="16" t="str">
        <f t="shared" si="1"/>
        <v>BG.BTĐ.KCAPC.001</v>
      </c>
      <c r="E12" s="16" t="e">
        <f>VLOOKUP(B12,'DS Tên thiết bị'!$A$1:$B$174,2,0)</f>
        <v>#N/A</v>
      </c>
      <c r="F12" s="16" t="s">
        <v>30</v>
      </c>
      <c r="G12" s="16" t="str">
        <f t="shared" si="0"/>
        <v>KHÁC</v>
      </c>
      <c r="H12" s="17" t="s">
        <v>29</v>
      </c>
      <c r="I12" s="17" t="s">
        <v>2770</v>
      </c>
      <c r="J12" s="17" t="str">
        <f>VLOOKUP(I12,'Danh sach khoa'!$C$2:$D$39,2,0)</f>
        <v>KCAPC</v>
      </c>
      <c r="K12" s="18" t="s">
        <v>31</v>
      </c>
      <c r="L12" s="14" t="s">
        <v>32</v>
      </c>
      <c r="M12" s="19" t="s">
        <v>33</v>
      </c>
      <c r="N12" s="14" t="s">
        <v>34</v>
      </c>
      <c r="O12" s="14" t="s">
        <v>35</v>
      </c>
      <c r="P12" s="14">
        <v>2009</v>
      </c>
      <c r="Q12" s="56">
        <v>39825</v>
      </c>
      <c r="R12" s="14" t="s">
        <v>36</v>
      </c>
      <c r="S12" s="14">
        <v>1</v>
      </c>
      <c r="T12" s="20">
        <v>19950000</v>
      </c>
      <c r="U12" s="41" t="s">
        <v>37</v>
      </c>
      <c r="V12" s="14" t="s">
        <v>38</v>
      </c>
      <c r="W12" s="14" t="s">
        <v>39</v>
      </c>
      <c r="X12" s="14"/>
      <c r="Y12" s="21"/>
    </row>
    <row r="13" spans="1:25" s="25" customFormat="1" ht="20.399999999999999" x14ac:dyDescent="0.3">
      <c r="A13" s="50">
        <v>3</v>
      </c>
      <c r="B13" s="16" t="s">
        <v>29</v>
      </c>
      <c r="C13" s="16">
        <f t="shared" si="2"/>
        <v>2</v>
      </c>
      <c r="D13" s="16" t="str">
        <f t="shared" si="1"/>
        <v>BG.BTĐ.KCAPC.002</v>
      </c>
      <c r="E13" s="16" t="e">
        <f>VLOOKUP(B13,'DS Tên thiết bị'!$A$1:$B$174,2,0)</f>
        <v>#N/A</v>
      </c>
      <c r="F13" s="16" t="s">
        <v>30</v>
      </c>
      <c r="G13" s="16" t="str">
        <f t="shared" si="0"/>
        <v>KHÁC</v>
      </c>
      <c r="H13" s="17" t="s">
        <v>29</v>
      </c>
      <c r="I13" s="17" t="s">
        <v>2770</v>
      </c>
      <c r="J13" s="17" t="str">
        <f>VLOOKUP(I13,'Danh sach khoa'!$C$2:$D$39,2,0)</f>
        <v>KCAPC</v>
      </c>
      <c r="K13" s="18" t="s">
        <v>31</v>
      </c>
      <c r="L13" s="14" t="s">
        <v>32</v>
      </c>
      <c r="M13" s="19" t="s">
        <v>40</v>
      </c>
      <c r="N13" s="14" t="s">
        <v>34</v>
      </c>
      <c r="O13" s="14" t="s">
        <v>35</v>
      </c>
      <c r="P13" s="14">
        <v>2009</v>
      </c>
      <c r="Q13" s="56">
        <v>39825</v>
      </c>
      <c r="R13" s="14" t="s">
        <v>36</v>
      </c>
      <c r="S13" s="14">
        <v>1</v>
      </c>
      <c r="T13" s="20">
        <v>19950000</v>
      </c>
      <c r="U13" s="41" t="s">
        <v>37</v>
      </c>
      <c r="V13" s="14" t="s">
        <v>38</v>
      </c>
      <c r="W13" s="14" t="s">
        <v>39</v>
      </c>
      <c r="X13" s="14"/>
      <c r="Y13" s="21"/>
    </row>
    <row r="14" spans="1:25" s="25" customFormat="1" ht="20.399999999999999" x14ac:dyDescent="0.3">
      <c r="A14" s="15">
        <v>10</v>
      </c>
      <c r="B14" s="16" t="s">
        <v>29</v>
      </c>
      <c r="C14" s="16">
        <f t="shared" si="2"/>
        <v>3</v>
      </c>
      <c r="D14" s="16" t="str">
        <f t="shared" si="1"/>
        <v>BG.BTĐ.KCAPC.003</v>
      </c>
      <c r="E14" s="16" t="e">
        <f>VLOOKUP(B14,'DS Tên thiết bị'!$A$1:$B$174,2,0)</f>
        <v>#N/A</v>
      </c>
      <c r="F14" s="16" t="s">
        <v>30</v>
      </c>
      <c r="G14" s="16" t="str">
        <f t="shared" si="0"/>
        <v>KHÁC</v>
      </c>
      <c r="H14" s="17" t="s">
        <v>72</v>
      </c>
      <c r="I14" s="17" t="s">
        <v>2770</v>
      </c>
      <c r="J14" s="17" t="str">
        <f>VLOOKUP(I14,'Danh sach khoa'!$C$2:$D$39,2,0)</f>
        <v>KCAPC</v>
      </c>
      <c r="K14" s="18" t="s">
        <v>31</v>
      </c>
      <c r="L14" s="14" t="s">
        <v>73</v>
      </c>
      <c r="M14" s="29">
        <v>1401010301</v>
      </c>
      <c r="N14" s="14" t="s">
        <v>34</v>
      </c>
      <c r="O14" s="14" t="s">
        <v>35</v>
      </c>
      <c r="P14" s="14">
        <v>2014</v>
      </c>
      <c r="Q14" s="26">
        <v>41736</v>
      </c>
      <c r="R14" s="14" t="s">
        <v>36</v>
      </c>
      <c r="S14" s="14">
        <v>1</v>
      </c>
      <c r="T14" s="20">
        <v>29899800</v>
      </c>
      <c r="U14" s="41" t="s">
        <v>37</v>
      </c>
      <c r="V14" s="14" t="s">
        <v>60</v>
      </c>
      <c r="W14" s="14" t="s">
        <v>39</v>
      </c>
      <c r="X14" s="14"/>
      <c r="Y14" s="21"/>
    </row>
    <row r="15" spans="1:25" s="25" customFormat="1" ht="20.399999999999999" x14ac:dyDescent="0.3">
      <c r="A15" s="50">
        <v>11</v>
      </c>
      <c r="B15" s="16" t="s">
        <v>29</v>
      </c>
      <c r="C15" s="16">
        <f t="shared" si="2"/>
        <v>4</v>
      </c>
      <c r="D15" s="16" t="str">
        <f t="shared" si="1"/>
        <v>BG.BTĐ.KCAPC.004</v>
      </c>
      <c r="E15" s="16" t="e">
        <f>VLOOKUP(B15,'DS Tên thiết bị'!$A$1:$B$174,2,0)</f>
        <v>#N/A</v>
      </c>
      <c r="F15" s="16" t="s">
        <v>30</v>
      </c>
      <c r="G15" s="16" t="str">
        <f t="shared" si="0"/>
        <v>KHÁC</v>
      </c>
      <c r="H15" s="17" t="s">
        <v>72</v>
      </c>
      <c r="I15" s="17" t="s">
        <v>2770</v>
      </c>
      <c r="J15" s="17" t="str">
        <f>VLOOKUP(I15,'Danh sach khoa'!$C$2:$D$39,2,0)</f>
        <v>KCAPC</v>
      </c>
      <c r="K15" s="18" t="s">
        <v>31</v>
      </c>
      <c r="L15" s="14" t="s">
        <v>73</v>
      </c>
      <c r="M15" s="29">
        <v>1401010316</v>
      </c>
      <c r="N15" s="14" t="s">
        <v>34</v>
      </c>
      <c r="O15" s="14" t="s">
        <v>35</v>
      </c>
      <c r="P15" s="14">
        <v>2014</v>
      </c>
      <c r="Q15" s="26">
        <v>41736</v>
      </c>
      <c r="R15" s="14" t="s">
        <v>36</v>
      </c>
      <c r="S15" s="14">
        <v>1</v>
      </c>
      <c r="T15" s="20">
        <v>29899800</v>
      </c>
      <c r="U15" s="41" t="s">
        <v>37</v>
      </c>
      <c r="V15" s="14" t="s">
        <v>60</v>
      </c>
      <c r="W15" s="14" t="s">
        <v>39</v>
      </c>
      <c r="X15" s="14"/>
      <c r="Y15" s="21"/>
    </row>
    <row r="16" spans="1:25" s="25" customFormat="1" ht="20.399999999999999" x14ac:dyDescent="0.3">
      <c r="A16" s="15">
        <v>12</v>
      </c>
      <c r="B16" s="16" t="s">
        <v>29</v>
      </c>
      <c r="C16" s="16">
        <f t="shared" si="2"/>
        <v>5</v>
      </c>
      <c r="D16" s="16" t="str">
        <f t="shared" si="1"/>
        <v>BG.BTĐ.KCAPC.005</v>
      </c>
      <c r="E16" s="16" t="e">
        <f>VLOOKUP(B16,'DS Tên thiết bị'!$A$1:$B$174,2,0)</f>
        <v>#N/A</v>
      </c>
      <c r="F16" s="16" t="s">
        <v>30</v>
      </c>
      <c r="G16" s="16" t="str">
        <f t="shared" si="0"/>
        <v>KHÁC</v>
      </c>
      <c r="H16" s="17" t="s">
        <v>29</v>
      </c>
      <c r="I16" s="17" t="s">
        <v>2770</v>
      </c>
      <c r="J16" s="17" t="str">
        <f>VLOOKUP(I16,'Danh sach khoa'!$C$2:$D$39,2,0)</f>
        <v>KCAPC</v>
      </c>
      <c r="K16" s="18" t="s">
        <v>31</v>
      </c>
      <c r="L16" s="14" t="s">
        <v>74</v>
      </c>
      <c r="M16" s="29">
        <v>1305012020</v>
      </c>
      <c r="N16" s="14" t="s">
        <v>34</v>
      </c>
      <c r="O16" s="14" t="s">
        <v>35</v>
      </c>
      <c r="P16" s="14">
        <v>2014</v>
      </c>
      <c r="Q16" s="26">
        <v>42070</v>
      </c>
      <c r="R16" s="14" t="s">
        <v>36</v>
      </c>
      <c r="S16" s="14">
        <v>1</v>
      </c>
      <c r="T16" s="20">
        <v>26000000</v>
      </c>
      <c r="U16" s="41" t="s">
        <v>37</v>
      </c>
      <c r="V16" s="14" t="s">
        <v>75</v>
      </c>
      <c r="W16" s="14" t="s">
        <v>39</v>
      </c>
      <c r="X16" s="14"/>
      <c r="Y16" s="21"/>
    </row>
    <row r="17" spans="1:25" s="25" customFormat="1" ht="20.399999999999999" x14ac:dyDescent="0.3">
      <c r="A17" s="50">
        <v>13</v>
      </c>
      <c r="B17" s="16" t="s">
        <v>29</v>
      </c>
      <c r="C17" s="16">
        <f t="shared" si="2"/>
        <v>6</v>
      </c>
      <c r="D17" s="16" t="str">
        <f t="shared" si="1"/>
        <v>BG.BTĐ.KCAPC.006</v>
      </c>
      <c r="E17" s="16" t="e">
        <f>VLOOKUP(B17,'DS Tên thiết bị'!$A$1:$B$174,2,0)</f>
        <v>#N/A</v>
      </c>
      <c r="F17" s="16" t="s">
        <v>30</v>
      </c>
      <c r="G17" s="16" t="str">
        <f t="shared" si="0"/>
        <v>KHÁC</v>
      </c>
      <c r="H17" s="17" t="s">
        <v>29</v>
      </c>
      <c r="I17" s="17" t="s">
        <v>2770</v>
      </c>
      <c r="J17" s="17" t="str">
        <f>VLOOKUP(I17,'Danh sach khoa'!$C$2:$D$39,2,0)</f>
        <v>KCAPC</v>
      </c>
      <c r="K17" s="18" t="s">
        <v>31</v>
      </c>
      <c r="L17" s="14" t="s">
        <v>74</v>
      </c>
      <c r="M17" s="29">
        <v>1403010077</v>
      </c>
      <c r="N17" s="14" t="s">
        <v>34</v>
      </c>
      <c r="O17" s="14" t="s">
        <v>35</v>
      </c>
      <c r="P17" s="14">
        <v>2014</v>
      </c>
      <c r="Q17" s="26">
        <v>42070</v>
      </c>
      <c r="R17" s="14" t="s">
        <v>36</v>
      </c>
      <c r="S17" s="14">
        <v>1</v>
      </c>
      <c r="T17" s="20">
        <v>26000000</v>
      </c>
      <c r="U17" s="41" t="s">
        <v>37</v>
      </c>
      <c r="V17" s="14" t="s">
        <v>75</v>
      </c>
      <c r="W17" s="14" t="s">
        <v>39</v>
      </c>
      <c r="X17" s="14"/>
      <c r="Y17" s="21"/>
    </row>
    <row r="18" spans="1:25" s="25" customFormat="1" ht="26.4" x14ac:dyDescent="0.3">
      <c r="A18" s="50">
        <v>27</v>
      </c>
      <c r="B18" s="16" t="s">
        <v>29</v>
      </c>
      <c r="C18" s="16">
        <f t="shared" si="2"/>
        <v>7</v>
      </c>
      <c r="D18" s="16" t="str">
        <f t="shared" si="1"/>
        <v>BG.BTĐ.KCAPC.007</v>
      </c>
      <c r="E18" s="16" t="e">
        <f>VLOOKUP(B18,'DS Tên thiết bị'!$A$1:$B$174,2,0)</f>
        <v>#N/A</v>
      </c>
      <c r="F18" s="16" t="s">
        <v>30</v>
      </c>
      <c r="G18" s="16" t="str">
        <f t="shared" si="0"/>
        <v>KHÁC</v>
      </c>
      <c r="H18" s="17" t="s">
        <v>29</v>
      </c>
      <c r="I18" s="17" t="s">
        <v>2770</v>
      </c>
      <c r="J18" s="17" t="str">
        <f>VLOOKUP(I18,'Danh sach khoa'!$C$2:$D$39,2,0)</f>
        <v>KCAPC</v>
      </c>
      <c r="K18" s="18" t="s">
        <v>31</v>
      </c>
      <c r="L18" s="14" t="s">
        <v>73</v>
      </c>
      <c r="M18" s="29" t="s">
        <v>129</v>
      </c>
      <c r="N18" s="14" t="s">
        <v>34</v>
      </c>
      <c r="O18" s="14" t="s">
        <v>35</v>
      </c>
      <c r="P18" s="14">
        <v>2018</v>
      </c>
      <c r="Q18" s="32" t="s">
        <v>121</v>
      </c>
      <c r="R18" s="14" t="s">
        <v>36</v>
      </c>
      <c r="S18" s="14">
        <v>1</v>
      </c>
      <c r="T18" s="20">
        <v>30300000</v>
      </c>
      <c r="U18" s="41" t="s">
        <v>37</v>
      </c>
      <c r="V18" s="14" t="s">
        <v>60</v>
      </c>
      <c r="W18" s="14" t="s">
        <v>39</v>
      </c>
      <c r="X18" s="14"/>
      <c r="Y18" s="21"/>
    </row>
    <row r="19" spans="1:25" s="25" customFormat="1" ht="26.4" x14ac:dyDescent="0.3">
      <c r="A19" s="15">
        <v>28</v>
      </c>
      <c r="B19" s="16" t="s">
        <v>29</v>
      </c>
      <c r="C19" s="16">
        <f t="shared" si="2"/>
        <v>8</v>
      </c>
      <c r="D19" s="16" t="str">
        <f t="shared" si="1"/>
        <v>BG.BTĐ.KCAPC.008</v>
      </c>
      <c r="E19" s="16" t="e">
        <f>VLOOKUP(B19,'DS Tên thiết bị'!$A$1:$B$174,2,0)</f>
        <v>#N/A</v>
      </c>
      <c r="F19" s="16" t="s">
        <v>30</v>
      </c>
      <c r="G19" s="16" t="str">
        <f t="shared" si="0"/>
        <v>KHÁC</v>
      </c>
      <c r="H19" s="17" t="s">
        <v>29</v>
      </c>
      <c r="I19" s="17" t="s">
        <v>2770</v>
      </c>
      <c r="J19" s="17" t="str">
        <f>VLOOKUP(I19,'Danh sach khoa'!$C$2:$D$39,2,0)</f>
        <v>KCAPC</v>
      </c>
      <c r="K19" s="18" t="s">
        <v>31</v>
      </c>
      <c r="L19" s="14" t="s">
        <v>73</v>
      </c>
      <c r="M19" s="29" t="s">
        <v>130</v>
      </c>
      <c r="N19" s="14" t="s">
        <v>34</v>
      </c>
      <c r="O19" s="14" t="s">
        <v>35</v>
      </c>
      <c r="P19" s="14">
        <v>2018</v>
      </c>
      <c r="Q19" s="32" t="s">
        <v>121</v>
      </c>
      <c r="R19" s="14" t="s">
        <v>36</v>
      </c>
      <c r="S19" s="14">
        <v>1</v>
      </c>
      <c r="T19" s="20">
        <v>30300000</v>
      </c>
      <c r="U19" s="41" t="s">
        <v>37</v>
      </c>
      <c r="V19" s="14" t="s">
        <v>60</v>
      </c>
      <c r="W19" s="14" t="s">
        <v>39</v>
      </c>
      <c r="X19" s="14"/>
      <c r="Y19" s="21"/>
    </row>
    <row r="20" spans="1:25" s="25" customFormat="1" ht="26.4" x14ac:dyDescent="0.3">
      <c r="A20" s="50">
        <v>29</v>
      </c>
      <c r="B20" s="16" t="s">
        <v>29</v>
      </c>
      <c r="C20" s="16">
        <f t="shared" si="2"/>
        <v>9</v>
      </c>
      <c r="D20" s="16" t="str">
        <f t="shared" si="1"/>
        <v>BG.BTĐ.KCAPC.009</v>
      </c>
      <c r="E20" s="16" t="e">
        <f>VLOOKUP(B20,'DS Tên thiết bị'!$A$1:$B$174,2,0)</f>
        <v>#N/A</v>
      </c>
      <c r="F20" s="16" t="s">
        <v>30</v>
      </c>
      <c r="G20" s="16" t="str">
        <f t="shared" si="0"/>
        <v>KHÁC</v>
      </c>
      <c r="H20" s="17" t="s">
        <v>29</v>
      </c>
      <c r="I20" s="17" t="s">
        <v>2770</v>
      </c>
      <c r="J20" s="17" t="str">
        <f>VLOOKUP(I20,'Danh sach khoa'!$C$2:$D$39,2,0)</f>
        <v>KCAPC</v>
      </c>
      <c r="K20" s="18" t="s">
        <v>31</v>
      </c>
      <c r="L20" s="14" t="s">
        <v>73</v>
      </c>
      <c r="M20" s="29" t="s">
        <v>131</v>
      </c>
      <c r="N20" s="14" t="s">
        <v>34</v>
      </c>
      <c r="O20" s="14" t="s">
        <v>35</v>
      </c>
      <c r="P20" s="14">
        <v>2018</v>
      </c>
      <c r="Q20" s="32" t="s">
        <v>121</v>
      </c>
      <c r="R20" s="14" t="s">
        <v>36</v>
      </c>
      <c r="S20" s="14">
        <v>1</v>
      </c>
      <c r="T20" s="20">
        <v>30300000</v>
      </c>
      <c r="U20" s="41" t="s">
        <v>37</v>
      </c>
      <c r="V20" s="14" t="s">
        <v>60</v>
      </c>
      <c r="W20" s="14" t="s">
        <v>39</v>
      </c>
      <c r="X20" s="14"/>
      <c r="Y20" s="21"/>
    </row>
    <row r="21" spans="1:25" s="25" customFormat="1" ht="26.4" x14ac:dyDescent="0.3">
      <c r="A21" s="15">
        <v>30</v>
      </c>
      <c r="B21" s="16" t="s">
        <v>29</v>
      </c>
      <c r="C21" s="16">
        <f t="shared" si="2"/>
        <v>10</v>
      </c>
      <c r="D21" s="16" t="str">
        <f t="shared" si="1"/>
        <v>BG.BTĐ.KCAPC.010</v>
      </c>
      <c r="E21" s="16" t="e">
        <f>VLOOKUP(B21,'DS Tên thiết bị'!$A$1:$B$174,2,0)</f>
        <v>#N/A</v>
      </c>
      <c r="F21" s="16" t="s">
        <v>30</v>
      </c>
      <c r="G21" s="16" t="str">
        <f t="shared" si="0"/>
        <v>KHÁC</v>
      </c>
      <c r="H21" s="17" t="s">
        <v>29</v>
      </c>
      <c r="I21" s="17" t="s">
        <v>2770</v>
      </c>
      <c r="J21" s="17" t="str">
        <f>VLOOKUP(I21,'Danh sach khoa'!$C$2:$D$39,2,0)</f>
        <v>KCAPC</v>
      </c>
      <c r="K21" s="18" t="s">
        <v>31</v>
      </c>
      <c r="L21" s="14" t="s">
        <v>73</v>
      </c>
      <c r="M21" s="29" t="s">
        <v>132</v>
      </c>
      <c r="N21" s="14" t="s">
        <v>34</v>
      </c>
      <c r="O21" s="14" t="s">
        <v>35</v>
      </c>
      <c r="P21" s="14">
        <v>2018</v>
      </c>
      <c r="Q21" s="32" t="s">
        <v>121</v>
      </c>
      <c r="R21" s="14" t="s">
        <v>36</v>
      </c>
      <c r="S21" s="14">
        <v>1</v>
      </c>
      <c r="T21" s="20">
        <v>30300000</v>
      </c>
      <c r="U21" s="41" t="s">
        <v>37</v>
      </c>
      <c r="V21" s="14" t="s">
        <v>60</v>
      </c>
      <c r="W21" s="14" t="s">
        <v>39</v>
      </c>
      <c r="X21" s="14"/>
      <c r="Y21" s="21"/>
    </row>
    <row r="22" spans="1:25" s="25" customFormat="1" ht="26.4" x14ac:dyDescent="0.3">
      <c r="A22" s="50">
        <v>43</v>
      </c>
      <c r="B22" s="16" t="s">
        <v>29</v>
      </c>
      <c r="C22" s="16">
        <f t="shared" si="2"/>
        <v>11</v>
      </c>
      <c r="D22" s="16" t="str">
        <f t="shared" si="1"/>
        <v>BG.BTĐ.KCAPC.011</v>
      </c>
      <c r="E22" s="16" t="e">
        <f>VLOOKUP(B22,'DS Tên thiết bị'!$A$1:$B$174,2,0)</f>
        <v>#N/A</v>
      </c>
      <c r="F22" s="16" t="s">
        <v>30</v>
      </c>
      <c r="G22" s="16" t="str">
        <f t="shared" si="0"/>
        <v>KHÁC</v>
      </c>
      <c r="H22" s="17" t="s">
        <v>29</v>
      </c>
      <c r="I22" s="17" t="s">
        <v>2770</v>
      </c>
      <c r="J22" s="17" t="str">
        <f>VLOOKUP(I22,'Danh sach khoa'!$C$2:$D$39,2,0)</f>
        <v>KCAPC</v>
      </c>
      <c r="K22" s="18" t="s">
        <v>31</v>
      </c>
      <c r="L22" s="14" t="s">
        <v>165</v>
      </c>
      <c r="M22" s="29" t="s">
        <v>166</v>
      </c>
      <c r="N22" s="14" t="s">
        <v>34</v>
      </c>
      <c r="O22" s="14" t="s">
        <v>35</v>
      </c>
      <c r="P22" s="14">
        <v>2019</v>
      </c>
      <c r="Q22" s="27" t="s">
        <v>143</v>
      </c>
      <c r="R22" s="14" t="s">
        <v>36</v>
      </c>
      <c r="S22" s="14">
        <v>1</v>
      </c>
      <c r="T22" s="20">
        <v>27000000</v>
      </c>
      <c r="U22" s="41" t="s">
        <v>37</v>
      </c>
      <c r="V22" s="14" t="s">
        <v>60</v>
      </c>
      <c r="W22" s="14" t="s">
        <v>39</v>
      </c>
      <c r="X22" s="14"/>
      <c r="Y22" s="21"/>
    </row>
    <row r="23" spans="1:25" s="25" customFormat="1" ht="26.4" x14ac:dyDescent="0.3">
      <c r="A23" s="15">
        <v>44</v>
      </c>
      <c r="B23" s="16" t="s">
        <v>29</v>
      </c>
      <c r="C23" s="16">
        <f t="shared" si="2"/>
        <v>12</v>
      </c>
      <c r="D23" s="16" t="str">
        <f t="shared" si="1"/>
        <v>BG.BTĐ.KCAPC.012</v>
      </c>
      <c r="E23" s="16" t="e">
        <f>VLOOKUP(B23,'DS Tên thiết bị'!$A$1:$B$174,2,0)</f>
        <v>#N/A</v>
      </c>
      <c r="F23" s="16" t="s">
        <v>30</v>
      </c>
      <c r="G23" s="16" t="str">
        <f t="shared" si="0"/>
        <v>KHÁC</v>
      </c>
      <c r="H23" s="17" t="s">
        <v>29</v>
      </c>
      <c r="I23" s="17" t="s">
        <v>2770</v>
      </c>
      <c r="J23" s="17" t="str">
        <f>VLOOKUP(I23,'Danh sach khoa'!$C$2:$D$39,2,0)</f>
        <v>KCAPC</v>
      </c>
      <c r="K23" s="18" t="s">
        <v>31</v>
      </c>
      <c r="L23" s="14" t="s">
        <v>165</v>
      </c>
      <c r="M23" s="29" t="s">
        <v>167</v>
      </c>
      <c r="N23" s="14" t="s">
        <v>34</v>
      </c>
      <c r="O23" s="14" t="s">
        <v>35</v>
      </c>
      <c r="P23" s="14">
        <v>2019</v>
      </c>
      <c r="Q23" s="27" t="s">
        <v>143</v>
      </c>
      <c r="R23" s="14" t="s">
        <v>36</v>
      </c>
      <c r="S23" s="14">
        <v>1</v>
      </c>
      <c r="T23" s="20">
        <v>27000000</v>
      </c>
      <c r="U23" s="41" t="s">
        <v>37</v>
      </c>
      <c r="V23" s="14" t="s">
        <v>60</v>
      </c>
      <c r="W23" s="14" t="s">
        <v>39</v>
      </c>
      <c r="X23" s="14"/>
      <c r="Y23" s="21"/>
    </row>
    <row r="24" spans="1:25" s="25" customFormat="1" ht="26.4" x14ac:dyDescent="0.3">
      <c r="A24" s="50">
        <v>45</v>
      </c>
      <c r="B24" s="16" t="s">
        <v>29</v>
      </c>
      <c r="C24" s="16">
        <f t="shared" si="2"/>
        <v>13</v>
      </c>
      <c r="D24" s="16" t="str">
        <f t="shared" si="1"/>
        <v>BG.BTĐ.KCAPC.013</v>
      </c>
      <c r="E24" s="16" t="e">
        <f>VLOOKUP(B24,'DS Tên thiết bị'!$A$1:$B$174,2,0)</f>
        <v>#N/A</v>
      </c>
      <c r="F24" s="16" t="s">
        <v>30</v>
      </c>
      <c r="G24" s="16" t="str">
        <f t="shared" si="0"/>
        <v>KHÁC</v>
      </c>
      <c r="H24" s="17" t="s">
        <v>29</v>
      </c>
      <c r="I24" s="17" t="s">
        <v>2770</v>
      </c>
      <c r="J24" s="17" t="str">
        <f>VLOOKUP(I24,'Danh sach khoa'!$C$2:$D$39,2,0)</f>
        <v>KCAPC</v>
      </c>
      <c r="K24" s="18" t="s">
        <v>31</v>
      </c>
      <c r="L24" s="14" t="s">
        <v>165</v>
      </c>
      <c r="M24" s="29" t="s">
        <v>168</v>
      </c>
      <c r="N24" s="14" t="s">
        <v>34</v>
      </c>
      <c r="O24" s="14" t="s">
        <v>35</v>
      </c>
      <c r="P24" s="14">
        <v>2019</v>
      </c>
      <c r="Q24" s="27" t="s">
        <v>143</v>
      </c>
      <c r="R24" s="14" t="s">
        <v>36</v>
      </c>
      <c r="S24" s="14">
        <v>1</v>
      </c>
      <c r="T24" s="20">
        <v>27000000</v>
      </c>
      <c r="U24" s="41" t="s">
        <v>37</v>
      </c>
      <c r="V24" s="14" t="s">
        <v>60</v>
      </c>
      <c r="W24" s="14" t="s">
        <v>39</v>
      </c>
      <c r="X24" s="14"/>
      <c r="Y24" s="21"/>
    </row>
    <row r="25" spans="1:25" s="25" customFormat="1" ht="26.4" x14ac:dyDescent="0.3">
      <c r="A25" s="15">
        <v>46</v>
      </c>
      <c r="B25" s="16" t="s">
        <v>29</v>
      </c>
      <c r="C25" s="16">
        <f t="shared" si="2"/>
        <v>14</v>
      </c>
      <c r="D25" s="16" t="str">
        <f t="shared" si="1"/>
        <v>BG.BTĐ.KCAPC.014</v>
      </c>
      <c r="E25" s="16" t="e">
        <f>VLOOKUP(B25,'DS Tên thiết bị'!$A$1:$B$174,2,0)</f>
        <v>#N/A</v>
      </c>
      <c r="F25" s="16" t="s">
        <v>30</v>
      </c>
      <c r="G25" s="16" t="str">
        <f t="shared" si="0"/>
        <v>KHÁC</v>
      </c>
      <c r="H25" s="17" t="s">
        <v>29</v>
      </c>
      <c r="I25" s="17" t="s">
        <v>2770</v>
      </c>
      <c r="J25" s="17" t="str">
        <f>VLOOKUP(I25,'Danh sach khoa'!$C$2:$D$39,2,0)</f>
        <v>KCAPC</v>
      </c>
      <c r="K25" s="18" t="s">
        <v>31</v>
      </c>
      <c r="L25" s="14" t="s">
        <v>165</v>
      </c>
      <c r="M25" s="29" t="s">
        <v>169</v>
      </c>
      <c r="N25" s="14" t="s">
        <v>34</v>
      </c>
      <c r="O25" s="14" t="s">
        <v>35</v>
      </c>
      <c r="P25" s="14">
        <v>2019</v>
      </c>
      <c r="Q25" s="27" t="s">
        <v>143</v>
      </c>
      <c r="R25" s="14" t="s">
        <v>36</v>
      </c>
      <c r="S25" s="14">
        <v>1</v>
      </c>
      <c r="T25" s="20">
        <v>27000000</v>
      </c>
      <c r="U25" s="41" t="s">
        <v>37</v>
      </c>
      <c r="V25" s="14" t="s">
        <v>60</v>
      </c>
      <c r="W25" s="14" t="s">
        <v>39</v>
      </c>
      <c r="X25" s="14"/>
      <c r="Y25" s="21"/>
    </row>
    <row r="26" spans="1:25" s="25" customFormat="1" ht="26.4" x14ac:dyDescent="0.3">
      <c r="A26" s="50">
        <v>47</v>
      </c>
      <c r="B26" s="16" t="s">
        <v>29</v>
      </c>
      <c r="C26" s="16">
        <f t="shared" si="2"/>
        <v>15</v>
      </c>
      <c r="D26" s="16" t="str">
        <f t="shared" si="1"/>
        <v>BG.BTĐ.KCAPC.015</v>
      </c>
      <c r="E26" s="16" t="e">
        <f>VLOOKUP(B26,'DS Tên thiết bị'!$A$1:$B$174,2,0)</f>
        <v>#N/A</v>
      </c>
      <c r="F26" s="16" t="s">
        <v>30</v>
      </c>
      <c r="G26" s="16" t="str">
        <f t="shared" si="0"/>
        <v>KHÁC</v>
      </c>
      <c r="H26" s="17" t="s">
        <v>29</v>
      </c>
      <c r="I26" s="17" t="s">
        <v>2770</v>
      </c>
      <c r="J26" s="17" t="str">
        <f>VLOOKUP(I26,'Danh sach khoa'!$C$2:$D$39,2,0)</f>
        <v>KCAPC</v>
      </c>
      <c r="K26" s="18" t="s">
        <v>31</v>
      </c>
      <c r="L26" s="14" t="s">
        <v>165</v>
      </c>
      <c r="M26" s="29" t="s">
        <v>170</v>
      </c>
      <c r="N26" s="14" t="s">
        <v>34</v>
      </c>
      <c r="O26" s="14" t="s">
        <v>35</v>
      </c>
      <c r="P26" s="14">
        <v>2019</v>
      </c>
      <c r="Q26" s="27" t="s">
        <v>143</v>
      </c>
      <c r="R26" s="14" t="s">
        <v>36</v>
      </c>
      <c r="S26" s="14">
        <v>1</v>
      </c>
      <c r="T26" s="20">
        <v>27000000</v>
      </c>
      <c r="U26" s="41" t="s">
        <v>37</v>
      </c>
      <c r="V26" s="14" t="s">
        <v>60</v>
      </c>
      <c r="W26" s="14" t="s">
        <v>39</v>
      </c>
      <c r="X26" s="14"/>
      <c r="Y26" s="21"/>
    </row>
    <row r="27" spans="1:25" s="25" customFormat="1" ht="30.6" x14ac:dyDescent="0.3">
      <c r="A27" s="50">
        <v>49</v>
      </c>
      <c r="B27" s="16" t="s">
        <v>29</v>
      </c>
      <c r="C27" s="16">
        <f t="shared" si="2"/>
        <v>16</v>
      </c>
      <c r="D27" s="16" t="str">
        <f t="shared" si="1"/>
        <v>BG.BTĐ.KCAPC.016</v>
      </c>
      <c r="E27" s="16" t="e">
        <f>VLOOKUP(B27,'DS Tên thiết bị'!$A$1:$B$174,2,0)</f>
        <v>#N/A</v>
      </c>
      <c r="F27" s="16" t="s">
        <v>30</v>
      </c>
      <c r="G27" s="16" t="str">
        <f t="shared" si="0"/>
        <v>KHÁC</v>
      </c>
      <c r="H27" s="17" t="s">
        <v>172</v>
      </c>
      <c r="I27" s="17" t="s">
        <v>2770</v>
      </c>
      <c r="J27" s="17" t="str">
        <f>VLOOKUP(I27,'Danh sach khoa'!$C$2:$D$39,2,0)</f>
        <v>KCAPC</v>
      </c>
      <c r="K27" s="18" t="s">
        <v>31</v>
      </c>
      <c r="L27" s="14" t="s">
        <v>173</v>
      </c>
      <c r="M27" s="14" t="s">
        <v>174</v>
      </c>
      <c r="N27" s="14" t="s">
        <v>175</v>
      </c>
      <c r="O27" s="14" t="s">
        <v>176</v>
      </c>
      <c r="P27" s="21">
        <v>2020</v>
      </c>
      <c r="Q27" s="67" t="s">
        <v>177</v>
      </c>
      <c r="R27" s="21" t="s">
        <v>36</v>
      </c>
      <c r="S27" s="40">
        <v>1</v>
      </c>
      <c r="T27" s="36">
        <v>23000000</v>
      </c>
      <c r="U27" s="41" t="s">
        <v>37</v>
      </c>
      <c r="V27" s="30" t="s">
        <v>178</v>
      </c>
      <c r="W27" s="14" t="s">
        <v>179</v>
      </c>
      <c r="X27" s="21"/>
      <c r="Y27" s="21"/>
    </row>
    <row r="28" spans="1:25" s="25" customFormat="1" ht="20.399999999999999" x14ac:dyDescent="0.3">
      <c r="A28" s="15">
        <v>50</v>
      </c>
      <c r="B28" s="16" t="s">
        <v>29</v>
      </c>
      <c r="C28" s="16">
        <f t="shared" si="2"/>
        <v>17</v>
      </c>
      <c r="D28" s="16" t="str">
        <f t="shared" si="1"/>
        <v>BG.BTĐ.KCAPC.017</v>
      </c>
      <c r="E28" s="16" t="e">
        <f>VLOOKUP(B28,'DS Tên thiết bị'!$A$1:$B$174,2,0)</f>
        <v>#N/A</v>
      </c>
      <c r="F28" s="16" t="s">
        <v>30</v>
      </c>
      <c r="G28" s="16" t="str">
        <f t="shared" si="0"/>
        <v>KHÁC</v>
      </c>
      <c r="H28" s="17" t="s">
        <v>172</v>
      </c>
      <c r="I28" s="17" t="s">
        <v>2770</v>
      </c>
      <c r="J28" s="17" t="str">
        <f>VLOOKUP(I28,'Danh sach khoa'!$C$2:$D$39,2,0)</f>
        <v>KCAPC</v>
      </c>
      <c r="K28" s="18" t="s">
        <v>31</v>
      </c>
      <c r="L28" s="14" t="s">
        <v>173</v>
      </c>
      <c r="M28" s="14" t="s">
        <v>180</v>
      </c>
      <c r="N28" s="14" t="s">
        <v>175</v>
      </c>
      <c r="O28" s="14" t="s">
        <v>176</v>
      </c>
      <c r="P28" s="21">
        <v>2020</v>
      </c>
      <c r="Q28" s="67" t="s">
        <v>177</v>
      </c>
      <c r="R28" s="21" t="s">
        <v>36</v>
      </c>
      <c r="S28" s="40">
        <v>1</v>
      </c>
      <c r="T28" s="36">
        <v>23000000</v>
      </c>
      <c r="U28" s="41" t="s">
        <v>37</v>
      </c>
      <c r="V28" s="30" t="s">
        <v>178</v>
      </c>
      <c r="W28" s="14" t="s">
        <v>179</v>
      </c>
      <c r="X28" s="21"/>
      <c r="Y28" s="21"/>
    </row>
    <row r="29" spans="1:25" s="25" customFormat="1" ht="20.399999999999999" x14ac:dyDescent="0.3">
      <c r="A29" s="50">
        <v>61</v>
      </c>
      <c r="B29" s="16" t="s">
        <v>29</v>
      </c>
      <c r="C29" s="16">
        <f t="shared" si="2"/>
        <v>18</v>
      </c>
      <c r="D29" s="16" t="str">
        <f t="shared" si="1"/>
        <v>BG.BTĐ.KCAPC.018</v>
      </c>
      <c r="E29" s="16" t="e">
        <f>VLOOKUP(B29,'DS Tên thiết bị'!$A$1:$B$174,2,0)</f>
        <v>#N/A</v>
      </c>
      <c r="F29" s="16" t="s">
        <v>30</v>
      </c>
      <c r="G29" s="16" t="str">
        <f t="shared" si="0"/>
        <v>KHÁC</v>
      </c>
      <c r="H29" s="39" t="s">
        <v>29</v>
      </c>
      <c r="I29" s="17" t="s">
        <v>2770</v>
      </c>
      <c r="J29" s="17" t="str">
        <f>VLOOKUP(I29,'Danh sach khoa'!$C$2:$D$39,2,0)</f>
        <v>KCAPC</v>
      </c>
      <c r="K29" s="18" t="s">
        <v>31</v>
      </c>
      <c r="L29" s="14" t="s">
        <v>165</v>
      </c>
      <c r="M29" s="29" t="s">
        <v>217</v>
      </c>
      <c r="N29" s="14" t="s">
        <v>34</v>
      </c>
      <c r="O29" s="14" t="s">
        <v>35</v>
      </c>
      <c r="P29" s="21">
        <v>2020</v>
      </c>
      <c r="Q29" s="26">
        <v>44354</v>
      </c>
      <c r="R29" s="21" t="s">
        <v>192</v>
      </c>
      <c r="S29" s="40">
        <v>1</v>
      </c>
      <c r="T29" s="38">
        <v>25000000</v>
      </c>
      <c r="U29" s="41" t="s">
        <v>37</v>
      </c>
      <c r="V29" s="14" t="s">
        <v>60</v>
      </c>
      <c r="W29" s="14" t="s">
        <v>39</v>
      </c>
      <c r="X29" s="21"/>
      <c r="Y29" s="21"/>
    </row>
    <row r="30" spans="1:25" s="25" customFormat="1" ht="20.399999999999999" x14ac:dyDescent="0.3">
      <c r="A30" s="15">
        <v>62</v>
      </c>
      <c r="B30" s="16" t="s">
        <v>29</v>
      </c>
      <c r="C30" s="16">
        <f t="shared" si="2"/>
        <v>19</v>
      </c>
      <c r="D30" s="16" t="str">
        <f t="shared" si="1"/>
        <v>BG.BTĐ.KCAPC.019</v>
      </c>
      <c r="E30" s="16" t="e">
        <f>VLOOKUP(B30,'DS Tên thiết bị'!$A$1:$B$174,2,0)</f>
        <v>#N/A</v>
      </c>
      <c r="F30" s="16" t="s">
        <v>30</v>
      </c>
      <c r="G30" s="16" t="str">
        <f t="shared" si="0"/>
        <v>KHÁC</v>
      </c>
      <c r="H30" s="39" t="s">
        <v>29</v>
      </c>
      <c r="I30" s="17" t="s">
        <v>2770</v>
      </c>
      <c r="J30" s="17" t="str">
        <f>VLOOKUP(I30,'Danh sach khoa'!$C$2:$D$39,2,0)</f>
        <v>KCAPC</v>
      </c>
      <c r="K30" s="18" t="s">
        <v>31</v>
      </c>
      <c r="L30" s="14" t="s">
        <v>165</v>
      </c>
      <c r="M30" s="29" t="s">
        <v>218</v>
      </c>
      <c r="N30" s="14" t="s">
        <v>34</v>
      </c>
      <c r="O30" s="14" t="s">
        <v>35</v>
      </c>
      <c r="P30" s="21">
        <v>2020</v>
      </c>
      <c r="Q30" s="26">
        <v>44354</v>
      </c>
      <c r="R30" s="21" t="s">
        <v>192</v>
      </c>
      <c r="S30" s="40">
        <v>1</v>
      </c>
      <c r="T30" s="38">
        <v>25000000</v>
      </c>
      <c r="U30" s="41" t="s">
        <v>37</v>
      </c>
      <c r="V30" s="14" t="s">
        <v>60</v>
      </c>
      <c r="W30" s="14" t="s">
        <v>39</v>
      </c>
      <c r="X30" s="21"/>
      <c r="Y30" s="21"/>
    </row>
    <row r="31" spans="1:25" s="25" customFormat="1" ht="20.399999999999999" x14ac:dyDescent="0.3">
      <c r="A31" s="15">
        <v>60</v>
      </c>
      <c r="B31" s="16" t="s">
        <v>209</v>
      </c>
      <c r="C31" s="16">
        <f t="shared" si="2"/>
        <v>1</v>
      </c>
      <c r="D31" s="16" t="str">
        <f t="shared" si="1"/>
        <v>BG.ĐĐNKQ.KCAPC.001</v>
      </c>
      <c r="E31" s="16" t="e">
        <f>VLOOKUP(B31,'DS Tên thiết bị'!$A$1:$B$174,2,0)</f>
        <v>#N/A</v>
      </c>
      <c r="F31" s="16" t="s">
        <v>210</v>
      </c>
      <c r="G31" s="16" t="str">
        <f t="shared" si="0"/>
        <v>KHÁC</v>
      </c>
      <c r="H31" s="39" t="s">
        <v>211</v>
      </c>
      <c r="I31" s="17" t="s">
        <v>2770</v>
      </c>
      <c r="J31" s="17" t="str">
        <f>VLOOKUP(I31,'Danh sach khoa'!$C$2:$D$39,2,0)</f>
        <v>KCAPC</v>
      </c>
      <c r="K31" s="18" t="s">
        <v>31</v>
      </c>
      <c r="L31" s="14" t="s">
        <v>212</v>
      </c>
      <c r="M31" s="29" t="s">
        <v>213</v>
      </c>
      <c r="N31" s="14" t="s">
        <v>214</v>
      </c>
      <c r="O31" s="14" t="s">
        <v>104</v>
      </c>
      <c r="P31" s="21">
        <v>2020</v>
      </c>
      <c r="Q31" s="26">
        <v>44354</v>
      </c>
      <c r="R31" s="21" t="s">
        <v>215</v>
      </c>
      <c r="S31" s="21">
        <v>1</v>
      </c>
      <c r="T31" s="38">
        <v>95000000</v>
      </c>
      <c r="U31" s="41" t="s">
        <v>37</v>
      </c>
      <c r="V31" s="14" t="s">
        <v>60</v>
      </c>
      <c r="W31" s="14" t="s">
        <v>39</v>
      </c>
      <c r="X31" s="14" t="s">
        <v>216</v>
      </c>
      <c r="Y31" s="21"/>
    </row>
    <row r="32" spans="1:25" s="25" customFormat="1" ht="40.799999999999997" x14ac:dyDescent="0.3">
      <c r="A32" s="15">
        <v>14</v>
      </c>
      <c r="B32" s="16" t="s">
        <v>76</v>
      </c>
      <c r="C32" s="16">
        <f t="shared" si="2"/>
        <v>1</v>
      </c>
      <c r="D32" s="16" t="str">
        <f t="shared" si="1"/>
        <v>BG.G.KCAPC.001</v>
      </c>
      <c r="E32" s="16" t="e">
        <f>VLOOKUP(B32,'DS Tên thiết bị'!$A$1:$B$174,2,0)</f>
        <v>#N/A</v>
      </c>
      <c r="F32" s="16" t="s">
        <v>77</v>
      </c>
      <c r="G32" s="16" t="str">
        <f t="shared" si="0"/>
        <v>KHÁC</v>
      </c>
      <c r="H32" s="63" t="s">
        <v>78</v>
      </c>
      <c r="I32" s="17" t="s">
        <v>2770</v>
      </c>
      <c r="J32" s="17" t="str">
        <f>VLOOKUP(I32,'Danh sach khoa'!$C$2:$D$39,2,0)</f>
        <v>KCAPC</v>
      </c>
      <c r="K32" s="18" t="s">
        <v>31</v>
      </c>
      <c r="L32" s="14" t="s">
        <v>79</v>
      </c>
      <c r="M32" s="19" t="s">
        <v>57</v>
      </c>
      <c r="N32" s="14" t="s">
        <v>80</v>
      </c>
      <c r="O32" s="14" t="s">
        <v>59</v>
      </c>
      <c r="P32" s="30">
        <v>2015</v>
      </c>
      <c r="Q32" s="26">
        <v>42073</v>
      </c>
      <c r="R32" s="14" t="s">
        <v>36</v>
      </c>
      <c r="S32" s="14">
        <v>10</v>
      </c>
      <c r="T32" s="20">
        <v>17600000</v>
      </c>
      <c r="U32" s="41" t="s">
        <v>37</v>
      </c>
      <c r="V32" s="14" t="s">
        <v>82</v>
      </c>
      <c r="W32" s="14" t="s">
        <v>39</v>
      </c>
      <c r="X32" s="14"/>
      <c r="Y32" s="21"/>
    </row>
    <row r="33" spans="1:25" s="25" customFormat="1" ht="39.6" x14ac:dyDescent="0.3">
      <c r="A33" s="50">
        <v>17</v>
      </c>
      <c r="B33" s="16" t="s">
        <v>76</v>
      </c>
      <c r="C33" s="16">
        <f t="shared" si="2"/>
        <v>2</v>
      </c>
      <c r="D33" s="16" t="str">
        <f t="shared" si="1"/>
        <v>BG.G.KCAPC.002</v>
      </c>
      <c r="E33" s="16" t="e">
        <f>VLOOKUP(B33,'DS Tên thiết bị'!$A$1:$B$174,2,0)</f>
        <v>#N/A</v>
      </c>
      <c r="F33" s="16" t="s">
        <v>77</v>
      </c>
      <c r="G33" s="16" t="str">
        <f t="shared" si="0"/>
        <v>KHÁC</v>
      </c>
      <c r="H33" s="63" t="s">
        <v>91</v>
      </c>
      <c r="I33" s="17" t="s">
        <v>2770</v>
      </c>
      <c r="J33" s="17" t="str">
        <f>VLOOKUP(I33,'Danh sach khoa'!$C$2:$D$39,2,0)</f>
        <v>KCAPC</v>
      </c>
      <c r="K33" s="18" t="s">
        <v>31</v>
      </c>
      <c r="L33" s="14" t="s">
        <v>92</v>
      </c>
      <c r="M33" s="19" t="s">
        <v>57</v>
      </c>
      <c r="N33" s="14" t="s">
        <v>80</v>
      </c>
      <c r="O33" s="14" t="s">
        <v>59</v>
      </c>
      <c r="P33" s="30">
        <v>2017</v>
      </c>
      <c r="Q33" s="27" t="s">
        <v>93</v>
      </c>
      <c r="R33" s="14" t="s">
        <v>36</v>
      </c>
      <c r="S33" s="14">
        <v>8</v>
      </c>
      <c r="T33" s="20">
        <v>17000000</v>
      </c>
      <c r="U33" s="41" t="s">
        <v>37</v>
      </c>
      <c r="V33" s="14">
        <v>0</v>
      </c>
      <c r="W33" s="14" t="s">
        <v>39</v>
      </c>
      <c r="X33" s="14"/>
      <c r="Y33" s="21"/>
    </row>
    <row r="34" spans="1:25" s="25" customFormat="1" ht="26.4" x14ac:dyDescent="0.3">
      <c r="A34" s="50">
        <v>31</v>
      </c>
      <c r="B34" s="16" t="s">
        <v>76</v>
      </c>
      <c r="C34" s="16">
        <f t="shared" si="2"/>
        <v>3</v>
      </c>
      <c r="D34" s="16" t="str">
        <f t="shared" si="1"/>
        <v>BG.G.KCAPC.003</v>
      </c>
      <c r="E34" s="16" t="e">
        <f>VLOOKUP(B34,'DS Tên thiết bị'!$A$1:$B$174,2,0)</f>
        <v>#N/A</v>
      </c>
      <c r="F34" s="16" t="s">
        <v>77</v>
      </c>
      <c r="G34" s="16" t="str">
        <f t="shared" si="0"/>
        <v>KHÁC</v>
      </c>
      <c r="H34" s="63" t="s">
        <v>133</v>
      </c>
      <c r="I34" s="17" t="s">
        <v>2770</v>
      </c>
      <c r="J34" s="17" t="str">
        <f>VLOOKUP(I34,'Danh sach khoa'!$C$2:$D$39,2,0)</f>
        <v>KCAPC</v>
      </c>
      <c r="K34" s="18" t="s">
        <v>31</v>
      </c>
      <c r="L34" s="14"/>
      <c r="M34" s="19"/>
      <c r="N34" s="14"/>
      <c r="O34" s="14"/>
      <c r="P34" s="30">
        <v>2020</v>
      </c>
      <c r="Q34" s="33" t="s">
        <v>134</v>
      </c>
      <c r="R34" s="14" t="s">
        <v>36</v>
      </c>
      <c r="S34" s="14">
        <v>7</v>
      </c>
      <c r="T34" s="20">
        <v>20166300</v>
      </c>
      <c r="U34" s="41" t="s">
        <v>37</v>
      </c>
      <c r="V34" s="14">
        <v>0</v>
      </c>
      <c r="W34" s="14" t="s">
        <v>39</v>
      </c>
      <c r="X34" s="14"/>
      <c r="Y34" s="21"/>
    </row>
    <row r="35" spans="1:25" s="25" customFormat="1" ht="26.4" x14ac:dyDescent="0.3">
      <c r="A35" s="15">
        <v>18</v>
      </c>
      <c r="B35" s="31" t="s">
        <v>94</v>
      </c>
      <c r="C35" s="16">
        <f t="shared" si="2"/>
        <v>1</v>
      </c>
      <c r="D35" s="16" t="str">
        <f t="shared" si="1"/>
        <v>BG.ĐT.KCAPC.001</v>
      </c>
      <c r="E35" s="16" t="e">
        <f>VLOOKUP(B35,'DS Tên thiết bị'!$A$1:$B$174,2,0)</f>
        <v>#N/A</v>
      </c>
      <c r="F35" s="31" t="s">
        <v>95</v>
      </c>
      <c r="G35" s="16" t="str">
        <f t="shared" si="0"/>
        <v>KHÁC</v>
      </c>
      <c r="H35" s="17" t="s">
        <v>96</v>
      </c>
      <c r="I35" s="17" t="s">
        <v>2770</v>
      </c>
      <c r="J35" s="17" t="str">
        <f>VLOOKUP(I35,'Danh sach khoa'!$C$2:$D$39,2,0)</f>
        <v>KCAPC</v>
      </c>
      <c r="K35" s="18" t="s">
        <v>31</v>
      </c>
      <c r="L35" s="14" t="s">
        <v>97</v>
      </c>
      <c r="M35" s="29" t="s">
        <v>98</v>
      </c>
      <c r="N35" s="14" t="s">
        <v>64</v>
      </c>
      <c r="O35" s="14" t="s">
        <v>35</v>
      </c>
      <c r="P35" s="14">
        <v>2016</v>
      </c>
      <c r="Q35" s="27" t="s">
        <v>99</v>
      </c>
      <c r="R35" s="14" t="s">
        <v>36</v>
      </c>
      <c r="S35" s="14">
        <v>1</v>
      </c>
      <c r="T35" s="20">
        <v>45000000</v>
      </c>
      <c r="U35" s="41" t="s">
        <v>37</v>
      </c>
      <c r="V35" s="14" t="s">
        <v>38</v>
      </c>
      <c r="W35" s="14" t="s">
        <v>39</v>
      </c>
      <c r="X35" s="14"/>
      <c r="Y35" s="21"/>
    </row>
    <row r="36" spans="1:25" s="25" customFormat="1" ht="20.399999999999999" x14ac:dyDescent="0.3">
      <c r="A36" s="50">
        <v>41</v>
      </c>
      <c r="B36" s="31" t="s">
        <v>94</v>
      </c>
      <c r="C36" s="16">
        <f t="shared" si="2"/>
        <v>2</v>
      </c>
      <c r="D36" s="16" t="str">
        <f t="shared" si="1"/>
        <v>BG.ĐT.KCAPC.002</v>
      </c>
      <c r="E36" s="16" t="e">
        <f>VLOOKUP(B36,'DS Tên thiết bị'!$A$1:$B$174,2,0)</f>
        <v>#N/A</v>
      </c>
      <c r="F36" s="31" t="s">
        <v>95</v>
      </c>
      <c r="G36" s="16" t="str">
        <f t="shared" si="0"/>
        <v>KHÁC</v>
      </c>
      <c r="H36" s="17" t="s">
        <v>158</v>
      </c>
      <c r="I36" s="17" t="s">
        <v>2770</v>
      </c>
      <c r="J36" s="17" t="str">
        <f>VLOOKUP(I36,'Danh sach khoa'!$C$2:$D$39,2,0)</f>
        <v>KCAPC</v>
      </c>
      <c r="K36" s="18" t="s">
        <v>31</v>
      </c>
      <c r="L36" s="14" t="s">
        <v>159</v>
      </c>
      <c r="M36" s="29">
        <v>15561</v>
      </c>
      <c r="N36" s="14" t="s">
        <v>64</v>
      </c>
      <c r="O36" s="14" t="s">
        <v>35</v>
      </c>
      <c r="P36" s="14">
        <v>2020</v>
      </c>
      <c r="Q36" s="26">
        <v>43926</v>
      </c>
      <c r="R36" s="14" t="s">
        <v>36</v>
      </c>
      <c r="S36" s="14">
        <v>1</v>
      </c>
      <c r="T36" s="20">
        <v>70000000</v>
      </c>
      <c r="U36" s="41" t="s">
        <v>37</v>
      </c>
      <c r="V36" s="14" t="s">
        <v>60</v>
      </c>
      <c r="W36" s="14" t="s">
        <v>39</v>
      </c>
      <c r="X36" s="14"/>
      <c r="Y36" s="21"/>
    </row>
    <row r="37" spans="1:25" s="25" customFormat="1" ht="39.6" x14ac:dyDescent="0.3">
      <c r="A37" s="15">
        <v>66</v>
      </c>
      <c r="B37" s="31" t="s">
        <v>94</v>
      </c>
      <c r="C37" s="16">
        <f t="shared" si="2"/>
        <v>3</v>
      </c>
      <c r="D37" s="16" t="str">
        <f t="shared" si="1"/>
        <v>BG.ĐT.KCAPC.003</v>
      </c>
      <c r="E37" s="16" t="e">
        <f>VLOOKUP(B37,'DS Tên thiết bị'!$A$1:$B$174,2,0)</f>
        <v>#N/A</v>
      </c>
      <c r="F37" s="31" t="s">
        <v>95</v>
      </c>
      <c r="G37" s="16" t="str">
        <f t="shared" si="0"/>
        <v>KHÁC</v>
      </c>
      <c r="H37" s="31" t="s">
        <v>94</v>
      </c>
      <c r="I37" s="17" t="s">
        <v>2770</v>
      </c>
      <c r="J37" s="17" t="str">
        <f>VLOOKUP(I37,'Danh sach khoa'!$C$2:$D$39,2,0)</f>
        <v>KCAPC</v>
      </c>
      <c r="K37" s="18" t="s">
        <v>31</v>
      </c>
      <c r="L37" s="41" t="s">
        <v>233</v>
      </c>
      <c r="M37" s="41" t="s">
        <v>234</v>
      </c>
      <c r="N37" s="41" t="s">
        <v>235</v>
      </c>
      <c r="O37" s="41" t="s">
        <v>224</v>
      </c>
      <c r="P37" s="42">
        <v>2022</v>
      </c>
      <c r="Q37" s="70" t="s">
        <v>236</v>
      </c>
      <c r="R37" s="42" t="s">
        <v>36</v>
      </c>
      <c r="S37" s="68">
        <v>1</v>
      </c>
      <c r="T37" s="69">
        <v>35000000</v>
      </c>
      <c r="U37" s="41" t="s">
        <v>37</v>
      </c>
      <c r="V37" s="35" t="s">
        <v>237</v>
      </c>
      <c r="W37" s="14" t="s">
        <v>39</v>
      </c>
      <c r="X37" s="42"/>
      <c r="Y37" s="42"/>
    </row>
    <row r="38" spans="1:25" s="25" customFormat="1" ht="30.6" x14ac:dyDescent="0.3">
      <c r="A38" s="50">
        <v>51</v>
      </c>
      <c r="B38" s="17" t="s">
        <v>181</v>
      </c>
      <c r="C38" s="16">
        <f t="shared" si="2"/>
        <v>1</v>
      </c>
      <c r="D38" s="16" t="str">
        <f t="shared" si="1"/>
        <v>BG.ET.KCAPC.001</v>
      </c>
      <c r="E38" s="16" t="e">
        <f>VLOOKUP(B38,'DS Tên thiết bị'!$A$1:$B$174,2,0)</f>
        <v>#N/A</v>
      </c>
      <c r="F38" s="15" t="s">
        <v>182</v>
      </c>
      <c r="G38" s="16" t="str">
        <f t="shared" si="0"/>
        <v>KHÁC</v>
      </c>
      <c r="H38" s="17" t="s">
        <v>183</v>
      </c>
      <c r="I38" s="17" t="s">
        <v>2770</v>
      </c>
      <c r="J38" s="17" t="str">
        <f>VLOOKUP(I38,'Danh sach khoa'!$C$2:$D$39,2,0)</f>
        <v>KCAPC</v>
      </c>
      <c r="K38" s="18" t="s">
        <v>31</v>
      </c>
      <c r="L38" s="14" t="s">
        <v>184</v>
      </c>
      <c r="M38" s="14">
        <v>4000001077</v>
      </c>
      <c r="N38" s="14" t="s">
        <v>185</v>
      </c>
      <c r="O38" s="14" t="s">
        <v>186</v>
      </c>
      <c r="P38" s="21">
        <v>2020</v>
      </c>
      <c r="Q38" s="67" t="s">
        <v>177</v>
      </c>
      <c r="R38" s="21" t="s">
        <v>36</v>
      </c>
      <c r="S38" s="40">
        <v>1</v>
      </c>
      <c r="T38" s="36">
        <v>580000000</v>
      </c>
      <c r="U38" s="41" t="s">
        <v>37</v>
      </c>
      <c r="V38" s="30" t="s">
        <v>178</v>
      </c>
      <c r="W38" s="14" t="s">
        <v>179</v>
      </c>
      <c r="X38" s="42"/>
      <c r="Y38" s="42"/>
    </row>
    <row r="39" spans="1:25" s="25" customFormat="1" ht="30.6" x14ac:dyDescent="0.3">
      <c r="A39" s="15">
        <v>4</v>
      </c>
      <c r="B39" s="16" t="s">
        <v>41</v>
      </c>
      <c r="C39" s="16">
        <f t="shared" si="2"/>
        <v>1</v>
      </c>
      <c r="D39" s="16" t="str">
        <f t="shared" si="1"/>
        <v>BG.HD.KCAPC.001</v>
      </c>
      <c r="E39" s="16" t="e">
        <f>VLOOKUP(B39,'DS Tên thiết bị'!$A$1:$B$174,2,0)</f>
        <v>#N/A</v>
      </c>
      <c r="F39" s="16" t="s">
        <v>42</v>
      </c>
      <c r="G39" s="16" t="str">
        <f t="shared" si="0"/>
        <v>KHÁC</v>
      </c>
      <c r="H39" s="17" t="s">
        <v>43</v>
      </c>
      <c r="I39" s="17" t="s">
        <v>2770</v>
      </c>
      <c r="J39" s="17" t="str">
        <f>VLOOKUP(I39,'Danh sach khoa'!$C$2:$D$39,2,0)</f>
        <v>KCAPC</v>
      </c>
      <c r="K39" s="18" t="s">
        <v>31</v>
      </c>
      <c r="L39" s="14" t="s">
        <v>44</v>
      </c>
      <c r="M39" s="29" t="s">
        <v>45</v>
      </c>
      <c r="N39" s="14" t="s">
        <v>46</v>
      </c>
      <c r="O39" s="14" t="s">
        <v>35</v>
      </c>
      <c r="P39" s="14">
        <v>2011</v>
      </c>
      <c r="Q39" s="56">
        <v>40551</v>
      </c>
      <c r="R39" s="14" t="s">
        <v>36</v>
      </c>
      <c r="S39" s="14">
        <v>1</v>
      </c>
      <c r="T39" s="20">
        <v>13850000</v>
      </c>
      <c r="U39" s="41" t="s">
        <v>37</v>
      </c>
      <c r="V39" s="14" t="s">
        <v>38</v>
      </c>
      <c r="W39" s="14" t="s">
        <v>39</v>
      </c>
      <c r="X39" s="14"/>
      <c r="Y39" s="21"/>
    </row>
    <row r="40" spans="1:25" s="25" customFormat="1" ht="26.4" x14ac:dyDescent="0.3">
      <c r="A40" s="50">
        <v>33</v>
      </c>
      <c r="B40" s="16" t="s">
        <v>41</v>
      </c>
      <c r="C40" s="16">
        <f t="shared" si="2"/>
        <v>2</v>
      </c>
      <c r="D40" s="16" t="str">
        <f t="shared" si="1"/>
        <v>BG.HD.KCAPC.002</v>
      </c>
      <c r="E40" s="16" t="e">
        <f>VLOOKUP(B40,'DS Tên thiết bị'!$A$1:$B$174,2,0)</f>
        <v>#N/A</v>
      </c>
      <c r="F40" s="16" t="s">
        <v>42</v>
      </c>
      <c r="G40" s="16" t="str">
        <f t="shared" si="0"/>
        <v>KHÁC</v>
      </c>
      <c r="H40" s="17" t="s">
        <v>41</v>
      </c>
      <c r="I40" s="17" t="s">
        <v>2770</v>
      </c>
      <c r="J40" s="17" t="str">
        <f>VLOOKUP(I40,'Danh sach khoa'!$C$2:$D$39,2,0)</f>
        <v>KCAPC</v>
      </c>
      <c r="K40" s="18" t="s">
        <v>31</v>
      </c>
      <c r="L40" s="14" t="s">
        <v>139</v>
      </c>
      <c r="M40" s="29" t="s">
        <v>140</v>
      </c>
      <c r="N40" s="14" t="s">
        <v>141</v>
      </c>
      <c r="O40" s="14" t="s">
        <v>142</v>
      </c>
      <c r="P40" s="14">
        <v>2020</v>
      </c>
      <c r="Q40" s="27" t="s">
        <v>143</v>
      </c>
      <c r="R40" s="14" t="s">
        <v>36</v>
      </c>
      <c r="S40" s="14">
        <v>1</v>
      </c>
      <c r="T40" s="20">
        <v>28000000</v>
      </c>
      <c r="U40" s="41" t="s">
        <v>37</v>
      </c>
      <c r="V40" s="14" t="s">
        <v>60</v>
      </c>
      <c r="W40" s="14" t="s">
        <v>39</v>
      </c>
      <c r="X40" s="14"/>
      <c r="Y40" s="21"/>
    </row>
    <row r="41" spans="1:25" s="25" customFormat="1" ht="26.4" x14ac:dyDescent="0.3">
      <c r="A41" s="15">
        <v>34</v>
      </c>
      <c r="B41" s="16" t="s">
        <v>41</v>
      </c>
      <c r="C41" s="16">
        <f t="shared" si="2"/>
        <v>3</v>
      </c>
      <c r="D41" s="16" t="str">
        <f t="shared" si="1"/>
        <v>BG.HD.KCAPC.003</v>
      </c>
      <c r="E41" s="16" t="e">
        <f>VLOOKUP(B41,'DS Tên thiết bị'!$A$1:$B$174,2,0)</f>
        <v>#N/A</v>
      </c>
      <c r="F41" s="16" t="s">
        <v>42</v>
      </c>
      <c r="G41" s="16" t="str">
        <f t="shared" si="0"/>
        <v>KHÁC</v>
      </c>
      <c r="H41" s="17" t="s">
        <v>41</v>
      </c>
      <c r="I41" s="17" t="s">
        <v>2770</v>
      </c>
      <c r="J41" s="17" t="str">
        <f>VLOOKUP(I41,'Danh sach khoa'!$C$2:$D$39,2,0)</f>
        <v>KCAPC</v>
      </c>
      <c r="K41" s="18" t="s">
        <v>31</v>
      </c>
      <c r="L41" s="14" t="s">
        <v>139</v>
      </c>
      <c r="M41" s="29" t="s">
        <v>144</v>
      </c>
      <c r="N41" s="14" t="s">
        <v>141</v>
      </c>
      <c r="O41" s="14" t="s">
        <v>142</v>
      </c>
      <c r="P41" s="14">
        <v>2020</v>
      </c>
      <c r="Q41" s="27" t="s">
        <v>143</v>
      </c>
      <c r="R41" s="14" t="s">
        <v>36</v>
      </c>
      <c r="S41" s="14">
        <v>1</v>
      </c>
      <c r="T41" s="20">
        <v>28000000</v>
      </c>
      <c r="U41" s="41" t="s">
        <v>37</v>
      </c>
      <c r="V41" s="14" t="s">
        <v>60</v>
      </c>
      <c r="W41" s="14" t="s">
        <v>39</v>
      </c>
      <c r="X41" s="14"/>
      <c r="Y41" s="21"/>
    </row>
    <row r="42" spans="1:25" s="25" customFormat="1" ht="26.4" x14ac:dyDescent="0.3">
      <c r="A42" s="50">
        <v>35</v>
      </c>
      <c r="B42" s="16" t="s">
        <v>41</v>
      </c>
      <c r="C42" s="16">
        <f t="shared" si="2"/>
        <v>4</v>
      </c>
      <c r="D42" s="16" t="str">
        <f t="shared" si="1"/>
        <v>BG.HD.KCAPC.004</v>
      </c>
      <c r="E42" s="16" t="e">
        <f>VLOOKUP(B42,'DS Tên thiết bị'!$A$1:$B$174,2,0)</f>
        <v>#N/A</v>
      </c>
      <c r="F42" s="16" t="s">
        <v>42</v>
      </c>
      <c r="G42" s="16" t="str">
        <f t="shared" si="0"/>
        <v>KHÁC</v>
      </c>
      <c r="H42" s="17" t="s">
        <v>41</v>
      </c>
      <c r="I42" s="17" t="s">
        <v>2770</v>
      </c>
      <c r="J42" s="17" t="str">
        <f>VLOOKUP(I42,'Danh sach khoa'!$C$2:$D$39,2,0)</f>
        <v>KCAPC</v>
      </c>
      <c r="K42" s="18" t="s">
        <v>31</v>
      </c>
      <c r="L42" s="14" t="s">
        <v>139</v>
      </c>
      <c r="M42" s="29" t="s">
        <v>145</v>
      </c>
      <c r="N42" s="14" t="s">
        <v>141</v>
      </c>
      <c r="O42" s="14" t="s">
        <v>142</v>
      </c>
      <c r="P42" s="14">
        <v>2020</v>
      </c>
      <c r="Q42" s="27" t="s">
        <v>143</v>
      </c>
      <c r="R42" s="14" t="s">
        <v>36</v>
      </c>
      <c r="S42" s="14">
        <v>1</v>
      </c>
      <c r="T42" s="20">
        <v>28000000</v>
      </c>
      <c r="U42" s="41" t="s">
        <v>37</v>
      </c>
      <c r="V42" s="14" t="s">
        <v>60</v>
      </c>
      <c r="W42" s="14" t="s">
        <v>39</v>
      </c>
      <c r="X42" s="14"/>
      <c r="Y42" s="21"/>
    </row>
    <row r="43" spans="1:25" s="25" customFormat="1" ht="26.4" x14ac:dyDescent="0.3">
      <c r="A43" s="15">
        <v>36</v>
      </c>
      <c r="B43" s="16" t="s">
        <v>41</v>
      </c>
      <c r="C43" s="16">
        <f t="shared" si="2"/>
        <v>5</v>
      </c>
      <c r="D43" s="16" t="str">
        <f t="shared" si="1"/>
        <v>BG.HD.KCAPC.005</v>
      </c>
      <c r="E43" s="16" t="e">
        <f>VLOOKUP(B43,'DS Tên thiết bị'!$A$1:$B$174,2,0)</f>
        <v>#N/A</v>
      </c>
      <c r="F43" s="16" t="s">
        <v>42</v>
      </c>
      <c r="G43" s="16" t="str">
        <f t="shared" si="0"/>
        <v>KHÁC</v>
      </c>
      <c r="H43" s="17" t="s">
        <v>41</v>
      </c>
      <c r="I43" s="17" t="s">
        <v>2770</v>
      </c>
      <c r="J43" s="17" t="str">
        <f>VLOOKUP(I43,'Danh sach khoa'!$C$2:$D$39,2,0)</f>
        <v>KCAPC</v>
      </c>
      <c r="K43" s="18" t="s">
        <v>31</v>
      </c>
      <c r="L43" s="14" t="s">
        <v>139</v>
      </c>
      <c r="M43" s="29" t="s">
        <v>146</v>
      </c>
      <c r="N43" s="14" t="s">
        <v>141</v>
      </c>
      <c r="O43" s="14" t="s">
        <v>142</v>
      </c>
      <c r="P43" s="14">
        <v>2020</v>
      </c>
      <c r="Q43" s="27" t="s">
        <v>143</v>
      </c>
      <c r="R43" s="14" t="s">
        <v>36</v>
      </c>
      <c r="S43" s="14">
        <v>1</v>
      </c>
      <c r="T43" s="20">
        <v>28000000</v>
      </c>
      <c r="U43" s="41" t="s">
        <v>37</v>
      </c>
      <c r="V43" s="14" t="s">
        <v>60</v>
      </c>
      <c r="W43" s="14" t="s">
        <v>39</v>
      </c>
      <c r="X43" s="14"/>
      <c r="Y43" s="21"/>
    </row>
    <row r="44" spans="1:25" s="25" customFormat="1" ht="26.4" x14ac:dyDescent="0.3">
      <c r="A44" s="50">
        <v>37</v>
      </c>
      <c r="B44" s="16" t="s">
        <v>41</v>
      </c>
      <c r="C44" s="16">
        <f t="shared" si="2"/>
        <v>6</v>
      </c>
      <c r="D44" s="16" t="str">
        <f t="shared" si="1"/>
        <v>BG.HD.KCAPC.006</v>
      </c>
      <c r="E44" s="16" t="e">
        <f>VLOOKUP(B44,'DS Tên thiết bị'!$A$1:$B$174,2,0)</f>
        <v>#N/A</v>
      </c>
      <c r="F44" s="16" t="s">
        <v>42</v>
      </c>
      <c r="G44" s="16" t="str">
        <f t="shared" si="0"/>
        <v>KHÁC</v>
      </c>
      <c r="H44" s="17" t="s">
        <v>41</v>
      </c>
      <c r="I44" s="17" t="s">
        <v>2770</v>
      </c>
      <c r="J44" s="17" t="str">
        <f>VLOOKUP(I44,'Danh sach khoa'!$C$2:$D$39,2,0)</f>
        <v>KCAPC</v>
      </c>
      <c r="K44" s="18" t="s">
        <v>31</v>
      </c>
      <c r="L44" s="14" t="s">
        <v>139</v>
      </c>
      <c r="M44" s="29" t="s">
        <v>147</v>
      </c>
      <c r="N44" s="14" t="s">
        <v>141</v>
      </c>
      <c r="O44" s="14" t="s">
        <v>142</v>
      </c>
      <c r="P44" s="14">
        <v>2020</v>
      </c>
      <c r="Q44" s="27" t="s">
        <v>143</v>
      </c>
      <c r="R44" s="14" t="s">
        <v>36</v>
      </c>
      <c r="S44" s="14">
        <v>1</v>
      </c>
      <c r="T44" s="20">
        <v>28000000</v>
      </c>
      <c r="U44" s="41" t="s">
        <v>37</v>
      </c>
      <c r="V44" s="14" t="s">
        <v>60</v>
      </c>
      <c r="W44" s="14" t="s">
        <v>39</v>
      </c>
      <c r="X44" s="14"/>
      <c r="Y44" s="21"/>
    </row>
    <row r="45" spans="1:25" s="25" customFormat="1" ht="20.399999999999999" x14ac:dyDescent="0.3">
      <c r="A45" s="50">
        <v>63</v>
      </c>
      <c r="B45" s="31" t="s">
        <v>219</v>
      </c>
      <c r="C45" s="16">
        <f t="shared" si="2"/>
        <v>1</v>
      </c>
      <c r="D45" s="16" t="str">
        <f t="shared" si="1"/>
        <v>BG.MKK.KCAPC.001</v>
      </c>
      <c r="E45" s="16" t="e">
        <f>VLOOKUP(B45,'DS Tên thiết bị'!$A$1:$B$174,2,0)</f>
        <v>#N/A</v>
      </c>
      <c r="F45" s="31" t="s">
        <v>220</v>
      </c>
      <c r="G45" s="16" t="str">
        <f t="shared" si="0"/>
        <v>KHÁC</v>
      </c>
      <c r="H45" s="39" t="s">
        <v>219</v>
      </c>
      <c r="I45" s="17" t="s">
        <v>2770</v>
      </c>
      <c r="J45" s="17" t="str">
        <f>VLOOKUP(I45,'Danh sach khoa'!$C$2:$D$39,2,0)</f>
        <v>KCAPC</v>
      </c>
      <c r="K45" s="18" t="s">
        <v>31</v>
      </c>
      <c r="L45" s="14" t="s">
        <v>221</v>
      </c>
      <c r="M45" s="29" t="s">
        <v>222</v>
      </c>
      <c r="N45" s="14" t="s">
        <v>223</v>
      </c>
      <c r="O45" s="14" t="s">
        <v>224</v>
      </c>
      <c r="P45" s="21">
        <v>2020</v>
      </c>
      <c r="Q45" s="26">
        <v>44354</v>
      </c>
      <c r="R45" s="41" t="s">
        <v>36</v>
      </c>
      <c r="S45" s="14">
        <v>1</v>
      </c>
      <c r="T45" s="38">
        <v>116000000</v>
      </c>
      <c r="U45" s="41" t="s">
        <v>37</v>
      </c>
      <c r="V45" s="14" t="s">
        <v>60</v>
      </c>
      <c r="W45" s="14" t="s">
        <v>39</v>
      </c>
      <c r="X45" s="21"/>
      <c r="Y45" s="21"/>
    </row>
    <row r="46" spans="1:25" s="25" customFormat="1" ht="20.399999999999999" x14ac:dyDescent="0.3">
      <c r="A46" s="50">
        <v>5</v>
      </c>
      <c r="B46" s="57" t="s">
        <v>47</v>
      </c>
      <c r="C46" s="16">
        <f t="shared" si="2"/>
        <v>1</v>
      </c>
      <c r="D46" s="16" t="str">
        <f t="shared" si="1"/>
        <v>BG.MTD.KCAPC.001</v>
      </c>
      <c r="E46" s="16" t="e">
        <f>VLOOKUP(B46,'DS Tên thiết bị'!$A$1:$B$174,2,0)</f>
        <v>#N/A</v>
      </c>
      <c r="F46" s="57" t="s">
        <v>48</v>
      </c>
      <c r="G46" s="16" t="str">
        <f t="shared" si="0"/>
        <v>KHÁC</v>
      </c>
      <c r="H46" s="23" t="s">
        <v>49</v>
      </c>
      <c r="I46" s="17" t="s">
        <v>2770</v>
      </c>
      <c r="J46" s="17" t="str">
        <f>VLOOKUP(I46,'Danh sach khoa'!$C$2:$D$39,2,0)</f>
        <v>KCAPC</v>
      </c>
      <c r="K46" s="18" t="s">
        <v>31</v>
      </c>
      <c r="L46" s="41" t="s">
        <v>50</v>
      </c>
      <c r="M46" s="58" t="s">
        <v>51</v>
      </c>
      <c r="N46" s="14" t="s">
        <v>52</v>
      </c>
      <c r="O46" s="41" t="s">
        <v>35</v>
      </c>
      <c r="P46" s="41">
        <v>2011</v>
      </c>
      <c r="Q46" s="59">
        <v>40553</v>
      </c>
      <c r="R46" s="41" t="s">
        <v>36</v>
      </c>
      <c r="S46" s="41">
        <v>1</v>
      </c>
      <c r="T46" s="61">
        <v>70900000</v>
      </c>
      <c r="U46" s="41" t="s">
        <v>37</v>
      </c>
      <c r="V46" s="14" t="s">
        <v>38</v>
      </c>
      <c r="W46" s="41" t="s">
        <v>39</v>
      </c>
      <c r="X46" s="41"/>
      <c r="Y46" s="42"/>
    </row>
    <row r="47" spans="1:25" s="25" customFormat="1" ht="20.399999999999999" x14ac:dyDescent="0.3">
      <c r="A47" s="15">
        <v>6</v>
      </c>
      <c r="B47" s="57" t="s">
        <v>47</v>
      </c>
      <c r="C47" s="16">
        <f t="shared" si="2"/>
        <v>2</v>
      </c>
      <c r="D47" s="16" t="str">
        <f t="shared" si="1"/>
        <v>BG.MTD.KCAPC.002</v>
      </c>
      <c r="E47" s="16" t="e">
        <f>VLOOKUP(B47,'DS Tên thiết bị'!$A$1:$B$174,2,0)</f>
        <v>#N/A</v>
      </c>
      <c r="F47" s="57" t="s">
        <v>48</v>
      </c>
      <c r="G47" s="16" t="str">
        <f t="shared" si="0"/>
        <v>KHÁC</v>
      </c>
      <c r="H47" s="23" t="s">
        <v>49</v>
      </c>
      <c r="I47" s="17" t="s">
        <v>2770</v>
      </c>
      <c r="J47" s="17" t="str">
        <f>VLOOKUP(I47,'Danh sach khoa'!$C$2:$D$39,2,0)</f>
        <v>KCAPC</v>
      </c>
      <c r="K47" s="18" t="s">
        <v>31</v>
      </c>
      <c r="L47" s="41" t="s">
        <v>50</v>
      </c>
      <c r="M47" s="58" t="s">
        <v>53</v>
      </c>
      <c r="N47" s="14" t="s">
        <v>52</v>
      </c>
      <c r="O47" s="41" t="s">
        <v>35</v>
      </c>
      <c r="P47" s="41">
        <v>2011</v>
      </c>
      <c r="Q47" s="59">
        <v>40553</v>
      </c>
      <c r="R47" s="41" t="s">
        <v>36</v>
      </c>
      <c r="S47" s="41">
        <v>1</v>
      </c>
      <c r="T47" s="61">
        <v>70900000</v>
      </c>
      <c r="U47" s="41" t="s">
        <v>37</v>
      </c>
      <c r="V47" s="14" t="s">
        <v>38</v>
      </c>
      <c r="W47" s="41" t="s">
        <v>39</v>
      </c>
      <c r="X47" s="41"/>
      <c r="Y47" s="42"/>
    </row>
    <row r="48" spans="1:25" s="25" customFormat="1" ht="20.399999999999999" x14ac:dyDescent="0.3">
      <c r="A48" s="15">
        <v>8</v>
      </c>
      <c r="B48" s="57" t="s">
        <v>47</v>
      </c>
      <c r="C48" s="16">
        <f t="shared" si="2"/>
        <v>3</v>
      </c>
      <c r="D48" s="16" t="str">
        <f t="shared" si="1"/>
        <v>BG.MTD.KCAPC.003</v>
      </c>
      <c r="E48" s="16" t="e">
        <f>VLOOKUP(B48,'DS Tên thiết bị'!$A$1:$B$174,2,0)</f>
        <v>#N/A</v>
      </c>
      <c r="F48" s="57" t="s">
        <v>48</v>
      </c>
      <c r="G48" s="16" t="str">
        <f t="shared" si="0"/>
        <v>KHÁC</v>
      </c>
      <c r="H48" s="23" t="s">
        <v>61</v>
      </c>
      <c r="I48" s="17" t="s">
        <v>2770</v>
      </c>
      <c r="J48" s="17" t="str">
        <f>VLOOKUP(I48,'Danh sach khoa'!$C$2:$D$39,2,0)</f>
        <v>KCAPC</v>
      </c>
      <c r="K48" s="18" t="s">
        <v>31</v>
      </c>
      <c r="L48" s="41" t="s">
        <v>62</v>
      </c>
      <c r="M48" s="58" t="s">
        <v>63</v>
      </c>
      <c r="N48" s="14" t="s">
        <v>64</v>
      </c>
      <c r="O48" s="41" t="s">
        <v>35</v>
      </c>
      <c r="P48" s="41">
        <v>2011</v>
      </c>
      <c r="Q48" s="59">
        <v>40555</v>
      </c>
      <c r="R48" s="41" t="s">
        <v>36</v>
      </c>
      <c r="S48" s="41">
        <v>1</v>
      </c>
      <c r="T48" s="61">
        <v>133015000</v>
      </c>
      <c r="U48" s="41" t="s">
        <v>37</v>
      </c>
      <c r="V48" s="41" t="s">
        <v>60</v>
      </c>
      <c r="W48" s="41" t="s">
        <v>39</v>
      </c>
      <c r="X48" s="41"/>
      <c r="Y48" s="42"/>
    </row>
    <row r="49" spans="1:25" s="25" customFormat="1" ht="40.799999999999997" x14ac:dyDescent="0.3">
      <c r="A49" s="15">
        <v>16</v>
      </c>
      <c r="B49" s="16" t="s">
        <v>47</v>
      </c>
      <c r="C49" s="16">
        <f t="shared" si="2"/>
        <v>4</v>
      </c>
      <c r="D49" s="16" t="str">
        <f t="shared" si="1"/>
        <v>BG.MTD.KCAPC.004</v>
      </c>
      <c r="E49" s="16" t="e">
        <f>VLOOKUP(B49,'DS Tên thiết bị'!$A$1:$B$174,2,0)</f>
        <v>#N/A</v>
      </c>
      <c r="F49" s="57" t="s">
        <v>48</v>
      </c>
      <c r="G49" s="16" t="str">
        <f t="shared" si="0"/>
        <v>KHÁC</v>
      </c>
      <c r="H49" s="17" t="s">
        <v>87</v>
      </c>
      <c r="I49" s="17" t="s">
        <v>2770</v>
      </c>
      <c r="J49" s="17" t="str">
        <f>VLOOKUP(I49,'Danh sach khoa'!$C$2:$D$39,2,0)</f>
        <v>KCAPC</v>
      </c>
      <c r="K49" s="18" t="s">
        <v>31</v>
      </c>
      <c r="L49" s="14" t="s">
        <v>88</v>
      </c>
      <c r="M49" s="19" t="s">
        <v>89</v>
      </c>
      <c r="N49" s="14" t="s">
        <v>64</v>
      </c>
      <c r="O49" s="14" t="s">
        <v>35</v>
      </c>
      <c r="P49" s="14">
        <v>2016</v>
      </c>
      <c r="Q49" s="27" t="s">
        <v>90</v>
      </c>
      <c r="R49" s="14" t="s">
        <v>36</v>
      </c>
      <c r="S49" s="14">
        <v>1</v>
      </c>
      <c r="T49" s="20">
        <v>125000000</v>
      </c>
      <c r="U49" s="41" t="s">
        <v>37</v>
      </c>
      <c r="V49" s="14" t="s">
        <v>82</v>
      </c>
      <c r="W49" s="14" t="s">
        <v>39</v>
      </c>
      <c r="X49" s="14"/>
      <c r="Y49" s="21"/>
    </row>
    <row r="50" spans="1:25" s="25" customFormat="1" ht="20.399999999999999" x14ac:dyDescent="0.3">
      <c r="A50" s="50">
        <v>19</v>
      </c>
      <c r="B50" s="57" t="s">
        <v>47</v>
      </c>
      <c r="C50" s="16">
        <f t="shared" si="2"/>
        <v>5</v>
      </c>
      <c r="D50" s="16" t="str">
        <f t="shared" si="1"/>
        <v>BG.MTD.KCAPC.005</v>
      </c>
      <c r="E50" s="16" t="e">
        <f>VLOOKUP(B50,'DS Tên thiết bị'!$A$1:$B$174,2,0)</f>
        <v>#N/A</v>
      </c>
      <c r="F50" s="57" t="s">
        <v>48</v>
      </c>
      <c r="G50" s="16" t="str">
        <f t="shared" si="0"/>
        <v>KHÁC</v>
      </c>
      <c r="H50" s="23" t="s">
        <v>100</v>
      </c>
      <c r="I50" s="17" t="s">
        <v>2770</v>
      </c>
      <c r="J50" s="17" t="str">
        <f>VLOOKUP(I50,'Danh sach khoa'!$C$2:$D$39,2,0)</f>
        <v>KCAPC</v>
      </c>
      <c r="K50" s="18" t="s">
        <v>31</v>
      </c>
      <c r="L50" s="41" t="s">
        <v>101</v>
      </c>
      <c r="M50" s="62" t="s">
        <v>102</v>
      </c>
      <c r="N50" s="41" t="s">
        <v>103</v>
      </c>
      <c r="O50" s="41" t="s">
        <v>104</v>
      </c>
      <c r="P50" s="41">
        <v>2016</v>
      </c>
      <c r="Q50" s="59">
        <v>43043</v>
      </c>
      <c r="R50" s="41" t="s">
        <v>36</v>
      </c>
      <c r="S50" s="41">
        <v>1</v>
      </c>
      <c r="T50" s="65">
        <v>161811000</v>
      </c>
      <c r="U50" s="41" t="s">
        <v>37</v>
      </c>
      <c r="V50" s="41" t="s">
        <v>105</v>
      </c>
      <c r="W50" s="41" t="s">
        <v>39</v>
      </c>
      <c r="X50" s="41"/>
      <c r="Y50" s="42"/>
    </row>
    <row r="51" spans="1:25" s="25" customFormat="1" ht="20.399999999999999" x14ac:dyDescent="0.3">
      <c r="A51" s="15">
        <v>20</v>
      </c>
      <c r="B51" s="57" t="s">
        <v>47</v>
      </c>
      <c r="C51" s="16">
        <f t="shared" si="2"/>
        <v>6</v>
      </c>
      <c r="D51" s="16" t="str">
        <f t="shared" si="1"/>
        <v>BG.MTD.KCAPC.006</v>
      </c>
      <c r="E51" s="16" t="e">
        <f>VLOOKUP(B51,'DS Tên thiết bị'!$A$1:$B$174,2,0)</f>
        <v>#N/A</v>
      </c>
      <c r="F51" s="57" t="s">
        <v>48</v>
      </c>
      <c r="G51" s="16" t="str">
        <f t="shared" si="0"/>
        <v>KHÁC</v>
      </c>
      <c r="H51" s="23" t="s">
        <v>100</v>
      </c>
      <c r="I51" s="17" t="s">
        <v>2770</v>
      </c>
      <c r="J51" s="17" t="str">
        <f>VLOOKUP(I51,'Danh sach khoa'!$C$2:$D$39,2,0)</f>
        <v>KCAPC</v>
      </c>
      <c r="K51" s="18" t="s">
        <v>31</v>
      </c>
      <c r="L51" s="41" t="s">
        <v>101</v>
      </c>
      <c r="M51" s="62" t="s">
        <v>106</v>
      </c>
      <c r="N51" s="41" t="s">
        <v>103</v>
      </c>
      <c r="O51" s="41" t="s">
        <v>104</v>
      </c>
      <c r="P51" s="41">
        <v>2016</v>
      </c>
      <c r="Q51" s="59">
        <v>43043</v>
      </c>
      <c r="R51" s="41" t="s">
        <v>36</v>
      </c>
      <c r="S51" s="41">
        <v>1</v>
      </c>
      <c r="T51" s="65">
        <v>161811000</v>
      </c>
      <c r="U51" s="41" t="s">
        <v>37</v>
      </c>
      <c r="V51" s="41" t="s">
        <v>105</v>
      </c>
      <c r="W51" s="41" t="s">
        <v>39</v>
      </c>
      <c r="X51" s="41"/>
      <c r="Y51" s="42"/>
    </row>
    <row r="52" spans="1:25" s="25" customFormat="1" ht="26.4" x14ac:dyDescent="0.3">
      <c r="A52" s="15">
        <v>26</v>
      </c>
      <c r="B52" s="16" t="s">
        <v>47</v>
      </c>
      <c r="C52" s="16">
        <f t="shared" si="2"/>
        <v>7</v>
      </c>
      <c r="D52" s="16" t="str">
        <f t="shared" si="1"/>
        <v>BG.MTD.KCAPC.007</v>
      </c>
      <c r="E52" s="16" t="e">
        <f>VLOOKUP(B52,'DS Tên thiết bị'!$A$1:$B$174,2,0)</f>
        <v>#N/A</v>
      </c>
      <c r="F52" s="57" t="s">
        <v>48</v>
      </c>
      <c r="G52" s="16" t="str">
        <f t="shared" si="0"/>
        <v>KHÁC</v>
      </c>
      <c r="H52" s="17" t="s">
        <v>123</v>
      </c>
      <c r="I52" s="17" t="s">
        <v>2770</v>
      </c>
      <c r="J52" s="17" t="str">
        <f>VLOOKUP(I52,'Danh sach khoa'!$C$2:$D$39,2,0)</f>
        <v>KCAPC</v>
      </c>
      <c r="K52" s="18" t="s">
        <v>31</v>
      </c>
      <c r="L52" s="14" t="s">
        <v>124</v>
      </c>
      <c r="M52" s="29" t="s">
        <v>125</v>
      </c>
      <c r="N52" s="14" t="s">
        <v>126</v>
      </c>
      <c r="O52" s="14" t="s">
        <v>127</v>
      </c>
      <c r="P52" s="14">
        <v>2018</v>
      </c>
      <c r="Q52" s="27" t="s">
        <v>128</v>
      </c>
      <c r="R52" s="14" t="s">
        <v>36</v>
      </c>
      <c r="S52" s="14">
        <v>1</v>
      </c>
      <c r="T52" s="20">
        <v>101753000</v>
      </c>
      <c r="U52" s="41" t="s">
        <v>37</v>
      </c>
      <c r="V52" s="14" t="s">
        <v>60</v>
      </c>
      <c r="W52" s="14" t="s">
        <v>39</v>
      </c>
      <c r="X52" s="14"/>
      <c r="Y52" s="21"/>
    </row>
    <row r="53" spans="1:25" s="25" customFormat="1" ht="26.4" x14ac:dyDescent="0.3">
      <c r="A53" s="15">
        <v>38</v>
      </c>
      <c r="B53" s="16" t="s">
        <v>47</v>
      </c>
      <c r="C53" s="16">
        <f t="shared" si="2"/>
        <v>8</v>
      </c>
      <c r="D53" s="16" t="str">
        <f t="shared" si="1"/>
        <v>BG.MTD.KCAPC.008</v>
      </c>
      <c r="E53" s="16" t="e">
        <f>VLOOKUP(B53,'DS Tên thiết bị'!$A$1:$B$174,2,0)</f>
        <v>#N/A</v>
      </c>
      <c r="F53" s="57" t="s">
        <v>48</v>
      </c>
      <c r="G53" s="16" t="str">
        <f t="shared" si="0"/>
        <v>KHÁC</v>
      </c>
      <c r="H53" s="17" t="s">
        <v>148</v>
      </c>
      <c r="I53" s="17" t="s">
        <v>2770</v>
      </c>
      <c r="J53" s="17" t="str">
        <f>VLOOKUP(I53,'Danh sach khoa'!$C$2:$D$39,2,0)</f>
        <v>KCAPC</v>
      </c>
      <c r="K53" s="18" t="s">
        <v>31</v>
      </c>
      <c r="L53" s="14" t="s">
        <v>149</v>
      </c>
      <c r="M53" s="29" t="s">
        <v>150</v>
      </c>
      <c r="N53" s="14" t="s">
        <v>64</v>
      </c>
      <c r="O53" s="14" t="s">
        <v>35</v>
      </c>
      <c r="P53" s="14">
        <v>2020</v>
      </c>
      <c r="Q53" s="27" t="s">
        <v>151</v>
      </c>
      <c r="R53" s="14" t="s">
        <v>36</v>
      </c>
      <c r="S53" s="14">
        <v>1</v>
      </c>
      <c r="T53" s="34">
        <v>165000000</v>
      </c>
      <c r="U53" s="41" t="s">
        <v>37</v>
      </c>
      <c r="V53" s="14" t="s">
        <v>60</v>
      </c>
      <c r="W53" s="14" t="s">
        <v>39</v>
      </c>
      <c r="X53" s="14"/>
      <c r="Y53" s="21"/>
    </row>
    <row r="54" spans="1:25" s="25" customFormat="1" ht="26.4" x14ac:dyDescent="0.3">
      <c r="A54" s="50">
        <v>39</v>
      </c>
      <c r="B54" s="16" t="s">
        <v>47</v>
      </c>
      <c r="C54" s="16">
        <f t="shared" si="2"/>
        <v>9</v>
      </c>
      <c r="D54" s="16" t="str">
        <f t="shared" si="1"/>
        <v>BG.MTD.KCAPC.009</v>
      </c>
      <c r="E54" s="16" t="e">
        <f>VLOOKUP(B54,'DS Tên thiết bị'!$A$1:$B$174,2,0)</f>
        <v>#N/A</v>
      </c>
      <c r="F54" s="57" t="s">
        <v>48</v>
      </c>
      <c r="G54" s="16" t="str">
        <f t="shared" si="0"/>
        <v>KHÁC</v>
      </c>
      <c r="H54" s="17" t="s">
        <v>148</v>
      </c>
      <c r="I54" s="17" t="s">
        <v>2770</v>
      </c>
      <c r="J54" s="17" t="str">
        <f>VLOOKUP(I54,'Danh sach khoa'!$C$2:$D$39,2,0)</f>
        <v>KCAPC</v>
      </c>
      <c r="K54" s="18" t="s">
        <v>31</v>
      </c>
      <c r="L54" s="14" t="s">
        <v>149</v>
      </c>
      <c r="M54" s="29" t="s">
        <v>152</v>
      </c>
      <c r="N54" s="14" t="s">
        <v>64</v>
      </c>
      <c r="O54" s="14" t="s">
        <v>35</v>
      </c>
      <c r="P54" s="14">
        <v>2020</v>
      </c>
      <c r="Q54" s="27" t="s">
        <v>151</v>
      </c>
      <c r="R54" s="14" t="s">
        <v>36</v>
      </c>
      <c r="S54" s="14">
        <v>1</v>
      </c>
      <c r="T54" s="34">
        <v>165000000</v>
      </c>
      <c r="U54" s="41" t="s">
        <v>37</v>
      </c>
      <c r="V54" s="14" t="s">
        <v>60</v>
      </c>
      <c r="W54" s="14" t="s">
        <v>39</v>
      </c>
      <c r="X54" s="14"/>
      <c r="Y54" s="21"/>
    </row>
    <row r="55" spans="1:25" s="25" customFormat="1" ht="20.399999999999999" x14ac:dyDescent="0.3">
      <c r="A55" s="15">
        <v>58</v>
      </c>
      <c r="B55" s="16" t="s">
        <v>47</v>
      </c>
      <c r="C55" s="16">
        <f t="shared" si="2"/>
        <v>10</v>
      </c>
      <c r="D55" s="16" t="str">
        <f t="shared" si="1"/>
        <v>BG.MTD.KCAPC.010</v>
      </c>
      <c r="E55" s="16" t="e">
        <f>VLOOKUP(B55,'DS Tên thiết bị'!$A$1:$B$174,2,0)</f>
        <v>#N/A</v>
      </c>
      <c r="F55" s="57" t="s">
        <v>48</v>
      </c>
      <c r="G55" s="16" t="str">
        <f t="shared" si="0"/>
        <v>KHÁC</v>
      </c>
      <c r="H55" s="17" t="s">
        <v>208</v>
      </c>
      <c r="I55" s="17" t="s">
        <v>2770</v>
      </c>
      <c r="J55" s="17" t="str">
        <f>VLOOKUP(I55,'Danh sach khoa'!$C$2:$D$39,2,0)</f>
        <v>KCAPC</v>
      </c>
      <c r="K55" s="18" t="s">
        <v>31</v>
      </c>
      <c r="L55" s="21" t="s">
        <v>149</v>
      </c>
      <c r="M55" s="37">
        <v>30701</v>
      </c>
      <c r="N55" s="14" t="s">
        <v>64</v>
      </c>
      <c r="O55" s="14" t="s">
        <v>35</v>
      </c>
      <c r="P55" s="21">
        <v>2020</v>
      </c>
      <c r="Q55" s="26">
        <v>44354</v>
      </c>
      <c r="R55" s="21" t="s">
        <v>192</v>
      </c>
      <c r="S55" s="21">
        <v>1</v>
      </c>
      <c r="T55" s="38">
        <v>210000000</v>
      </c>
      <c r="U55" s="41" t="s">
        <v>37</v>
      </c>
      <c r="V55" s="14" t="s">
        <v>60</v>
      </c>
      <c r="W55" s="14" t="s">
        <v>39</v>
      </c>
      <c r="X55" s="21"/>
      <c r="Y55" s="21"/>
    </row>
    <row r="56" spans="1:25" s="25" customFormat="1" ht="20.399999999999999" x14ac:dyDescent="0.3">
      <c r="A56" s="50">
        <v>59</v>
      </c>
      <c r="B56" s="16" t="s">
        <v>47</v>
      </c>
      <c r="C56" s="16">
        <f t="shared" si="2"/>
        <v>11</v>
      </c>
      <c r="D56" s="16" t="str">
        <f t="shared" si="1"/>
        <v>BG.MTD.KCAPC.011</v>
      </c>
      <c r="E56" s="16" t="e">
        <f>VLOOKUP(B56,'DS Tên thiết bị'!$A$1:$B$174,2,0)</f>
        <v>#N/A</v>
      </c>
      <c r="F56" s="57" t="s">
        <v>48</v>
      </c>
      <c r="G56" s="16" t="str">
        <f t="shared" si="0"/>
        <v>KHÁC</v>
      </c>
      <c r="H56" s="17" t="s">
        <v>100</v>
      </c>
      <c r="I56" s="17" t="s">
        <v>2770</v>
      </c>
      <c r="J56" s="17" t="str">
        <f>VLOOKUP(I56,'Danh sach khoa'!$C$2:$D$39,2,0)</f>
        <v>KCAPC</v>
      </c>
      <c r="K56" s="18" t="s">
        <v>31</v>
      </c>
      <c r="L56" s="21" t="s">
        <v>149</v>
      </c>
      <c r="M56" s="29">
        <v>30670</v>
      </c>
      <c r="N56" s="14" t="s">
        <v>64</v>
      </c>
      <c r="O56" s="14" t="s">
        <v>35</v>
      </c>
      <c r="P56" s="21">
        <v>2020</v>
      </c>
      <c r="Q56" s="26">
        <v>44354</v>
      </c>
      <c r="R56" s="21" t="s">
        <v>192</v>
      </c>
      <c r="S56" s="21">
        <v>1</v>
      </c>
      <c r="T56" s="38">
        <v>149500000</v>
      </c>
      <c r="U56" s="41" t="s">
        <v>37</v>
      </c>
      <c r="V56" s="14" t="s">
        <v>60</v>
      </c>
      <c r="W56" s="14" t="s">
        <v>39</v>
      </c>
      <c r="X56" s="21"/>
      <c r="Y56" s="21"/>
    </row>
    <row r="57" spans="1:25" s="25" customFormat="1" ht="20.399999999999999" x14ac:dyDescent="0.3">
      <c r="A57" s="50">
        <v>21</v>
      </c>
      <c r="B57" s="57" t="s">
        <v>107</v>
      </c>
      <c r="C57" s="16">
        <f t="shared" si="2"/>
        <v>1</v>
      </c>
      <c r="D57" s="16" t="str">
        <f t="shared" si="1"/>
        <v>BG.MT.KCAPC.001</v>
      </c>
      <c r="E57" s="16" t="e">
        <f>VLOOKUP(B57,'DS Tên thiết bị'!$A$1:$B$174,2,0)</f>
        <v>#N/A</v>
      </c>
      <c r="F57" s="57" t="s">
        <v>55</v>
      </c>
      <c r="G57" s="16" t="str">
        <f t="shared" si="0"/>
        <v>KHÁC</v>
      </c>
      <c r="H57" s="23" t="s">
        <v>108</v>
      </c>
      <c r="I57" s="17" t="s">
        <v>2770</v>
      </c>
      <c r="J57" s="17" t="str">
        <f>VLOOKUP(I57,'Danh sach khoa'!$C$2:$D$39,2,0)</f>
        <v>KCAPC</v>
      </c>
      <c r="K57" s="18" t="s">
        <v>31</v>
      </c>
      <c r="L57" s="41" t="s">
        <v>109</v>
      </c>
      <c r="M57" s="62" t="s">
        <v>110</v>
      </c>
      <c r="N57" s="41" t="s">
        <v>111</v>
      </c>
      <c r="O57" s="41" t="s">
        <v>112</v>
      </c>
      <c r="P57" s="41">
        <v>2016</v>
      </c>
      <c r="Q57" s="59">
        <v>42859</v>
      </c>
      <c r="R57" s="41" t="s">
        <v>36</v>
      </c>
      <c r="S57" s="41">
        <v>1</v>
      </c>
      <c r="T57" s="65">
        <v>434339000</v>
      </c>
      <c r="U57" s="41" t="s">
        <v>37</v>
      </c>
      <c r="V57" s="41" t="s">
        <v>105</v>
      </c>
      <c r="W57" s="41" t="s">
        <v>39</v>
      </c>
      <c r="X57" s="41"/>
      <c r="Y57" s="42"/>
    </row>
    <row r="58" spans="1:25" s="25" customFormat="1" ht="20.399999999999999" x14ac:dyDescent="0.3">
      <c r="A58" s="15">
        <v>22</v>
      </c>
      <c r="B58" s="57" t="s">
        <v>107</v>
      </c>
      <c r="C58" s="16">
        <f t="shared" si="2"/>
        <v>2</v>
      </c>
      <c r="D58" s="16" t="str">
        <f t="shared" si="1"/>
        <v>BG.MT.KCAPC.002</v>
      </c>
      <c r="E58" s="16" t="e">
        <f>VLOOKUP(B58,'DS Tên thiết bị'!$A$1:$B$174,2,0)</f>
        <v>#N/A</v>
      </c>
      <c r="F58" s="57" t="s">
        <v>55</v>
      </c>
      <c r="G58" s="16" t="str">
        <f t="shared" si="0"/>
        <v>KHÁC</v>
      </c>
      <c r="H58" s="23" t="s">
        <v>107</v>
      </c>
      <c r="I58" s="17" t="s">
        <v>2770</v>
      </c>
      <c r="J58" s="17" t="str">
        <f>VLOOKUP(I58,'Danh sach khoa'!$C$2:$D$39,2,0)</f>
        <v>KCAPC</v>
      </c>
      <c r="K58" s="18" t="s">
        <v>31</v>
      </c>
      <c r="L58" s="41" t="s">
        <v>113</v>
      </c>
      <c r="M58" s="62" t="s">
        <v>114</v>
      </c>
      <c r="N58" s="41" t="s">
        <v>111</v>
      </c>
      <c r="O58" s="41" t="s">
        <v>112</v>
      </c>
      <c r="P58" s="41">
        <v>2016</v>
      </c>
      <c r="Q58" s="59">
        <v>42859</v>
      </c>
      <c r="R58" s="41" t="s">
        <v>36</v>
      </c>
      <c r="S58" s="41">
        <v>1</v>
      </c>
      <c r="T58" s="61">
        <v>811601000</v>
      </c>
      <c r="U58" s="41" t="s">
        <v>37</v>
      </c>
      <c r="V58" s="41" t="s">
        <v>105</v>
      </c>
      <c r="W58" s="41" t="s">
        <v>39</v>
      </c>
      <c r="X58" s="41"/>
      <c r="Y58" s="42"/>
    </row>
    <row r="59" spans="1:25" s="25" customFormat="1" ht="20.399999999999999" x14ac:dyDescent="0.3">
      <c r="A59" s="50">
        <v>23</v>
      </c>
      <c r="B59" s="57" t="s">
        <v>107</v>
      </c>
      <c r="C59" s="16">
        <f t="shared" si="2"/>
        <v>3</v>
      </c>
      <c r="D59" s="16" t="str">
        <f t="shared" si="1"/>
        <v>BG.MT.KCAPC.003</v>
      </c>
      <c r="E59" s="16" t="e">
        <f>VLOOKUP(B59,'DS Tên thiết bị'!$A$1:$B$174,2,0)</f>
        <v>#N/A</v>
      </c>
      <c r="F59" s="57" t="s">
        <v>55</v>
      </c>
      <c r="G59" s="16" t="str">
        <f t="shared" si="0"/>
        <v>KHÁC</v>
      </c>
      <c r="H59" s="23" t="s">
        <v>107</v>
      </c>
      <c r="I59" s="17" t="s">
        <v>2770</v>
      </c>
      <c r="J59" s="17" t="str">
        <f>VLOOKUP(I59,'Danh sach khoa'!$C$2:$D$39,2,0)</f>
        <v>KCAPC</v>
      </c>
      <c r="K59" s="18" t="s">
        <v>31</v>
      </c>
      <c r="L59" s="41" t="s">
        <v>113</v>
      </c>
      <c r="M59" s="62" t="s">
        <v>115</v>
      </c>
      <c r="N59" s="41" t="s">
        <v>111</v>
      </c>
      <c r="O59" s="41" t="s">
        <v>112</v>
      </c>
      <c r="P59" s="41">
        <v>2016</v>
      </c>
      <c r="Q59" s="59">
        <v>42859</v>
      </c>
      <c r="R59" s="41" t="s">
        <v>36</v>
      </c>
      <c r="S59" s="41">
        <v>1</v>
      </c>
      <c r="T59" s="61">
        <v>811601000</v>
      </c>
      <c r="U59" s="41" t="s">
        <v>37</v>
      </c>
      <c r="V59" s="41" t="s">
        <v>105</v>
      </c>
      <c r="W59" s="41" t="s">
        <v>39</v>
      </c>
      <c r="X59" s="41"/>
      <c r="Y59" s="42"/>
    </row>
    <row r="60" spans="1:25" s="25" customFormat="1" ht="26.4" x14ac:dyDescent="0.3">
      <c r="A60" s="15">
        <v>24</v>
      </c>
      <c r="B60" s="57" t="s">
        <v>107</v>
      </c>
      <c r="C60" s="16">
        <f t="shared" si="2"/>
        <v>4</v>
      </c>
      <c r="D60" s="16" t="str">
        <f t="shared" si="1"/>
        <v>BG.MT.KCAPC.004</v>
      </c>
      <c r="E60" s="16" t="e">
        <f>VLOOKUP(B60,'DS Tên thiết bị'!$A$1:$B$174,2,0)</f>
        <v>#N/A</v>
      </c>
      <c r="F60" s="57" t="s">
        <v>55</v>
      </c>
      <c r="G60" s="16" t="str">
        <f t="shared" si="0"/>
        <v>KHÁC</v>
      </c>
      <c r="H60" s="23" t="s">
        <v>107</v>
      </c>
      <c r="I60" s="17" t="s">
        <v>2770</v>
      </c>
      <c r="J60" s="17" t="str">
        <f>VLOOKUP(I60,'Danh sach khoa'!$C$2:$D$39,2,0)</f>
        <v>KCAPC</v>
      </c>
      <c r="K60" s="18" t="s">
        <v>31</v>
      </c>
      <c r="L60" s="41" t="s">
        <v>117</v>
      </c>
      <c r="M60" s="62" t="s">
        <v>118</v>
      </c>
      <c r="N60" s="41" t="s">
        <v>119</v>
      </c>
      <c r="O60" s="41" t="s">
        <v>120</v>
      </c>
      <c r="P60" s="41">
        <v>2018</v>
      </c>
      <c r="Q60" s="60" t="s">
        <v>121</v>
      </c>
      <c r="R60" s="41" t="s">
        <v>36</v>
      </c>
      <c r="S60" s="41">
        <v>1</v>
      </c>
      <c r="T60" s="61">
        <v>750700000</v>
      </c>
      <c r="U60" s="41" t="s">
        <v>37</v>
      </c>
      <c r="V60" s="41" t="s">
        <v>60</v>
      </c>
      <c r="W60" s="41" t="s">
        <v>39</v>
      </c>
      <c r="X60" s="41"/>
      <c r="Y60" s="42"/>
    </row>
    <row r="61" spans="1:25" s="25" customFormat="1" ht="26.4" x14ac:dyDescent="0.3">
      <c r="A61" s="50">
        <v>25</v>
      </c>
      <c r="B61" s="57" t="s">
        <v>107</v>
      </c>
      <c r="C61" s="16">
        <f t="shared" si="2"/>
        <v>5</v>
      </c>
      <c r="D61" s="16" t="str">
        <f t="shared" si="1"/>
        <v>BG.MT.KCAPC.005</v>
      </c>
      <c r="E61" s="16" t="e">
        <f>VLOOKUP(B61,'DS Tên thiết bị'!$A$1:$B$174,2,0)</f>
        <v>#N/A</v>
      </c>
      <c r="F61" s="57" t="s">
        <v>55</v>
      </c>
      <c r="G61" s="16" t="str">
        <f t="shared" si="0"/>
        <v>KHÁC</v>
      </c>
      <c r="H61" s="23" t="s">
        <v>107</v>
      </c>
      <c r="I61" s="17" t="s">
        <v>2770</v>
      </c>
      <c r="J61" s="17" t="str">
        <f>VLOOKUP(I61,'Danh sach khoa'!$C$2:$D$39,2,0)</f>
        <v>KCAPC</v>
      </c>
      <c r="K61" s="18" t="s">
        <v>31</v>
      </c>
      <c r="L61" s="41" t="s">
        <v>117</v>
      </c>
      <c r="M61" s="62" t="s">
        <v>122</v>
      </c>
      <c r="N61" s="41" t="s">
        <v>119</v>
      </c>
      <c r="O61" s="41" t="s">
        <v>120</v>
      </c>
      <c r="P61" s="41">
        <v>2018</v>
      </c>
      <c r="Q61" s="60" t="s">
        <v>121</v>
      </c>
      <c r="R61" s="41" t="s">
        <v>36</v>
      </c>
      <c r="S61" s="41">
        <v>1</v>
      </c>
      <c r="T61" s="61">
        <v>750700000</v>
      </c>
      <c r="U61" s="41" t="s">
        <v>37</v>
      </c>
      <c r="V61" s="41" t="s">
        <v>60</v>
      </c>
      <c r="W61" s="41" t="s">
        <v>39</v>
      </c>
      <c r="X61" s="41"/>
      <c r="Y61" s="42"/>
    </row>
    <row r="62" spans="1:25" s="25" customFormat="1" ht="30.6" x14ac:dyDescent="0.3">
      <c r="A62" s="15">
        <v>40</v>
      </c>
      <c r="B62" s="16" t="s">
        <v>107</v>
      </c>
      <c r="C62" s="16">
        <f t="shared" si="2"/>
        <v>6</v>
      </c>
      <c r="D62" s="16" t="str">
        <f t="shared" si="1"/>
        <v>BG.MT.KCAPC.006</v>
      </c>
      <c r="E62" s="16" t="e">
        <f>VLOOKUP(B62,'DS Tên thiết bị'!$A$1:$B$174,2,0)</f>
        <v>#N/A</v>
      </c>
      <c r="F62" s="16" t="s">
        <v>55</v>
      </c>
      <c r="G62" s="16" t="str">
        <f t="shared" si="0"/>
        <v>KHÁC</v>
      </c>
      <c r="H62" s="17" t="s">
        <v>153</v>
      </c>
      <c r="I62" s="17" t="s">
        <v>2770</v>
      </c>
      <c r="J62" s="17" t="str">
        <f>VLOOKUP(I62,'Danh sach khoa'!$C$2:$D$39,2,0)</f>
        <v>KCAPC</v>
      </c>
      <c r="K62" s="18" t="s">
        <v>31</v>
      </c>
      <c r="L62" s="14" t="s">
        <v>154</v>
      </c>
      <c r="M62" s="29" t="s">
        <v>155</v>
      </c>
      <c r="N62" s="14" t="s">
        <v>156</v>
      </c>
      <c r="O62" s="14" t="s">
        <v>157</v>
      </c>
      <c r="P62" s="14">
        <v>2020</v>
      </c>
      <c r="Q62" s="27" t="s">
        <v>151</v>
      </c>
      <c r="R62" s="14" t="s">
        <v>36</v>
      </c>
      <c r="S62" s="14">
        <v>1</v>
      </c>
      <c r="T62" s="20">
        <v>750000000</v>
      </c>
      <c r="U62" s="41" t="s">
        <v>37</v>
      </c>
      <c r="V62" s="14" t="s">
        <v>60</v>
      </c>
      <c r="W62" s="14" t="s">
        <v>39</v>
      </c>
      <c r="X62" s="14"/>
      <c r="Y62" s="21"/>
    </row>
    <row r="63" spans="1:25" s="25" customFormat="1" ht="40.799999999999997" x14ac:dyDescent="0.3">
      <c r="A63" s="15">
        <v>52</v>
      </c>
      <c r="B63" s="16" t="s">
        <v>107</v>
      </c>
      <c r="C63" s="16">
        <f t="shared" si="2"/>
        <v>7</v>
      </c>
      <c r="D63" s="16" t="str">
        <f t="shared" si="1"/>
        <v>BG.MT.KCAPC.007</v>
      </c>
      <c r="E63" s="16" t="e">
        <f>VLOOKUP(B63,'DS Tên thiết bị'!$A$1:$B$174,2,0)</f>
        <v>#N/A</v>
      </c>
      <c r="F63" s="16" t="s">
        <v>55</v>
      </c>
      <c r="G63" s="16" t="str">
        <f t="shared" si="0"/>
        <v>KHÁC</v>
      </c>
      <c r="H63" s="17" t="s">
        <v>187</v>
      </c>
      <c r="I63" s="17" t="s">
        <v>2770</v>
      </c>
      <c r="J63" s="17" t="str">
        <f>VLOOKUP(I63,'Danh sach khoa'!$C$2:$D$39,2,0)</f>
        <v>KCAPC</v>
      </c>
      <c r="K63" s="18" t="s">
        <v>31</v>
      </c>
      <c r="L63" s="14" t="s">
        <v>188</v>
      </c>
      <c r="M63" s="14" t="s">
        <v>2764</v>
      </c>
      <c r="N63" s="14" t="s">
        <v>189</v>
      </c>
      <c r="O63" s="14" t="s">
        <v>190</v>
      </c>
      <c r="P63" s="14">
        <v>2021</v>
      </c>
      <c r="Q63" s="67" t="s">
        <v>191</v>
      </c>
      <c r="R63" s="14" t="s">
        <v>192</v>
      </c>
      <c r="S63" s="35">
        <v>1</v>
      </c>
      <c r="T63" s="20">
        <v>30000000</v>
      </c>
      <c r="U63" s="41" t="s">
        <v>37</v>
      </c>
      <c r="V63" s="14" t="s">
        <v>193</v>
      </c>
      <c r="W63" s="14" t="s">
        <v>39</v>
      </c>
      <c r="X63" s="21"/>
      <c r="Y63" s="21"/>
    </row>
    <row r="64" spans="1:25" s="25" customFormat="1" ht="40.799999999999997" x14ac:dyDescent="0.3">
      <c r="A64" s="50">
        <v>53</v>
      </c>
      <c r="B64" s="16" t="s">
        <v>107</v>
      </c>
      <c r="C64" s="16">
        <f t="shared" si="2"/>
        <v>8</v>
      </c>
      <c r="D64" s="16" t="str">
        <f t="shared" si="1"/>
        <v>BG.MT.KCAPC.008</v>
      </c>
      <c r="E64" s="16" t="e">
        <f>VLOOKUP(B64,'DS Tên thiết bị'!$A$1:$B$174,2,0)</f>
        <v>#N/A</v>
      </c>
      <c r="F64" s="16" t="s">
        <v>55</v>
      </c>
      <c r="G64" s="16" t="str">
        <f t="shared" si="0"/>
        <v>KHÁC</v>
      </c>
      <c r="H64" s="17" t="s">
        <v>187</v>
      </c>
      <c r="I64" s="17" t="s">
        <v>2770</v>
      </c>
      <c r="J64" s="17" t="str">
        <f>VLOOKUP(I64,'Danh sach khoa'!$C$2:$D$39,2,0)</f>
        <v>KCAPC</v>
      </c>
      <c r="K64" s="18" t="s">
        <v>31</v>
      </c>
      <c r="L64" s="14" t="s">
        <v>188</v>
      </c>
      <c r="M64" s="14" t="s">
        <v>194</v>
      </c>
      <c r="N64" s="14" t="s">
        <v>189</v>
      </c>
      <c r="O64" s="14" t="s">
        <v>190</v>
      </c>
      <c r="P64" s="14">
        <v>2021</v>
      </c>
      <c r="Q64" s="67" t="s">
        <v>191</v>
      </c>
      <c r="R64" s="14" t="s">
        <v>192</v>
      </c>
      <c r="S64" s="35">
        <v>1</v>
      </c>
      <c r="T64" s="20">
        <v>30000000</v>
      </c>
      <c r="U64" s="41" t="s">
        <v>37</v>
      </c>
      <c r="V64" s="14" t="s">
        <v>193</v>
      </c>
      <c r="W64" s="14" t="s">
        <v>39</v>
      </c>
      <c r="X64" s="21"/>
      <c r="Y64" s="21"/>
    </row>
    <row r="65" spans="1:25" s="25" customFormat="1" ht="20.399999999999999" x14ac:dyDescent="0.3">
      <c r="A65" s="50">
        <v>55</v>
      </c>
      <c r="B65" s="16" t="s">
        <v>107</v>
      </c>
      <c r="C65" s="16">
        <f t="shared" si="2"/>
        <v>9</v>
      </c>
      <c r="D65" s="16" t="str">
        <f t="shared" si="1"/>
        <v>BG.MT.KCAPC.009</v>
      </c>
      <c r="E65" s="16" t="e">
        <f>VLOOKUP(B65,'DS Tên thiết bị'!$A$1:$B$174,2,0)</f>
        <v>#N/A</v>
      </c>
      <c r="F65" s="16" t="s">
        <v>55</v>
      </c>
      <c r="G65" s="16" t="str">
        <f t="shared" si="0"/>
        <v>KHÁC</v>
      </c>
      <c r="H65" s="17" t="s">
        <v>201</v>
      </c>
      <c r="I65" s="17" t="s">
        <v>2770</v>
      </c>
      <c r="J65" s="17" t="str">
        <f>VLOOKUP(I65,'Danh sach khoa'!$C$2:$D$39,2,0)</f>
        <v>KCAPC</v>
      </c>
      <c r="K65" s="18" t="s">
        <v>31</v>
      </c>
      <c r="L65" s="14" t="s">
        <v>202</v>
      </c>
      <c r="M65" s="29" t="s">
        <v>203</v>
      </c>
      <c r="N65" s="14" t="s">
        <v>204</v>
      </c>
      <c r="O65" s="14" t="s">
        <v>205</v>
      </c>
      <c r="P65" s="21">
        <v>2020</v>
      </c>
      <c r="Q65" s="26">
        <v>44354</v>
      </c>
      <c r="R65" s="21" t="s">
        <v>192</v>
      </c>
      <c r="S65" s="21">
        <v>1</v>
      </c>
      <c r="T65" s="36">
        <v>760000000</v>
      </c>
      <c r="U65" s="41" t="s">
        <v>37</v>
      </c>
      <c r="V65" s="14" t="s">
        <v>60</v>
      </c>
      <c r="W65" s="14" t="s">
        <v>39</v>
      </c>
      <c r="X65" s="14"/>
      <c r="Y65" s="21"/>
    </row>
    <row r="66" spans="1:25" s="25" customFormat="1" ht="20.399999999999999" x14ac:dyDescent="0.3">
      <c r="A66" s="15">
        <v>56</v>
      </c>
      <c r="B66" s="16" t="s">
        <v>107</v>
      </c>
      <c r="C66" s="16">
        <f t="shared" si="2"/>
        <v>10</v>
      </c>
      <c r="D66" s="16" t="str">
        <f t="shared" si="1"/>
        <v>BG.MT.KCAPC.010</v>
      </c>
      <c r="E66" s="16" t="e">
        <f>VLOOKUP(B66,'DS Tên thiết bị'!$A$1:$B$174,2,0)</f>
        <v>#N/A</v>
      </c>
      <c r="F66" s="16" t="s">
        <v>55</v>
      </c>
      <c r="G66" s="16" t="str">
        <f t="shared" ref="G66:G129" si="3">IFERROR(IF(E66=F66,"","KHÁC"),"KHÁC")</f>
        <v>KHÁC</v>
      </c>
      <c r="H66" s="17" t="s">
        <v>201</v>
      </c>
      <c r="I66" s="17" t="s">
        <v>2770</v>
      </c>
      <c r="J66" s="17" t="str">
        <f>VLOOKUP(I66,'Danh sach khoa'!$C$2:$D$39,2,0)</f>
        <v>KCAPC</v>
      </c>
      <c r="K66" s="18" t="s">
        <v>31</v>
      </c>
      <c r="L66" s="14" t="s">
        <v>202</v>
      </c>
      <c r="M66" s="29" t="s">
        <v>206</v>
      </c>
      <c r="N66" s="14" t="s">
        <v>204</v>
      </c>
      <c r="O66" s="14" t="s">
        <v>205</v>
      </c>
      <c r="P66" s="21">
        <v>2020</v>
      </c>
      <c r="Q66" s="26">
        <v>44354</v>
      </c>
      <c r="R66" s="21" t="s">
        <v>192</v>
      </c>
      <c r="S66" s="21">
        <v>1</v>
      </c>
      <c r="T66" s="36">
        <v>760000000</v>
      </c>
      <c r="U66" s="41" t="s">
        <v>37</v>
      </c>
      <c r="V66" s="14" t="s">
        <v>60</v>
      </c>
      <c r="W66" s="14" t="s">
        <v>39</v>
      </c>
      <c r="X66" s="14"/>
      <c r="Y66" s="21"/>
    </row>
    <row r="67" spans="1:25" s="25" customFormat="1" ht="20.399999999999999" x14ac:dyDescent="0.3">
      <c r="A67" s="50">
        <v>57</v>
      </c>
      <c r="B67" s="16" t="s">
        <v>107</v>
      </c>
      <c r="C67" s="16">
        <f t="shared" si="2"/>
        <v>11</v>
      </c>
      <c r="D67" s="16" t="str">
        <f t="shared" ref="D67:D130" si="4">"BG."&amp;F67&amp;"."&amp;J67&amp;"."&amp;TEXT(C67,"000")</f>
        <v>BG.MT.KCAPC.011</v>
      </c>
      <c r="E67" s="16" t="e">
        <f>VLOOKUP(B67,'DS Tên thiết bị'!$A$1:$B$174,2,0)</f>
        <v>#N/A</v>
      </c>
      <c r="F67" s="16" t="s">
        <v>55</v>
      </c>
      <c r="G67" s="16" t="str">
        <f t="shared" si="3"/>
        <v>KHÁC</v>
      </c>
      <c r="H67" s="17" t="s">
        <v>201</v>
      </c>
      <c r="I67" s="17" t="s">
        <v>2770</v>
      </c>
      <c r="J67" s="17" t="str">
        <f>VLOOKUP(I67,'Danh sach khoa'!$C$2:$D$39,2,0)</f>
        <v>KCAPC</v>
      </c>
      <c r="K67" s="18" t="s">
        <v>31</v>
      </c>
      <c r="L67" s="14" t="s">
        <v>202</v>
      </c>
      <c r="M67" s="29" t="s">
        <v>207</v>
      </c>
      <c r="N67" s="14" t="s">
        <v>204</v>
      </c>
      <c r="O67" s="14" t="s">
        <v>205</v>
      </c>
      <c r="P67" s="21">
        <v>2020</v>
      </c>
      <c r="Q67" s="26">
        <v>44354</v>
      </c>
      <c r="R67" s="21" t="s">
        <v>192</v>
      </c>
      <c r="S67" s="21">
        <v>1</v>
      </c>
      <c r="T67" s="36">
        <v>760000000</v>
      </c>
      <c r="U67" s="41" t="s">
        <v>37</v>
      </c>
      <c r="V67" s="14" t="s">
        <v>60</v>
      </c>
      <c r="W67" s="14" t="s">
        <v>39</v>
      </c>
      <c r="X67" s="14"/>
      <c r="Y67" s="21"/>
    </row>
    <row r="68" spans="1:25" s="25" customFormat="1" ht="20.399999999999999" x14ac:dyDescent="0.3">
      <c r="A68" s="50">
        <v>9</v>
      </c>
      <c r="B68" s="57" t="s">
        <v>65</v>
      </c>
      <c r="C68" s="16">
        <f t="shared" ref="C68:C131" si="5">IF(B68=B67,C67+1,1)</f>
        <v>1</v>
      </c>
      <c r="D68" s="16" t="str">
        <f t="shared" si="4"/>
        <v>BG.TD.KCAPC.001</v>
      </c>
      <c r="E68" s="16" t="e">
        <f>VLOOKUP(B68,'DS Tên thiết bị'!$A$1:$B$174,2,0)</f>
        <v>#N/A</v>
      </c>
      <c r="F68" s="57" t="s">
        <v>66</v>
      </c>
      <c r="G68" s="16" t="str">
        <f t="shared" si="3"/>
        <v>KHÁC</v>
      </c>
      <c r="H68" s="23" t="s">
        <v>67</v>
      </c>
      <c r="I68" s="17" t="s">
        <v>2770</v>
      </c>
      <c r="J68" s="17" t="str">
        <f>VLOOKUP(I68,'Danh sach khoa'!$C$2:$D$39,2,0)</f>
        <v>KCAPC</v>
      </c>
      <c r="K68" s="18" t="s">
        <v>31</v>
      </c>
      <c r="L68" s="41" t="s">
        <v>68</v>
      </c>
      <c r="M68" s="62" t="s">
        <v>69</v>
      </c>
      <c r="N68" s="41" t="s">
        <v>70</v>
      </c>
      <c r="O68" s="41" t="s">
        <v>35</v>
      </c>
      <c r="P68" s="41">
        <v>2011</v>
      </c>
      <c r="Q68" s="59">
        <v>40918</v>
      </c>
      <c r="R68" s="41" t="s">
        <v>36</v>
      </c>
      <c r="S68" s="41">
        <v>1</v>
      </c>
      <c r="T68" s="61">
        <v>45000000</v>
      </c>
      <c r="U68" s="41" t="s">
        <v>37</v>
      </c>
      <c r="V68" s="41" t="s">
        <v>71</v>
      </c>
      <c r="W68" s="41" t="s">
        <v>39</v>
      </c>
      <c r="X68" s="41"/>
      <c r="Y68" s="42"/>
    </row>
    <row r="69" spans="1:25" s="25" customFormat="1" ht="30.6" x14ac:dyDescent="0.3">
      <c r="A69" s="15">
        <v>54</v>
      </c>
      <c r="B69" s="16" t="s">
        <v>195</v>
      </c>
      <c r="C69" s="16">
        <f t="shared" si="5"/>
        <v>1</v>
      </c>
      <c r="D69" s="16" t="str">
        <f t="shared" si="4"/>
        <v>BG.PLM.KCAPC.001</v>
      </c>
      <c r="E69" s="16" t="e">
        <f>VLOOKUP(B69,'DS Tên thiết bị'!$A$1:$B$174,2,0)</f>
        <v>#N/A</v>
      </c>
      <c r="F69" s="16" t="s">
        <v>196</v>
      </c>
      <c r="G69" s="16" t="str">
        <f t="shared" si="3"/>
        <v>KHÁC</v>
      </c>
      <c r="H69" s="17" t="s">
        <v>197</v>
      </c>
      <c r="I69" s="17" t="s">
        <v>2770</v>
      </c>
      <c r="J69" s="17" t="str">
        <f>VLOOKUP(I69,'Danh sach khoa'!$C$2:$D$39,2,0)</f>
        <v>KCAPC</v>
      </c>
      <c r="K69" s="18" t="s">
        <v>31</v>
      </c>
      <c r="L69" s="14" t="s">
        <v>198</v>
      </c>
      <c r="M69" s="14" t="s">
        <v>199</v>
      </c>
      <c r="N69" s="14" t="s">
        <v>200</v>
      </c>
      <c r="O69" s="14" t="s">
        <v>59</v>
      </c>
      <c r="P69" s="14">
        <v>2021</v>
      </c>
      <c r="Q69" s="67" t="s">
        <v>191</v>
      </c>
      <c r="R69" s="14" t="s">
        <v>192</v>
      </c>
      <c r="S69" s="14">
        <v>1</v>
      </c>
      <c r="T69" s="20">
        <v>100000000</v>
      </c>
      <c r="U69" s="41" t="s">
        <v>37</v>
      </c>
      <c r="V69" s="14" t="s">
        <v>200</v>
      </c>
      <c r="W69" s="14" t="s">
        <v>39</v>
      </c>
      <c r="X69" s="21"/>
      <c r="Y69" s="21"/>
    </row>
    <row r="70" spans="1:25" s="25" customFormat="1" ht="20.399999999999999" x14ac:dyDescent="0.3">
      <c r="A70" s="50">
        <v>7</v>
      </c>
      <c r="B70" s="16" t="s">
        <v>54</v>
      </c>
      <c r="C70" s="16">
        <f t="shared" si="5"/>
        <v>1</v>
      </c>
      <c r="D70" s="16" t="str">
        <f t="shared" si="4"/>
        <v>BG.MT.KCAPC.001</v>
      </c>
      <c r="E70" s="16" t="e">
        <f>VLOOKUP(B70,'DS Tên thiết bị'!$A$1:$B$174,2,0)</f>
        <v>#N/A</v>
      </c>
      <c r="F70" s="16" t="s">
        <v>55</v>
      </c>
      <c r="G70" s="16" t="str">
        <f t="shared" si="3"/>
        <v>KHÁC</v>
      </c>
      <c r="H70" s="17" t="s">
        <v>56</v>
      </c>
      <c r="I70" s="17" t="s">
        <v>2770</v>
      </c>
      <c r="J70" s="17" t="str">
        <f>VLOOKUP(I70,'Danh sach khoa'!$C$2:$D$39,2,0)</f>
        <v>KCAPC</v>
      </c>
      <c r="K70" s="18" t="s">
        <v>31</v>
      </c>
      <c r="L70" s="14"/>
      <c r="M70" s="19" t="s">
        <v>57</v>
      </c>
      <c r="N70" s="14" t="s">
        <v>58</v>
      </c>
      <c r="O70" s="14" t="s">
        <v>59</v>
      </c>
      <c r="P70" s="14">
        <v>2011</v>
      </c>
      <c r="Q70" s="26">
        <v>40547</v>
      </c>
      <c r="R70" s="14" t="s">
        <v>36</v>
      </c>
      <c r="S70" s="14">
        <v>1</v>
      </c>
      <c r="T70" s="20">
        <v>15135120</v>
      </c>
      <c r="U70" s="41" t="s">
        <v>37</v>
      </c>
      <c r="V70" s="14" t="s">
        <v>60</v>
      </c>
      <c r="W70" s="14" t="s">
        <v>39</v>
      </c>
      <c r="X70" s="14"/>
      <c r="Y70" s="21"/>
    </row>
    <row r="71" spans="1:25" s="25" customFormat="1" ht="20.399999999999999" x14ac:dyDescent="0.3">
      <c r="A71" s="50">
        <v>15</v>
      </c>
      <c r="B71" s="31" t="s">
        <v>83</v>
      </c>
      <c r="C71" s="16">
        <f t="shared" si="5"/>
        <v>1</v>
      </c>
      <c r="D71" s="16" t="str">
        <f t="shared" si="4"/>
        <v>BG.XC.KCAPC.001</v>
      </c>
      <c r="E71" s="16" t="e">
        <f>VLOOKUP(B71,'DS Tên thiết bị'!$A$1:$B$174,2,0)</f>
        <v>#N/A</v>
      </c>
      <c r="F71" s="31" t="s">
        <v>84</v>
      </c>
      <c r="G71" s="16" t="str">
        <f t="shared" si="3"/>
        <v>KHÁC</v>
      </c>
      <c r="H71" s="63" t="s">
        <v>85</v>
      </c>
      <c r="I71" s="17" t="s">
        <v>2770</v>
      </c>
      <c r="J71" s="17" t="str">
        <f>VLOOKUP(I71,'Danh sach khoa'!$C$2:$D$39,2,0)</f>
        <v>KCAPC</v>
      </c>
      <c r="K71" s="18" t="s">
        <v>31</v>
      </c>
      <c r="L71" s="14" t="s">
        <v>86</v>
      </c>
      <c r="M71" s="19" t="s">
        <v>57</v>
      </c>
      <c r="N71" s="14" t="s">
        <v>80</v>
      </c>
      <c r="O71" s="14" t="s">
        <v>59</v>
      </c>
      <c r="P71" s="14">
        <v>2015</v>
      </c>
      <c r="Q71" s="26">
        <v>42073</v>
      </c>
      <c r="R71" s="14" t="s">
        <v>36</v>
      </c>
      <c r="S71" s="14">
        <v>3</v>
      </c>
      <c r="T71" s="20">
        <v>17600000</v>
      </c>
      <c r="U71" s="41" t="s">
        <v>37</v>
      </c>
      <c r="V71" s="14">
        <v>0</v>
      </c>
      <c r="W71" s="14" t="s">
        <v>39</v>
      </c>
      <c r="X71" s="14"/>
      <c r="Y71" s="21"/>
    </row>
    <row r="72" spans="1:25" s="25" customFormat="1" ht="40.799999999999997" x14ac:dyDescent="0.3">
      <c r="A72" s="15">
        <v>42</v>
      </c>
      <c r="B72" s="31" t="s">
        <v>83</v>
      </c>
      <c r="C72" s="16">
        <f t="shared" si="5"/>
        <v>2</v>
      </c>
      <c r="D72" s="16" t="str">
        <f t="shared" si="4"/>
        <v>BG.XC.KCAPC.002</v>
      </c>
      <c r="E72" s="16" t="e">
        <f>VLOOKUP(B72,'DS Tên thiết bị'!$A$1:$B$174,2,0)</f>
        <v>#N/A</v>
      </c>
      <c r="F72" s="31" t="s">
        <v>84</v>
      </c>
      <c r="G72" s="16" t="str">
        <f t="shared" si="3"/>
        <v>KHÁC</v>
      </c>
      <c r="H72" s="17" t="s">
        <v>160</v>
      </c>
      <c r="I72" s="17" t="s">
        <v>2770</v>
      </c>
      <c r="J72" s="17" t="str">
        <f>VLOOKUP(I72,'Danh sach khoa'!$C$2:$D$39,2,0)</f>
        <v>KCAPC</v>
      </c>
      <c r="K72" s="18" t="s">
        <v>31</v>
      </c>
      <c r="L72" s="14" t="s">
        <v>161</v>
      </c>
      <c r="M72" s="19" t="s">
        <v>57</v>
      </c>
      <c r="N72" s="14" t="s">
        <v>162</v>
      </c>
      <c r="O72" s="14" t="s">
        <v>59</v>
      </c>
      <c r="P72" s="14">
        <v>2020</v>
      </c>
      <c r="Q72" s="27" t="s">
        <v>163</v>
      </c>
      <c r="R72" s="14" t="s">
        <v>36</v>
      </c>
      <c r="S72" s="14">
        <v>1</v>
      </c>
      <c r="T72" s="20">
        <v>19950000</v>
      </c>
      <c r="U72" s="41" t="s">
        <v>37</v>
      </c>
      <c r="V72" s="14" t="s">
        <v>164</v>
      </c>
      <c r="W72" s="14" t="s">
        <v>39</v>
      </c>
      <c r="X72" s="14"/>
      <c r="Y72" s="21"/>
    </row>
    <row r="73" spans="1:25" s="25" customFormat="1" ht="20.399999999999999" x14ac:dyDescent="0.3">
      <c r="A73" s="15">
        <v>48</v>
      </c>
      <c r="B73" s="31" t="s">
        <v>83</v>
      </c>
      <c r="C73" s="16">
        <f t="shared" si="5"/>
        <v>3</v>
      </c>
      <c r="D73" s="16" t="str">
        <f t="shared" si="4"/>
        <v>BG.XC.KCAPC.003</v>
      </c>
      <c r="E73" s="16" t="e">
        <f>VLOOKUP(B73,'DS Tên thiết bị'!$A$1:$B$174,2,0)</f>
        <v>#N/A</v>
      </c>
      <c r="F73" s="31" t="s">
        <v>84</v>
      </c>
      <c r="G73" s="16" t="str">
        <f t="shared" si="3"/>
        <v>KHÁC</v>
      </c>
      <c r="H73" s="63" t="s">
        <v>85</v>
      </c>
      <c r="I73" s="17" t="s">
        <v>2770</v>
      </c>
      <c r="J73" s="17" t="str">
        <f>VLOOKUP(I73,'Danh sach khoa'!$C$2:$D$39,2,0)</f>
        <v>KCAPC</v>
      </c>
      <c r="K73" s="18" t="s">
        <v>31</v>
      </c>
      <c r="L73" s="14" t="s">
        <v>86</v>
      </c>
      <c r="M73" s="19" t="s">
        <v>57</v>
      </c>
      <c r="N73" s="14" t="s">
        <v>80</v>
      </c>
      <c r="O73" s="14" t="s">
        <v>59</v>
      </c>
      <c r="P73" s="14">
        <v>2021</v>
      </c>
      <c r="Q73" s="66" t="s">
        <v>171</v>
      </c>
      <c r="R73" s="14" t="s">
        <v>36</v>
      </c>
      <c r="S73" s="14">
        <v>4</v>
      </c>
      <c r="T73" s="20">
        <v>16350000</v>
      </c>
      <c r="U73" s="41" t="s">
        <v>37</v>
      </c>
      <c r="V73" s="14" t="s">
        <v>38</v>
      </c>
      <c r="W73" s="14" t="s">
        <v>39</v>
      </c>
      <c r="X73" s="14"/>
      <c r="Y73" s="21"/>
    </row>
    <row r="74" spans="1:25" s="25" customFormat="1" ht="40.799999999999997" x14ac:dyDescent="0.3">
      <c r="A74" s="15">
        <v>64</v>
      </c>
      <c r="B74" s="31" t="s">
        <v>83</v>
      </c>
      <c r="C74" s="16">
        <f t="shared" si="5"/>
        <v>4</v>
      </c>
      <c r="D74" s="16" t="str">
        <f t="shared" si="4"/>
        <v>BG.XC.KCAPC.004</v>
      </c>
      <c r="E74" s="16" t="e">
        <f>VLOOKUP(B74,'DS Tên thiết bị'!$A$1:$B$174,2,0)</f>
        <v>#N/A</v>
      </c>
      <c r="F74" s="31" t="s">
        <v>84</v>
      </c>
      <c r="G74" s="16" t="str">
        <f t="shared" si="3"/>
        <v>KHÁC</v>
      </c>
      <c r="H74" s="17" t="s">
        <v>225</v>
      </c>
      <c r="I74" s="17" t="s">
        <v>2770</v>
      </c>
      <c r="J74" s="17" t="str">
        <f>VLOOKUP(I74,'Danh sach khoa'!$C$2:$D$39,2,0)</f>
        <v>KCAPC</v>
      </c>
      <c r="K74" s="18" t="s">
        <v>31</v>
      </c>
      <c r="L74" s="14" t="s">
        <v>226</v>
      </c>
      <c r="M74" s="19"/>
      <c r="N74" s="14" t="s">
        <v>80</v>
      </c>
      <c r="O74" s="14" t="s">
        <v>59</v>
      </c>
      <c r="P74" s="14">
        <v>2023</v>
      </c>
      <c r="Q74" s="27" t="s">
        <v>227</v>
      </c>
      <c r="R74" s="14" t="s">
        <v>36</v>
      </c>
      <c r="S74" s="14">
        <v>2</v>
      </c>
      <c r="T74" s="20">
        <v>16350000</v>
      </c>
      <c r="U74" s="41" t="s">
        <v>37</v>
      </c>
      <c r="V74" s="14" t="s">
        <v>164</v>
      </c>
      <c r="W74" s="14" t="s">
        <v>39</v>
      </c>
      <c r="X74" s="14"/>
      <c r="Y74" s="21"/>
    </row>
    <row r="75" spans="1:25" s="25" customFormat="1" ht="30.6" x14ac:dyDescent="0.3">
      <c r="A75" s="50">
        <v>65</v>
      </c>
      <c r="B75" s="57" t="s">
        <v>83</v>
      </c>
      <c r="C75" s="16">
        <f t="shared" si="5"/>
        <v>5</v>
      </c>
      <c r="D75" s="16" t="str">
        <f t="shared" si="4"/>
        <v>BG.XC.KCAPC.005</v>
      </c>
      <c r="E75" s="16" t="e">
        <f>VLOOKUP(B75,'DS Tên thiết bị'!$A$1:$B$174,2,0)</f>
        <v>#N/A</v>
      </c>
      <c r="F75" s="31" t="s">
        <v>84</v>
      </c>
      <c r="G75" s="16" t="str">
        <f t="shared" si="3"/>
        <v>KHÁC</v>
      </c>
      <c r="H75" s="23" t="s">
        <v>228</v>
      </c>
      <c r="I75" s="17" t="s">
        <v>2770</v>
      </c>
      <c r="J75" s="17" t="str">
        <f>VLOOKUP(I75,'Danh sach khoa'!$C$2:$D$39,2,0)</f>
        <v>KCAPC</v>
      </c>
      <c r="K75" s="18" t="s">
        <v>31</v>
      </c>
      <c r="L75" s="41" t="s">
        <v>229</v>
      </c>
      <c r="M75" s="41" t="s">
        <v>57</v>
      </c>
      <c r="N75" s="41" t="s">
        <v>230</v>
      </c>
      <c r="O75" s="41" t="s">
        <v>59</v>
      </c>
      <c r="P75" s="42">
        <v>2023</v>
      </c>
      <c r="Q75" s="60" t="s">
        <v>231</v>
      </c>
      <c r="R75" s="42" t="s">
        <v>36</v>
      </c>
      <c r="S75" s="68">
        <v>6</v>
      </c>
      <c r="T75" s="69">
        <v>13500000</v>
      </c>
      <c r="U75" s="41" t="s">
        <v>37</v>
      </c>
      <c r="V75" s="64" t="s">
        <v>232</v>
      </c>
      <c r="W75" s="14" t="s">
        <v>39</v>
      </c>
      <c r="X75" s="42"/>
      <c r="Y75" s="42"/>
    </row>
    <row r="76" spans="1:25" s="25" customFormat="1" ht="40.799999999999997" x14ac:dyDescent="0.3">
      <c r="A76" s="50">
        <v>67</v>
      </c>
      <c r="B76" s="57" t="s">
        <v>83</v>
      </c>
      <c r="C76" s="16">
        <f t="shared" si="5"/>
        <v>6</v>
      </c>
      <c r="D76" s="16" t="str">
        <f t="shared" si="4"/>
        <v>BG.XC.KCAPC.006</v>
      </c>
      <c r="E76" s="16" t="e">
        <f>VLOOKUP(B76,'DS Tên thiết bị'!$A$1:$B$174,2,0)</f>
        <v>#N/A</v>
      </c>
      <c r="F76" s="57" t="s">
        <v>84</v>
      </c>
      <c r="G76" s="16" t="str">
        <f t="shared" si="3"/>
        <v>KHÁC</v>
      </c>
      <c r="H76" s="57" t="s">
        <v>239</v>
      </c>
      <c r="I76" s="17" t="s">
        <v>2770</v>
      </c>
      <c r="J76" s="17" t="str">
        <f>VLOOKUP(I76,'Danh sach khoa'!$C$2:$D$39,2,0)</f>
        <v>KCAPC</v>
      </c>
      <c r="K76" s="18" t="s">
        <v>31</v>
      </c>
      <c r="L76" s="41" t="s">
        <v>240</v>
      </c>
      <c r="M76" s="62" t="s">
        <v>57</v>
      </c>
      <c r="N76" s="41" t="s">
        <v>162</v>
      </c>
      <c r="O76" s="41" t="s">
        <v>59</v>
      </c>
      <c r="P76" s="41">
        <v>2024</v>
      </c>
      <c r="Q76" s="41">
        <v>2024</v>
      </c>
      <c r="R76" s="41" t="s">
        <v>36</v>
      </c>
      <c r="S76" s="41">
        <v>3</v>
      </c>
      <c r="T76" s="61">
        <v>16600000</v>
      </c>
      <c r="U76" s="41" t="s">
        <v>37</v>
      </c>
      <c r="V76" s="41" t="s">
        <v>164</v>
      </c>
      <c r="W76" s="41" t="s">
        <v>39</v>
      </c>
      <c r="X76" s="41"/>
      <c r="Y76" s="42"/>
    </row>
    <row r="77" spans="1:25" s="25" customFormat="1" ht="26.4" x14ac:dyDescent="0.3">
      <c r="A77" s="15">
        <v>32</v>
      </c>
      <c r="B77" s="16" t="s">
        <v>135</v>
      </c>
      <c r="C77" s="16">
        <f t="shared" si="5"/>
        <v>1</v>
      </c>
      <c r="D77" s="16" t="str">
        <f t="shared" si="4"/>
        <v>BG.XT.KCAPC.001</v>
      </c>
      <c r="E77" s="16" t="e">
        <f>VLOOKUP(B77,'DS Tên thiết bị'!$A$1:$B$174,2,0)</f>
        <v>#N/A</v>
      </c>
      <c r="F77" s="16" t="s">
        <v>136</v>
      </c>
      <c r="G77" s="16" t="str">
        <f t="shared" si="3"/>
        <v>KHÁC</v>
      </c>
      <c r="H77" s="63" t="s">
        <v>137</v>
      </c>
      <c r="I77" s="17" t="s">
        <v>2770</v>
      </c>
      <c r="J77" s="17" t="str">
        <f>VLOOKUP(I77,'Danh sach khoa'!$C$2:$D$39,2,0)</f>
        <v>KCAPC</v>
      </c>
      <c r="K77" s="18" t="s">
        <v>31</v>
      </c>
      <c r="L77" s="14" t="s">
        <v>138</v>
      </c>
      <c r="M77" s="19"/>
      <c r="N77" s="14" t="s">
        <v>80</v>
      </c>
      <c r="O77" s="14" t="s">
        <v>59</v>
      </c>
      <c r="P77" s="30">
        <v>2020</v>
      </c>
      <c r="Q77" s="33" t="s">
        <v>134</v>
      </c>
      <c r="R77" s="14" t="s">
        <v>36</v>
      </c>
      <c r="S77" s="14">
        <v>2</v>
      </c>
      <c r="T77" s="20">
        <v>16500000</v>
      </c>
      <c r="U77" s="41" t="s">
        <v>37</v>
      </c>
      <c r="V77" s="14">
        <v>0</v>
      </c>
      <c r="W77" s="14" t="s">
        <v>39</v>
      </c>
      <c r="X77" s="14"/>
      <c r="Y77" s="21"/>
    </row>
    <row r="78" spans="1:25" s="25" customFormat="1" ht="26.4" x14ac:dyDescent="0.3">
      <c r="A78" s="15">
        <v>78</v>
      </c>
      <c r="B78" s="16" t="s">
        <v>289</v>
      </c>
      <c r="C78" s="16">
        <f t="shared" si="5"/>
        <v>1</v>
      </c>
      <c r="D78" s="16" t="str">
        <f t="shared" si="4"/>
        <v>BG.ĐLX.KCDHA.001</v>
      </c>
      <c r="E78" s="16" t="e">
        <f>VLOOKUP(B78,'DS Tên thiết bị'!$A$1:$B$174,2,0)</f>
        <v>#N/A</v>
      </c>
      <c r="F78" s="16" t="s">
        <v>290</v>
      </c>
      <c r="G78" s="16" t="str">
        <f t="shared" si="3"/>
        <v>KHÁC</v>
      </c>
      <c r="H78" s="17" t="s">
        <v>291</v>
      </c>
      <c r="I78" s="17" t="s">
        <v>2771</v>
      </c>
      <c r="J78" s="17" t="str">
        <f>VLOOKUP(I78,'Danh sach khoa'!$C$2:$D$39,2,0)</f>
        <v>KCDHA</v>
      </c>
      <c r="K78" s="18" t="s">
        <v>244</v>
      </c>
      <c r="L78" s="14" t="s">
        <v>292</v>
      </c>
      <c r="M78" s="29" t="s">
        <v>293</v>
      </c>
      <c r="N78" s="14" t="s">
        <v>294</v>
      </c>
      <c r="O78" s="14" t="s">
        <v>35</v>
      </c>
      <c r="P78" s="14">
        <v>2018</v>
      </c>
      <c r="Q78" s="60" t="s">
        <v>128</v>
      </c>
      <c r="R78" s="14" t="s">
        <v>281</v>
      </c>
      <c r="S78" s="14">
        <v>1</v>
      </c>
      <c r="T78" s="20">
        <v>2570500000</v>
      </c>
      <c r="U78" s="41" t="s">
        <v>37</v>
      </c>
      <c r="V78" s="14" t="s">
        <v>60</v>
      </c>
      <c r="W78" s="14" t="s">
        <v>39</v>
      </c>
      <c r="X78" s="14"/>
      <c r="Y78" s="21"/>
    </row>
    <row r="79" spans="1:25" s="25" customFormat="1" ht="26.4" x14ac:dyDescent="0.3">
      <c r="A79" s="15">
        <v>70</v>
      </c>
      <c r="B79" s="16" t="s">
        <v>251</v>
      </c>
      <c r="C79" s="16">
        <f t="shared" si="5"/>
        <v>1</v>
      </c>
      <c r="D79" s="16" t="str">
        <f t="shared" si="4"/>
        <v>BG.CL.KCDHA.001</v>
      </c>
      <c r="E79" s="16" t="e">
        <f>VLOOKUP(B79,'DS Tên thiết bị'!$A$1:$B$174,2,0)</f>
        <v>#N/A</v>
      </c>
      <c r="F79" s="16" t="s">
        <v>252</v>
      </c>
      <c r="G79" s="16" t="str">
        <f t="shared" si="3"/>
        <v>KHÁC</v>
      </c>
      <c r="H79" s="17" t="s">
        <v>253</v>
      </c>
      <c r="I79" s="17" t="s">
        <v>2771</v>
      </c>
      <c r="J79" s="17" t="str">
        <f>VLOOKUP(I79,'Danh sach khoa'!$C$2:$D$39,2,0)</f>
        <v>KCDHA</v>
      </c>
      <c r="K79" s="18" t="s">
        <v>244</v>
      </c>
      <c r="L79" s="14" t="s">
        <v>254</v>
      </c>
      <c r="M79" s="29" t="s">
        <v>255</v>
      </c>
      <c r="N79" s="14" t="s">
        <v>256</v>
      </c>
      <c r="O79" s="14" t="s">
        <v>257</v>
      </c>
      <c r="P79" s="14">
        <v>2014</v>
      </c>
      <c r="Q79" s="60" t="s">
        <v>258</v>
      </c>
      <c r="R79" s="14" t="s">
        <v>27</v>
      </c>
      <c r="S79" s="14">
        <v>1</v>
      </c>
      <c r="T79" s="20">
        <v>5577070000</v>
      </c>
      <c r="U79" s="41" t="s">
        <v>37</v>
      </c>
      <c r="V79" s="14" t="s">
        <v>259</v>
      </c>
      <c r="W79" s="14" t="s">
        <v>39</v>
      </c>
      <c r="X79" s="14"/>
      <c r="Y79" s="21"/>
    </row>
    <row r="80" spans="1:25" s="25" customFormat="1" ht="40.799999999999997" x14ac:dyDescent="0.3">
      <c r="A80" s="15">
        <v>72</v>
      </c>
      <c r="B80" s="16" t="s">
        <v>251</v>
      </c>
      <c r="C80" s="16">
        <f t="shared" si="5"/>
        <v>2</v>
      </c>
      <c r="D80" s="16" t="str">
        <f t="shared" si="4"/>
        <v>BG.CL.KCDHA.002</v>
      </c>
      <c r="E80" s="16" t="e">
        <f>VLOOKUP(B80,'DS Tên thiết bị'!$A$1:$B$174,2,0)</f>
        <v>#N/A</v>
      </c>
      <c r="F80" s="16" t="s">
        <v>252</v>
      </c>
      <c r="G80" s="16" t="str">
        <f t="shared" si="3"/>
        <v>KHÁC</v>
      </c>
      <c r="H80" s="17" t="s">
        <v>265</v>
      </c>
      <c r="I80" s="17" t="s">
        <v>2771</v>
      </c>
      <c r="J80" s="17" t="str">
        <f>VLOOKUP(I80,'Danh sach khoa'!$C$2:$D$39,2,0)</f>
        <v>KCDHA</v>
      </c>
      <c r="K80" s="18" t="s">
        <v>244</v>
      </c>
      <c r="L80" s="14" t="s">
        <v>266</v>
      </c>
      <c r="M80" s="29" t="s">
        <v>267</v>
      </c>
      <c r="N80" s="14" t="s">
        <v>268</v>
      </c>
      <c r="O80" s="14" t="s">
        <v>257</v>
      </c>
      <c r="P80" s="14">
        <v>2010</v>
      </c>
      <c r="Q80" s="59">
        <v>42016</v>
      </c>
      <c r="R80" s="14" t="s">
        <v>27</v>
      </c>
      <c r="S80" s="14">
        <v>1</v>
      </c>
      <c r="T80" s="20">
        <v>1119778000</v>
      </c>
      <c r="U80" s="41" t="s">
        <v>37</v>
      </c>
      <c r="V80" s="14" t="s">
        <v>270</v>
      </c>
      <c r="W80" s="14" t="s">
        <v>271</v>
      </c>
      <c r="X80" s="21" t="s">
        <v>272</v>
      </c>
      <c r="Y80" s="21"/>
    </row>
    <row r="81" spans="1:25" s="25" customFormat="1" ht="26.4" x14ac:dyDescent="0.3">
      <c r="A81" s="15">
        <v>82</v>
      </c>
      <c r="B81" s="57" t="s">
        <v>251</v>
      </c>
      <c r="C81" s="16">
        <f t="shared" si="5"/>
        <v>3</v>
      </c>
      <c r="D81" s="16" t="str">
        <f t="shared" si="4"/>
        <v>BG.MRI.KCDHA.003</v>
      </c>
      <c r="E81" s="16" t="e">
        <f>VLOOKUP(B81,'DS Tên thiết bị'!$A$1:$B$174,2,0)</f>
        <v>#N/A</v>
      </c>
      <c r="F81" s="57" t="s">
        <v>311</v>
      </c>
      <c r="G81" s="16" t="str">
        <f t="shared" si="3"/>
        <v>KHÁC</v>
      </c>
      <c r="H81" s="23" t="s">
        <v>312</v>
      </c>
      <c r="I81" s="17" t="s">
        <v>2771</v>
      </c>
      <c r="J81" s="17" t="str">
        <f>VLOOKUP(I81,'Danh sach khoa'!$C$2:$D$39,2,0)</f>
        <v>KCDHA</v>
      </c>
      <c r="K81" s="18" t="s">
        <v>244</v>
      </c>
      <c r="L81" s="41" t="s">
        <v>313</v>
      </c>
      <c r="M81" s="74" t="s">
        <v>314</v>
      </c>
      <c r="N81" s="41" t="s">
        <v>315</v>
      </c>
      <c r="O81" s="41" t="s">
        <v>316</v>
      </c>
      <c r="P81" s="41">
        <v>2018</v>
      </c>
      <c r="Q81" s="60" t="s">
        <v>317</v>
      </c>
      <c r="R81" s="41" t="s">
        <v>36</v>
      </c>
      <c r="S81" s="41">
        <v>1</v>
      </c>
      <c r="T81" s="61">
        <v>39907241480</v>
      </c>
      <c r="U81" s="41" t="s">
        <v>37</v>
      </c>
      <c r="V81" s="41" t="s">
        <v>318</v>
      </c>
      <c r="W81" s="41" t="s">
        <v>39</v>
      </c>
      <c r="X81" s="41"/>
      <c r="Y81" s="42"/>
    </row>
    <row r="82" spans="1:25" s="25" customFormat="1" ht="30.6" x14ac:dyDescent="0.3">
      <c r="A82" s="50">
        <v>81</v>
      </c>
      <c r="B82" s="16" t="s">
        <v>307</v>
      </c>
      <c r="C82" s="16">
        <f t="shared" si="5"/>
        <v>1</v>
      </c>
      <c r="D82" s="16" t="str">
        <f t="shared" si="4"/>
        <v>BG.XQ.KCDHA.001</v>
      </c>
      <c r="E82" s="16" t="e">
        <f>VLOOKUP(B82,'DS Tên thiết bị'!$A$1:$B$174,2,0)</f>
        <v>#N/A</v>
      </c>
      <c r="F82" s="16" t="s">
        <v>242</v>
      </c>
      <c r="G82" s="16" t="str">
        <f t="shared" si="3"/>
        <v>KHÁC</v>
      </c>
      <c r="H82" s="17" t="s">
        <v>308</v>
      </c>
      <c r="I82" s="17" t="s">
        <v>2771</v>
      </c>
      <c r="J82" s="17" t="str">
        <f>VLOOKUP(I82,'Danh sach khoa'!$C$2:$D$39,2,0)</f>
        <v>KCDHA</v>
      </c>
      <c r="K82" s="18" t="s">
        <v>244</v>
      </c>
      <c r="L82" s="14" t="s">
        <v>309</v>
      </c>
      <c r="M82" s="19" t="s">
        <v>57</v>
      </c>
      <c r="N82" s="14" t="s">
        <v>310</v>
      </c>
      <c r="O82" s="14" t="s">
        <v>35</v>
      </c>
      <c r="P82" s="14">
        <v>2018</v>
      </c>
      <c r="Q82" s="60" t="s">
        <v>128</v>
      </c>
      <c r="R82" s="14" t="s">
        <v>281</v>
      </c>
      <c r="S82" s="14">
        <v>1</v>
      </c>
      <c r="T82" s="20">
        <v>2570500000</v>
      </c>
      <c r="U82" s="41" t="s">
        <v>37</v>
      </c>
      <c r="V82" s="14" t="s">
        <v>60</v>
      </c>
      <c r="W82" s="14" t="s">
        <v>39</v>
      </c>
      <c r="X82" s="14"/>
      <c r="Y82" s="21"/>
    </row>
    <row r="83" spans="1:25" s="25" customFormat="1" ht="20.399999999999999" x14ac:dyDescent="0.3">
      <c r="A83" s="15">
        <v>68</v>
      </c>
      <c r="B83" s="16" t="s">
        <v>241</v>
      </c>
      <c r="C83" s="16">
        <f t="shared" si="5"/>
        <v>1</v>
      </c>
      <c r="D83" s="16" t="str">
        <f t="shared" si="4"/>
        <v>BG.XQ.KCDHA.001</v>
      </c>
      <c r="E83" s="16" t="e">
        <f>VLOOKUP(B83,'DS Tên thiết bị'!$A$1:$B$174,2,0)</f>
        <v>#N/A</v>
      </c>
      <c r="F83" s="16" t="s">
        <v>242</v>
      </c>
      <c r="G83" s="16" t="str">
        <f t="shared" si="3"/>
        <v>KHÁC</v>
      </c>
      <c r="H83" s="17" t="s">
        <v>243</v>
      </c>
      <c r="I83" s="17" t="s">
        <v>2771</v>
      </c>
      <c r="J83" s="17" t="str">
        <f>VLOOKUP(I83,'Danh sach khoa'!$C$2:$D$39,2,0)</f>
        <v>KCDHA</v>
      </c>
      <c r="K83" s="18" t="s">
        <v>244</v>
      </c>
      <c r="L83" s="14" t="s">
        <v>245</v>
      </c>
      <c r="M83" s="29" t="s">
        <v>246</v>
      </c>
      <c r="N83" s="41" t="s">
        <v>247</v>
      </c>
      <c r="O83" s="14" t="s">
        <v>35</v>
      </c>
      <c r="P83" s="14">
        <v>2007</v>
      </c>
      <c r="Q83" s="59">
        <v>39094</v>
      </c>
      <c r="R83" s="14" t="s">
        <v>36</v>
      </c>
      <c r="S83" s="14">
        <v>1</v>
      </c>
      <c r="T83" s="20">
        <v>775000000</v>
      </c>
      <c r="U83" s="41" t="s">
        <v>37</v>
      </c>
      <c r="V83" s="14" t="s">
        <v>60</v>
      </c>
      <c r="W83" s="14" t="s">
        <v>39</v>
      </c>
      <c r="X83" s="14"/>
      <c r="Y83" s="21"/>
    </row>
    <row r="84" spans="1:25" s="25" customFormat="1" ht="30.6" x14ac:dyDescent="0.3">
      <c r="A84" s="50">
        <v>69</v>
      </c>
      <c r="B84" s="57" t="s">
        <v>241</v>
      </c>
      <c r="C84" s="16">
        <f t="shared" si="5"/>
        <v>2</v>
      </c>
      <c r="D84" s="16" t="str">
        <f t="shared" si="4"/>
        <v>BG.XQ.KCDHA.002</v>
      </c>
      <c r="E84" s="16" t="e">
        <f>VLOOKUP(B84,'DS Tên thiết bị'!$A$1:$B$174,2,0)</f>
        <v>#N/A</v>
      </c>
      <c r="F84" s="57" t="s">
        <v>242</v>
      </c>
      <c r="G84" s="16" t="str">
        <f t="shared" si="3"/>
        <v>KHÁC</v>
      </c>
      <c r="H84" s="23" t="s">
        <v>243</v>
      </c>
      <c r="I84" s="17" t="s">
        <v>2771</v>
      </c>
      <c r="J84" s="17" t="str">
        <f>VLOOKUP(I84,'Danh sach khoa'!$C$2:$D$39,2,0)</f>
        <v>KCDHA</v>
      </c>
      <c r="K84" s="18" t="s">
        <v>244</v>
      </c>
      <c r="L84" s="41" t="s">
        <v>248</v>
      </c>
      <c r="M84" s="62" t="s">
        <v>249</v>
      </c>
      <c r="N84" s="41" t="s">
        <v>247</v>
      </c>
      <c r="O84" s="41" t="s">
        <v>35</v>
      </c>
      <c r="P84" s="41">
        <v>2008</v>
      </c>
      <c r="Q84" s="59">
        <v>39459</v>
      </c>
      <c r="R84" s="41" t="s">
        <v>36</v>
      </c>
      <c r="S84" s="41">
        <v>1</v>
      </c>
      <c r="T84" s="61">
        <v>887290000</v>
      </c>
      <c r="U84" s="41" t="s">
        <v>37</v>
      </c>
      <c r="V84" s="41" t="s">
        <v>60</v>
      </c>
      <c r="W84" s="41" t="s">
        <v>39</v>
      </c>
      <c r="X84" s="41"/>
      <c r="Y84" s="42"/>
    </row>
    <row r="85" spans="1:25" s="25" customFormat="1" ht="30.6" x14ac:dyDescent="0.3">
      <c r="A85" s="50">
        <v>73</v>
      </c>
      <c r="B85" s="16" t="s">
        <v>241</v>
      </c>
      <c r="C85" s="16">
        <f t="shared" si="5"/>
        <v>3</v>
      </c>
      <c r="D85" s="16" t="str">
        <f t="shared" si="4"/>
        <v>BG.XQ.KCDHA.003</v>
      </c>
      <c r="E85" s="16" t="e">
        <f>VLOOKUP(B85,'DS Tên thiết bị'!$A$1:$B$174,2,0)</f>
        <v>#N/A</v>
      </c>
      <c r="F85" s="16" t="s">
        <v>242</v>
      </c>
      <c r="G85" s="16" t="str">
        <f t="shared" si="3"/>
        <v>KHÁC</v>
      </c>
      <c r="H85" s="17" t="s">
        <v>273</v>
      </c>
      <c r="I85" s="17" t="s">
        <v>2771</v>
      </c>
      <c r="J85" s="17" t="str">
        <f>VLOOKUP(I85,'Danh sach khoa'!$C$2:$D$39,2,0)</f>
        <v>KCDHA</v>
      </c>
      <c r="K85" s="18" t="s">
        <v>244</v>
      </c>
      <c r="L85" s="14" t="s">
        <v>274</v>
      </c>
      <c r="M85" s="29" t="s">
        <v>275</v>
      </c>
      <c r="N85" s="14" t="s">
        <v>276</v>
      </c>
      <c r="O85" s="14" t="s">
        <v>257</v>
      </c>
      <c r="P85" s="14">
        <v>2015</v>
      </c>
      <c r="Q85" s="59">
        <v>42228</v>
      </c>
      <c r="R85" s="14" t="s">
        <v>27</v>
      </c>
      <c r="S85" s="14">
        <v>1</v>
      </c>
      <c r="T85" s="20">
        <v>4200000000</v>
      </c>
      <c r="U85" s="41" t="s">
        <v>37</v>
      </c>
      <c r="V85" s="14" t="s">
        <v>277</v>
      </c>
      <c r="W85" s="14" t="s">
        <v>39</v>
      </c>
      <c r="X85" s="21" t="s">
        <v>278</v>
      </c>
      <c r="Y85" s="21"/>
    </row>
    <row r="86" spans="1:25" s="25" customFormat="1" ht="20.399999999999999" x14ac:dyDescent="0.3">
      <c r="A86" s="15">
        <v>74</v>
      </c>
      <c r="B86" s="16" t="s">
        <v>241</v>
      </c>
      <c r="C86" s="16">
        <f t="shared" si="5"/>
        <v>4</v>
      </c>
      <c r="D86" s="16" t="str">
        <f t="shared" si="4"/>
        <v>BG.XQ.KCDHA.004</v>
      </c>
      <c r="E86" s="16" t="e">
        <f>VLOOKUP(B86,'DS Tên thiết bị'!$A$1:$B$174,2,0)</f>
        <v>#N/A</v>
      </c>
      <c r="F86" s="16" t="s">
        <v>242</v>
      </c>
      <c r="G86" s="16" t="str">
        <f t="shared" si="3"/>
        <v>KHÁC</v>
      </c>
      <c r="H86" s="17" t="s">
        <v>279</v>
      </c>
      <c r="I86" s="17" t="s">
        <v>2771</v>
      </c>
      <c r="J86" s="17" t="str">
        <f>VLOOKUP(I86,'Danh sach khoa'!$C$2:$D$39,2,0)</f>
        <v>KCDHA</v>
      </c>
      <c r="K86" s="18" t="s">
        <v>244</v>
      </c>
      <c r="L86" s="14" t="s">
        <v>280</v>
      </c>
      <c r="M86" s="29">
        <v>36300528</v>
      </c>
      <c r="N86" s="14" t="s">
        <v>263</v>
      </c>
      <c r="O86" s="14" t="s">
        <v>35</v>
      </c>
      <c r="P86" s="14">
        <v>2012</v>
      </c>
      <c r="Q86" s="59">
        <v>42228</v>
      </c>
      <c r="R86" s="14" t="s">
        <v>281</v>
      </c>
      <c r="S86" s="14">
        <v>1</v>
      </c>
      <c r="T86" s="20">
        <v>1864459000</v>
      </c>
      <c r="U86" s="41" t="s">
        <v>37</v>
      </c>
      <c r="V86" s="14" t="s">
        <v>38</v>
      </c>
      <c r="W86" s="14" t="s">
        <v>271</v>
      </c>
      <c r="X86" s="14"/>
      <c r="Y86" s="21"/>
    </row>
    <row r="87" spans="1:25" s="25" customFormat="1" ht="20.399999999999999" x14ac:dyDescent="0.3">
      <c r="A87" s="50">
        <v>75</v>
      </c>
      <c r="B87" s="16" t="s">
        <v>241</v>
      </c>
      <c r="C87" s="16">
        <f t="shared" si="5"/>
        <v>5</v>
      </c>
      <c r="D87" s="16" t="str">
        <f t="shared" si="4"/>
        <v>BG.XQ.KCDHA.005</v>
      </c>
      <c r="E87" s="16" t="e">
        <f>VLOOKUP(B87,'DS Tên thiết bị'!$A$1:$B$174,2,0)</f>
        <v>#N/A</v>
      </c>
      <c r="F87" s="16" t="s">
        <v>242</v>
      </c>
      <c r="G87" s="16" t="str">
        <f t="shared" si="3"/>
        <v>KHÁC</v>
      </c>
      <c r="H87" s="17" t="s">
        <v>279</v>
      </c>
      <c r="I87" s="17" t="s">
        <v>2771</v>
      </c>
      <c r="J87" s="17" t="str">
        <f>VLOOKUP(I87,'Danh sach khoa'!$C$2:$D$39,2,0)</f>
        <v>KCDHA</v>
      </c>
      <c r="K87" s="18" t="s">
        <v>244</v>
      </c>
      <c r="L87" s="14" t="s">
        <v>282</v>
      </c>
      <c r="M87" s="29">
        <v>36300521</v>
      </c>
      <c r="N87" s="14" t="s">
        <v>263</v>
      </c>
      <c r="O87" s="14" t="s">
        <v>35</v>
      </c>
      <c r="P87" s="14">
        <v>2012</v>
      </c>
      <c r="Q87" s="59">
        <v>42228</v>
      </c>
      <c r="R87" s="14" t="s">
        <v>281</v>
      </c>
      <c r="S87" s="14">
        <v>1</v>
      </c>
      <c r="T87" s="20">
        <v>1888920000</v>
      </c>
      <c r="U87" s="41" t="s">
        <v>37</v>
      </c>
      <c r="V87" s="14" t="s">
        <v>38</v>
      </c>
      <c r="W87" s="14" t="s">
        <v>271</v>
      </c>
      <c r="X87" s="14"/>
      <c r="Y87" s="21"/>
    </row>
    <row r="88" spans="1:25" s="25" customFormat="1" ht="20.399999999999999" x14ac:dyDescent="0.3">
      <c r="A88" s="15">
        <v>76</v>
      </c>
      <c r="B88" s="57" t="s">
        <v>241</v>
      </c>
      <c r="C88" s="16">
        <f t="shared" si="5"/>
        <v>6</v>
      </c>
      <c r="D88" s="16" t="str">
        <f t="shared" si="4"/>
        <v>BG.XQ.KCDHA.006</v>
      </c>
      <c r="E88" s="16" t="e">
        <f>VLOOKUP(B88,'DS Tên thiết bị'!$A$1:$B$174,2,0)</f>
        <v>#N/A</v>
      </c>
      <c r="F88" s="57" t="s">
        <v>242</v>
      </c>
      <c r="G88" s="16" t="str">
        <f t="shared" si="3"/>
        <v>KHÁC</v>
      </c>
      <c r="H88" s="23" t="s">
        <v>283</v>
      </c>
      <c r="I88" s="17" t="s">
        <v>2771</v>
      </c>
      <c r="J88" s="17" t="str">
        <f>VLOOKUP(I88,'Danh sach khoa'!$C$2:$D$39,2,0)</f>
        <v>KCDHA</v>
      </c>
      <c r="K88" s="18" t="s">
        <v>244</v>
      </c>
      <c r="L88" s="41" t="s">
        <v>284</v>
      </c>
      <c r="M88" s="62">
        <v>23918901</v>
      </c>
      <c r="N88" s="41" t="s">
        <v>285</v>
      </c>
      <c r="O88" s="41" t="s">
        <v>35</v>
      </c>
      <c r="P88" s="41">
        <v>2016</v>
      </c>
      <c r="Q88" s="59">
        <v>42984</v>
      </c>
      <c r="R88" s="41" t="s">
        <v>36</v>
      </c>
      <c r="S88" s="41">
        <v>1</v>
      </c>
      <c r="T88" s="65">
        <v>3404529000</v>
      </c>
      <c r="U88" s="41" t="s">
        <v>37</v>
      </c>
      <c r="V88" s="41" t="s">
        <v>105</v>
      </c>
      <c r="W88" s="41" t="s">
        <v>39</v>
      </c>
      <c r="X88" s="41"/>
      <c r="Y88" s="42"/>
    </row>
    <row r="89" spans="1:25" s="25" customFormat="1" ht="20.399999999999999" x14ac:dyDescent="0.3">
      <c r="A89" s="50">
        <v>77</v>
      </c>
      <c r="B89" s="57" t="s">
        <v>241</v>
      </c>
      <c r="C89" s="16">
        <f t="shared" si="5"/>
        <v>7</v>
      </c>
      <c r="D89" s="16" t="str">
        <f t="shared" si="4"/>
        <v>BG.XQ.KCDHA.007</v>
      </c>
      <c r="E89" s="16" t="e">
        <f>VLOOKUP(B89,'DS Tên thiết bị'!$A$1:$B$174,2,0)</f>
        <v>#N/A</v>
      </c>
      <c r="F89" s="57" t="s">
        <v>242</v>
      </c>
      <c r="G89" s="16" t="str">
        <f t="shared" si="3"/>
        <v>KHÁC</v>
      </c>
      <c r="H89" s="23" t="s">
        <v>286</v>
      </c>
      <c r="I89" s="17" t="s">
        <v>2771</v>
      </c>
      <c r="J89" s="17" t="str">
        <f>VLOOKUP(I89,'Danh sach khoa'!$C$2:$D$39,2,0)</f>
        <v>KCDHA</v>
      </c>
      <c r="K89" s="18" t="s">
        <v>244</v>
      </c>
      <c r="L89" s="41" t="s">
        <v>287</v>
      </c>
      <c r="M89" s="62">
        <v>1644032797</v>
      </c>
      <c r="N89" s="41" t="s">
        <v>288</v>
      </c>
      <c r="O89" s="41" t="s">
        <v>142</v>
      </c>
      <c r="P89" s="41">
        <v>2016</v>
      </c>
      <c r="Q89" s="59">
        <v>42984</v>
      </c>
      <c r="R89" s="41" t="s">
        <v>36</v>
      </c>
      <c r="S89" s="41">
        <v>1</v>
      </c>
      <c r="T89" s="65">
        <v>2638679000</v>
      </c>
      <c r="U89" s="41" t="s">
        <v>37</v>
      </c>
      <c r="V89" s="41" t="s">
        <v>105</v>
      </c>
      <c r="W89" s="41" t="s">
        <v>39</v>
      </c>
      <c r="X89" s="41"/>
      <c r="Y89" s="42"/>
    </row>
    <row r="90" spans="1:25" s="25" customFormat="1" ht="30.6" x14ac:dyDescent="0.3">
      <c r="A90" s="50">
        <v>79</v>
      </c>
      <c r="B90" s="16" t="s">
        <v>241</v>
      </c>
      <c r="C90" s="16">
        <f t="shared" si="5"/>
        <v>8</v>
      </c>
      <c r="D90" s="16" t="str">
        <f t="shared" si="4"/>
        <v>BG.XQ.KCDHA.008</v>
      </c>
      <c r="E90" s="16" t="e">
        <f>VLOOKUP(B90,'DS Tên thiết bị'!$A$1:$B$174,2,0)</f>
        <v>#N/A</v>
      </c>
      <c r="F90" s="16" t="s">
        <v>242</v>
      </c>
      <c r="G90" s="16" t="str">
        <f t="shared" si="3"/>
        <v>KHÁC</v>
      </c>
      <c r="H90" s="17" t="s">
        <v>296</v>
      </c>
      <c r="I90" s="17" t="s">
        <v>2771</v>
      </c>
      <c r="J90" s="17" t="str">
        <f>VLOOKUP(I90,'Danh sach khoa'!$C$2:$D$39,2,0)</f>
        <v>KCDHA</v>
      </c>
      <c r="K90" s="18" t="s">
        <v>244</v>
      </c>
      <c r="L90" s="14" t="s">
        <v>297</v>
      </c>
      <c r="M90" s="29">
        <v>86541152</v>
      </c>
      <c r="N90" s="14" t="s">
        <v>298</v>
      </c>
      <c r="O90" s="14" t="s">
        <v>35</v>
      </c>
      <c r="P90" s="14">
        <v>2018</v>
      </c>
      <c r="Q90" s="60" t="s">
        <v>128</v>
      </c>
      <c r="R90" s="14" t="s">
        <v>281</v>
      </c>
      <c r="S90" s="14">
        <v>1</v>
      </c>
      <c r="T90" s="20">
        <v>1358000000</v>
      </c>
      <c r="U90" s="41" t="s">
        <v>37</v>
      </c>
      <c r="V90" s="14" t="s">
        <v>60</v>
      </c>
      <c r="W90" s="14" t="s">
        <v>39</v>
      </c>
      <c r="X90" s="14"/>
      <c r="Y90" s="21"/>
    </row>
    <row r="91" spans="1:25" s="25" customFormat="1" ht="40.799999999999997" x14ac:dyDescent="0.3">
      <c r="A91" s="50">
        <v>83</v>
      </c>
      <c r="B91" s="16" t="s">
        <v>241</v>
      </c>
      <c r="C91" s="16">
        <f t="shared" si="5"/>
        <v>9</v>
      </c>
      <c r="D91" s="16" t="str">
        <f t="shared" si="4"/>
        <v>BG.XQ.KCDHA.009</v>
      </c>
      <c r="E91" s="16" t="e">
        <f>VLOOKUP(B91,'DS Tên thiết bị'!$A$1:$B$174,2,0)</f>
        <v>#N/A</v>
      </c>
      <c r="F91" s="16" t="s">
        <v>242</v>
      </c>
      <c r="G91" s="16" t="str">
        <f t="shared" si="3"/>
        <v>KHÁC</v>
      </c>
      <c r="H91" s="17" t="s">
        <v>319</v>
      </c>
      <c r="I91" s="17" t="s">
        <v>2771</v>
      </c>
      <c r="J91" s="17" t="str">
        <f>VLOOKUP(I91,'Danh sach khoa'!$C$2:$D$39,2,0)</f>
        <v>KCDHA</v>
      </c>
      <c r="K91" s="18" t="s">
        <v>244</v>
      </c>
      <c r="L91" s="14" t="s">
        <v>320</v>
      </c>
      <c r="M91" s="29" t="s">
        <v>321</v>
      </c>
      <c r="N91" s="14" t="s">
        <v>322</v>
      </c>
      <c r="O91" s="14" t="s">
        <v>323</v>
      </c>
      <c r="P91" s="14">
        <v>2019</v>
      </c>
      <c r="Q91" s="75">
        <v>43476</v>
      </c>
      <c r="R91" s="14" t="s">
        <v>281</v>
      </c>
      <c r="S91" s="14">
        <v>1</v>
      </c>
      <c r="T91" s="20">
        <v>4146975000</v>
      </c>
      <c r="U91" s="41" t="s">
        <v>37</v>
      </c>
      <c r="V91" s="14" t="s">
        <v>60</v>
      </c>
      <c r="W91" s="14" t="s">
        <v>39</v>
      </c>
      <c r="X91" s="14"/>
      <c r="Y91" s="21"/>
    </row>
    <row r="92" spans="1:25" s="25" customFormat="1" ht="26.4" x14ac:dyDescent="0.3">
      <c r="A92" s="50">
        <v>71</v>
      </c>
      <c r="B92" s="16" t="s">
        <v>260</v>
      </c>
      <c r="C92" s="16">
        <f t="shared" si="5"/>
        <v>1</v>
      </c>
      <c r="D92" s="16" t="str">
        <f t="shared" si="4"/>
        <v>BG.XQ.KCDHA.001</v>
      </c>
      <c r="E92" s="16" t="e">
        <f>VLOOKUP(B92,'DS Tên thiết bị'!$A$1:$B$174,2,0)</f>
        <v>#N/A</v>
      </c>
      <c r="F92" s="16" t="s">
        <v>242</v>
      </c>
      <c r="G92" s="16" t="str">
        <f t="shared" si="3"/>
        <v>KHÁC</v>
      </c>
      <c r="H92" s="17" t="s">
        <v>261</v>
      </c>
      <c r="I92" s="17" t="s">
        <v>2771</v>
      </c>
      <c r="J92" s="17" t="str">
        <f>VLOOKUP(I92,'Danh sach khoa'!$C$2:$D$39,2,0)</f>
        <v>KCDHA</v>
      </c>
      <c r="K92" s="18" t="s">
        <v>244</v>
      </c>
      <c r="L92" s="14" t="s">
        <v>262</v>
      </c>
      <c r="M92" s="29">
        <v>46812740</v>
      </c>
      <c r="N92" s="14" t="s">
        <v>263</v>
      </c>
      <c r="O92" s="14" t="s">
        <v>257</v>
      </c>
      <c r="P92" s="14">
        <v>2014</v>
      </c>
      <c r="Q92" s="60" t="s">
        <v>264</v>
      </c>
      <c r="R92" s="14" t="s">
        <v>192</v>
      </c>
      <c r="S92" s="14">
        <v>1</v>
      </c>
      <c r="T92" s="20">
        <v>430000000</v>
      </c>
      <c r="U92" s="41" t="s">
        <v>37</v>
      </c>
      <c r="V92" s="14" t="s">
        <v>259</v>
      </c>
      <c r="W92" s="14" t="s">
        <v>39</v>
      </c>
      <c r="X92" s="14"/>
      <c r="Y92" s="21"/>
    </row>
    <row r="93" spans="1:25" s="25" customFormat="1" ht="26.4" x14ac:dyDescent="0.3">
      <c r="A93" s="15">
        <v>80</v>
      </c>
      <c r="B93" s="16" t="s">
        <v>299</v>
      </c>
      <c r="C93" s="16">
        <f t="shared" si="5"/>
        <v>1</v>
      </c>
      <c r="D93" s="16" t="str">
        <f t="shared" si="4"/>
        <v>BG.SA.KCDHA.001</v>
      </c>
      <c r="E93" s="16" t="e">
        <f>VLOOKUP(B93,'DS Tên thiết bị'!$A$1:$B$174,2,0)</f>
        <v>#N/A</v>
      </c>
      <c r="F93" s="16" t="s">
        <v>300</v>
      </c>
      <c r="G93" s="16" t="str">
        <f t="shared" si="3"/>
        <v>KHÁC</v>
      </c>
      <c r="H93" s="17" t="s">
        <v>301</v>
      </c>
      <c r="I93" s="17" t="s">
        <v>2771</v>
      </c>
      <c r="J93" s="17" t="str">
        <f>VLOOKUP(I93,'Danh sach khoa'!$C$2:$D$39,2,0)</f>
        <v>KCDHA</v>
      </c>
      <c r="K93" s="18" t="s">
        <v>244</v>
      </c>
      <c r="L93" s="14" t="s">
        <v>302</v>
      </c>
      <c r="M93" s="29" t="s">
        <v>303</v>
      </c>
      <c r="N93" s="14" t="s">
        <v>304</v>
      </c>
      <c r="O93" s="14" t="s">
        <v>305</v>
      </c>
      <c r="P93" s="14">
        <v>2018</v>
      </c>
      <c r="Q93" s="60" t="s">
        <v>306</v>
      </c>
      <c r="R93" s="14" t="s">
        <v>36</v>
      </c>
      <c r="S93" s="14">
        <v>1</v>
      </c>
      <c r="T93" s="20">
        <v>1186000000</v>
      </c>
      <c r="U93" s="41" t="s">
        <v>37</v>
      </c>
      <c r="V93" s="14" t="s">
        <v>60</v>
      </c>
      <c r="W93" s="14" t="s">
        <v>39</v>
      </c>
      <c r="X93" s="14"/>
      <c r="Y93" s="21"/>
    </row>
    <row r="94" spans="1:25" s="25" customFormat="1" ht="40.799999999999997" x14ac:dyDescent="0.3">
      <c r="A94" s="50">
        <v>85</v>
      </c>
      <c r="B94" s="16" t="s">
        <v>332</v>
      </c>
      <c r="C94" s="16">
        <f t="shared" si="5"/>
        <v>1</v>
      </c>
      <c r="D94" s="16" t="str">
        <f t="shared" si="4"/>
        <v>BG.HK.DALIE.001</v>
      </c>
      <c r="E94" s="16" t="e">
        <f>VLOOKUP(B94,'DS Tên thiết bị'!$A$1:$B$174,2,0)</f>
        <v>#N/A</v>
      </c>
      <c r="F94" s="16" t="s">
        <v>333</v>
      </c>
      <c r="G94" s="16" t="str">
        <f t="shared" si="3"/>
        <v>KHÁC</v>
      </c>
      <c r="H94" s="17" t="s">
        <v>332</v>
      </c>
      <c r="I94" s="17" t="s">
        <v>2772</v>
      </c>
      <c r="J94" s="17" t="str">
        <f>VLOOKUP(I94,'Danh sach khoa'!$C$2:$D$39,2,0)</f>
        <v>DALIE</v>
      </c>
      <c r="K94" s="18" t="s">
        <v>327</v>
      </c>
      <c r="L94" s="14" t="s">
        <v>334</v>
      </c>
      <c r="M94" s="29" t="s">
        <v>335</v>
      </c>
      <c r="N94" s="14" t="s">
        <v>330</v>
      </c>
      <c r="O94" s="14" t="s">
        <v>331</v>
      </c>
      <c r="P94" s="14">
        <v>2018</v>
      </c>
      <c r="Q94" s="59">
        <v>43226</v>
      </c>
      <c r="R94" s="14" t="s">
        <v>36</v>
      </c>
      <c r="S94" s="14">
        <v>1</v>
      </c>
      <c r="T94" s="20">
        <v>67000000</v>
      </c>
      <c r="U94" s="41" t="s">
        <v>37</v>
      </c>
      <c r="V94" s="14" t="s">
        <v>164</v>
      </c>
      <c r="W94" s="76" t="s">
        <v>39</v>
      </c>
      <c r="X94" s="76"/>
      <c r="Y94" s="21"/>
    </row>
    <row r="95" spans="1:25" s="25" customFormat="1" ht="20.399999999999999" x14ac:dyDescent="0.3">
      <c r="A95" s="15">
        <v>84</v>
      </c>
      <c r="B95" s="57" t="s">
        <v>324</v>
      </c>
      <c r="C95" s="16">
        <f t="shared" si="5"/>
        <v>1</v>
      </c>
      <c r="D95" s="16" t="str">
        <f t="shared" si="4"/>
        <v>BG.LS.DALIE.001</v>
      </c>
      <c r="E95" s="16" t="e">
        <f>VLOOKUP(B95,'DS Tên thiết bị'!$A$1:$B$174,2,0)</f>
        <v>#N/A</v>
      </c>
      <c r="F95" s="57" t="s">
        <v>325</v>
      </c>
      <c r="G95" s="16" t="str">
        <f t="shared" si="3"/>
        <v>KHÁC</v>
      </c>
      <c r="H95" s="23" t="s">
        <v>326</v>
      </c>
      <c r="I95" s="17" t="s">
        <v>2772</v>
      </c>
      <c r="J95" s="17" t="str">
        <f>VLOOKUP(I95,'Danh sach khoa'!$C$2:$D$39,2,0)</f>
        <v>DALIE</v>
      </c>
      <c r="K95" s="18" t="s">
        <v>327</v>
      </c>
      <c r="L95" s="41" t="s">
        <v>328</v>
      </c>
      <c r="M95" s="62" t="s">
        <v>329</v>
      </c>
      <c r="N95" s="41" t="s">
        <v>330</v>
      </c>
      <c r="O95" s="41" t="s">
        <v>331</v>
      </c>
      <c r="P95" s="41">
        <v>2017</v>
      </c>
      <c r="Q95" s="59">
        <v>42922</v>
      </c>
      <c r="R95" s="41" t="s">
        <v>36</v>
      </c>
      <c r="S95" s="41">
        <v>1</v>
      </c>
      <c r="T95" s="65">
        <v>160415000</v>
      </c>
      <c r="U95" s="41" t="s">
        <v>37</v>
      </c>
      <c r="V95" s="41" t="s">
        <v>105</v>
      </c>
      <c r="W95" s="41" t="s">
        <v>39</v>
      </c>
      <c r="X95" s="41"/>
      <c r="Y95" s="42"/>
    </row>
    <row r="96" spans="1:25" s="25" customFormat="1" ht="20.399999999999999" x14ac:dyDescent="0.3">
      <c r="A96" s="15">
        <v>88</v>
      </c>
      <c r="B96" s="57" t="s">
        <v>348</v>
      </c>
      <c r="C96" s="16">
        <f t="shared" si="5"/>
        <v>1</v>
      </c>
      <c r="D96" s="16" t="str">
        <f t="shared" si="4"/>
        <v>BG.BHTB.KGPBE.001</v>
      </c>
      <c r="E96" s="16" t="e">
        <f>VLOOKUP(B96,'DS Tên thiết bị'!$A$1:$B$174,2,0)</f>
        <v>#N/A</v>
      </c>
      <c r="F96" s="57" t="s">
        <v>349</v>
      </c>
      <c r="G96" s="16" t="str">
        <f t="shared" si="3"/>
        <v>KHÁC</v>
      </c>
      <c r="H96" s="23" t="s">
        <v>350</v>
      </c>
      <c r="I96" s="17" t="s">
        <v>2773</v>
      </c>
      <c r="J96" s="17" t="str">
        <f>VLOOKUP(I96,'Danh sach khoa'!$C$2:$D$39,2,0)</f>
        <v>KGPBE</v>
      </c>
      <c r="K96" s="18" t="s">
        <v>339</v>
      </c>
      <c r="L96" s="41">
        <v>3120061</v>
      </c>
      <c r="M96" s="62" t="s">
        <v>351</v>
      </c>
      <c r="N96" s="41" t="s">
        <v>352</v>
      </c>
      <c r="O96" s="41" t="s">
        <v>353</v>
      </c>
      <c r="P96" s="41">
        <v>2002</v>
      </c>
      <c r="Q96" s="59">
        <v>37268</v>
      </c>
      <c r="R96" s="41" t="s">
        <v>36</v>
      </c>
      <c r="S96" s="41">
        <v>1</v>
      </c>
      <c r="T96" s="61">
        <v>19700000</v>
      </c>
      <c r="U96" s="41" t="s">
        <v>37</v>
      </c>
      <c r="V96" s="41" t="s">
        <v>60</v>
      </c>
      <c r="W96" s="41" t="s">
        <v>39</v>
      </c>
      <c r="X96" s="41"/>
      <c r="Y96" s="42"/>
    </row>
    <row r="97" spans="1:25" s="25" customFormat="1" ht="26.4" x14ac:dyDescent="0.3">
      <c r="A97" s="15">
        <v>94</v>
      </c>
      <c r="B97" s="57" t="s">
        <v>377</v>
      </c>
      <c r="C97" s="16">
        <f t="shared" si="5"/>
        <v>1</v>
      </c>
      <c r="D97" s="16" t="str">
        <f t="shared" si="4"/>
        <v>BG.BPT.KGPBE.001</v>
      </c>
      <c r="E97" s="16" t="e">
        <f>VLOOKUP(B97,'DS Tên thiết bị'!$A$1:$B$174,2,0)</f>
        <v>#N/A</v>
      </c>
      <c r="F97" s="57" t="s">
        <v>378</v>
      </c>
      <c r="G97" s="16" t="str">
        <f t="shared" si="3"/>
        <v>KHÁC</v>
      </c>
      <c r="H97" s="23" t="s">
        <v>379</v>
      </c>
      <c r="I97" s="17" t="s">
        <v>2773</v>
      </c>
      <c r="J97" s="17" t="str">
        <f>VLOOKUP(I97,'Danh sach khoa'!$C$2:$D$39,2,0)</f>
        <v>KGPBE</v>
      </c>
      <c r="K97" s="18" t="s">
        <v>339</v>
      </c>
      <c r="L97" s="41" t="s">
        <v>380</v>
      </c>
      <c r="M97" s="62">
        <v>300120157</v>
      </c>
      <c r="N97" s="41" t="s">
        <v>381</v>
      </c>
      <c r="O97" s="41" t="s">
        <v>104</v>
      </c>
      <c r="P97" s="41">
        <v>2017</v>
      </c>
      <c r="Q97" s="60" t="s">
        <v>382</v>
      </c>
      <c r="R97" s="41" t="s">
        <v>36</v>
      </c>
      <c r="S97" s="41">
        <v>1</v>
      </c>
      <c r="T97" s="80">
        <v>1237441000</v>
      </c>
      <c r="U97" s="41" t="s">
        <v>37</v>
      </c>
      <c r="V97" s="41" t="s">
        <v>105</v>
      </c>
      <c r="W97" s="41" t="s">
        <v>39</v>
      </c>
      <c r="X97" s="41"/>
      <c r="Y97" s="42"/>
    </row>
    <row r="98" spans="1:25" s="25" customFormat="1" ht="20.399999999999999" x14ac:dyDescent="0.3">
      <c r="A98" s="50">
        <v>87</v>
      </c>
      <c r="B98" s="31" t="s">
        <v>342</v>
      </c>
      <c r="C98" s="16">
        <f t="shared" si="5"/>
        <v>1</v>
      </c>
      <c r="D98" s="16" t="str">
        <f t="shared" si="4"/>
        <v>BG.KHV.KGPBE.001</v>
      </c>
      <c r="E98" s="16" t="e">
        <f>VLOOKUP(B98,'DS Tên thiết bị'!$A$1:$B$174,2,0)</f>
        <v>#N/A</v>
      </c>
      <c r="F98" s="31" t="s">
        <v>343</v>
      </c>
      <c r="G98" s="16" t="str">
        <f t="shared" si="3"/>
        <v>KHÁC</v>
      </c>
      <c r="H98" s="77" t="s">
        <v>344</v>
      </c>
      <c r="I98" s="17" t="s">
        <v>2773</v>
      </c>
      <c r="J98" s="17" t="str">
        <f>VLOOKUP(I98,'Danh sach khoa'!$C$2:$D$39,2,0)</f>
        <v>KGPBE</v>
      </c>
      <c r="K98" s="18" t="s">
        <v>339</v>
      </c>
      <c r="L98" s="41" t="s">
        <v>345</v>
      </c>
      <c r="M98" s="78" t="s">
        <v>346</v>
      </c>
      <c r="N98" s="41" t="s">
        <v>347</v>
      </c>
      <c r="O98" s="14" t="s">
        <v>257</v>
      </c>
      <c r="P98" s="42">
        <v>2021</v>
      </c>
      <c r="Q98" s="79">
        <v>44752</v>
      </c>
      <c r="R98" s="14" t="s">
        <v>36</v>
      </c>
      <c r="S98" s="42">
        <v>1</v>
      </c>
      <c r="T98" s="36">
        <v>98800000</v>
      </c>
      <c r="U98" s="41" t="s">
        <v>37</v>
      </c>
      <c r="V98" s="14" t="s">
        <v>38</v>
      </c>
      <c r="W98" s="14" t="s">
        <v>39</v>
      </c>
      <c r="X98" s="42"/>
      <c r="Y98" s="42"/>
    </row>
    <row r="99" spans="1:25" s="25" customFormat="1" ht="20.399999999999999" x14ac:dyDescent="0.3">
      <c r="A99" s="50">
        <v>89</v>
      </c>
      <c r="B99" s="31" t="s">
        <v>342</v>
      </c>
      <c r="C99" s="16">
        <f t="shared" si="5"/>
        <v>2</v>
      </c>
      <c r="D99" s="16" t="str">
        <f t="shared" si="4"/>
        <v>BG.KHV.KGPBE.002</v>
      </c>
      <c r="E99" s="16" t="e">
        <f>VLOOKUP(B99,'DS Tên thiết bị'!$A$1:$B$174,2,0)</f>
        <v>#N/A</v>
      </c>
      <c r="F99" s="31" t="s">
        <v>343</v>
      </c>
      <c r="G99" s="16" t="str">
        <f t="shared" si="3"/>
        <v>KHÁC</v>
      </c>
      <c r="H99" s="17" t="s">
        <v>354</v>
      </c>
      <c r="I99" s="17" t="s">
        <v>2773</v>
      </c>
      <c r="J99" s="17" t="str">
        <f>VLOOKUP(I99,'Danh sach khoa'!$C$2:$D$39,2,0)</f>
        <v>KGPBE</v>
      </c>
      <c r="K99" s="18" t="s">
        <v>339</v>
      </c>
      <c r="L99" s="14" t="s">
        <v>355</v>
      </c>
      <c r="M99" s="29" t="s">
        <v>356</v>
      </c>
      <c r="N99" s="14" t="s">
        <v>357</v>
      </c>
      <c r="O99" s="14" t="s">
        <v>35</v>
      </c>
      <c r="P99" s="14">
        <v>2002</v>
      </c>
      <c r="Q99" s="59">
        <v>37268</v>
      </c>
      <c r="R99" s="14" t="s">
        <v>36</v>
      </c>
      <c r="S99" s="14">
        <v>1</v>
      </c>
      <c r="T99" s="20">
        <v>16000000</v>
      </c>
      <c r="U99" s="41" t="s">
        <v>37</v>
      </c>
      <c r="V99" s="14" t="s">
        <v>75</v>
      </c>
      <c r="W99" s="14" t="s">
        <v>39</v>
      </c>
      <c r="X99" s="14"/>
      <c r="Y99" s="21"/>
    </row>
    <row r="100" spans="1:25" s="25" customFormat="1" ht="20.399999999999999" x14ac:dyDescent="0.3">
      <c r="A100" s="15">
        <v>92</v>
      </c>
      <c r="B100" s="31" t="s">
        <v>342</v>
      </c>
      <c r="C100" s="16">
        <f t="shared" si="5"/>
        <v>3</v>
      </c>
      <c r="D100" s="16" t="str">
        <f t="shared" si="4"/>
        <v>BG.KHV.KGPBE.003</v>
      </c>
      <c r="E100" s="16" t="e">
        <f>VLOOKUP(B100,'DS Tên thiết bị'!$A$1:$B$174,2,0)</f>
        <v>#N/A</v>
      </c>
      <c r="F100" s="31" t="s">
        <v>343</v>
      </c>
      <c r="G100" s="16" t="str">
        <f t="shared" si="3"/>
        <v>KHÁC</v>
      </c>
      <c r="H100" s="17" t="s">
        <v>367</v>
      </c>
      <c r="I100" s="17" t="s">
        <v>2773</v>
      </c>
      <c r="J100" s="17" t="str">
        <f>VLOOKUP(I100,'Danh sach khoa'!$C$2:$D$39,2,0)</f>
        <v>KGPBE</v>
      </c>
      <c r="K100" s="18" t="s">
        <v>339</v>
      </c>
      <c r="L100" s="14" t="s">
        <v>368</v>
      </c>
      <c r="M100" s="29" t="s">
        <v>369</v>
      </c>
      <c r="N100" s="14" t="s">
        <v>370</v>
      </c>
      <c r="O100" s="14" t="s">
        <v>35</v>
      </c>
      <c r="P100" s="14">
        <v>2010</v>
      </c>
      <c r="Q100" s="59">
        <v>40190</v>
      </c>
      <c r="R100" s="14" t="s">
        <v>36</v>
      </c>
      <c r="S100" s="14">
        <v>1</v>
      </c>
      <c r="T100" s="20">
        <v>15000000</v>
      </c>
      <c r="U100" s="41" t="s">
        <v>37</v>
      </c>
      <c r="V100" s="14" t="s">
        <v>60</v>
      </c>
      <c r="W100" s="14" t="s">
        <v>39</v>
      </c>
      <c r="X100" s="14"/>
      <c r="Y100" s="21"/>
    </row>
    <row r="101" spans="1:25" s="25" customFormat="1" ht="20.399999999999999" x14ac:dyDescent="0.3">
      <c r="A101" s="50">
        <v>91</v>
      </c>
      <c r="B101" s="77" t="s">
        <v>363</v>
      </c>
      <c r="C101" s="16">
        <f t="shared" si="5"/>
        <v>1</v>
      </c>
      <c r="D101" s="16" t="str">
        <f t="shared" si="4"/>
        <v>BG.MC.KGPBE.001</v>
      </c>
      <c r="E101" s="16" t="e">
        <f>VLOOKUP(B101,'DS Tên thiết bị'!$A$1:$B$174,2,0)</f>
        <v>#N/A</v>
      </c>
      <c r="F101" s="77" t="s">
        <v>364</v>
      </c>
      <c r="G101" s="16" t="str">
        <f t="shared" si="3"/>
        <v>KHÁC</v>
      </c>
      <c r="H101" s="23" t="s">
        <v>365</v>
      </c>
      <c r="I101" s="17" t="s">
        <v>2773</v>
      </c>
      <c r="J101" s="17" t="str">
        <f>VLOOKUP(I101,'Danh sach khoa'!$C$2:$D$39,2,0)</f>
        <v>KGPBE</v>
      </c>
      <c r="K101" s="18" t="s">
        <v>339</v>
      </c>
      <c r="L101" s="41" t="s">
        <v>366</v>
      </c>
      <c r="M101" s="62">
        <v>25213</v>
      </c>
      <c r="N101" s="41" t="s">
        <v>361</v>
      </c>
      <c r="O101" s="41" t="s">
        <v>362</v>
      </c>
      <c r="P101" s="41">
        <v>2004</v>
      </c>
      <c r="Q101" s="59">
        <v>37633</v>
      </c>
      <c r="R101" s="41" t="s">
        <v>36</v>
      </c>
      <c r="S101" s="41">
        <v>1</v>
      </c>
      <c r="T101" s="61">
        <v>125400000</v>
      </c>
      <c r="U101" s="41" t="s">
        <v>37</v>
      </c>
      <c r="V101" s="41" t="s">
        <v>60</v>
      </c>
      <c r="W101" s="41" t="s">
        <v>39</v>
      </c>
      <c r="X101" s="41"/>
      <c r="Y101" s="42"/>
    </row>
    <row r="102" spans="1:25" s="25" customFormat="1" ht="26.4" x14ac:dyDescent="0.3">
      <c r="A102" s="50">
        <v>93</v>
      </c>
      <c r="B102" s="77" t="s">
        <v>363</v>
      </c>
      <c r="C102" s="16">
        <f t="shared" si="5"/>
        <v>2</v>
      </c>
      <c r="D102" s="16" t="str">
        <f t="shared" si="4"/>
        <v>BG.MCL.KGPBE.002</v>
      </c>
      <c r="E102" s="16" t="e">
        <f>VLOOKUP(B102,'DS Tên thiết bị'!$A$1:$B$174,2,0)</f>
        <v>#N/A</v>
      </c>
      <c r="F102" s="77" t="s">
        <v>371</v>
      </c>
      <c r="G102" s="16" t="str">
        <f t="shared" si="3"/>
        <v>KHÁC</v>
      </c>
      <c r="H102" s="23" t="s">
        <v>372</v>
      </c>
      <c r="I102" s="17" t="s">
        <v>2773</v>
      </c>
      <c r="J102" s="17" t="str">
        <f>VLOOKUP(I102,'Danh sach khoa'!$C$2:$D$39,2,0)</f>
        <v>KGPBE</v>
      </c>
      <c r="K102" s="18" t="s">
        <v>339</v>
      </c>
      <c r="L102" s="41" t="s">
        <v>373</v>
      </c>
      <c r="M102" s="62" t="s">
        <v>374</v>
      </c>
      <c r="N102" s="41" t="s">
        <v>375</v>
      </c>
      <c r="O102" s="41" t="s">
        <v>362</v>
      </c>
      <c r="P102" s="41">
        <v>2016</v>
      </c>
      <c r="Q102" s="60" t="s">
        <v>376</v>
      </c>
      <c r="R102" s="41" t="s">
        <v>36</v>
      </c>
      <c r="S102" s="41">
        <v>1</v>
      </c>
      <c r="T102" s="65">
        <v>756964000</v>
      </c>
      <c r="U102" s="41" t="s">
        <v>37</v>
      </c>
      <c r="V102" s="41" t="s">
        <v>105</v>
      </c>
      <c r="W102" s="41" t="s">
        <v>39</v>
      </c>
      <c r="X102" s="41"/>
      <c r="Y102" s="42"/>
    </row>
    <row r="103" spans="1:25" s="25" customFormat="1" ht="20.399999999999999" x14ac:dyDescent="0.3">
      <c r="A103" s="15">
        <v>90</v>
      </c>
      <c r="B103" s="57" t="s">
        <v>358</v>
      </c>
      <c r="C103" s="16">
        <f t="shared" si="5"/>
        <v>1</v>
      </c>
      <c r="D103" s="16" t="str">
        <f t="shared" si="4"/>
        <v>BG.MĐN.KGPBE.001</v>
      </c>
      <c r="E103" s="16" t="e">
        <f>VLOOKUP(B103,'DS Tên thiết bị'!$A$1:$B$174,2,0)</f>
        <v>#N/A</v>
      </c>
      <c r="F103" s="57" t="s">
        <v>359</v>
      </c>
      <c r="G103" s="16" t="str">
        <f t="shared" si="3"/>
        <v>KHÁC</v>
      </c>
      <c r="H103" s="23" t="s">
        <v>358</v>
      </c>
      <c r="I103" s="17" t="s">
        <v>2773</v>
      </c>
      <c r="J103" s="17" t="str">
        <f>VLOOKUP(I103,'Danh sach khoa'!$C$2:$D$39,2,0)</f>
        <v>KGPBE</v>
      </c>
      <c r="K103" s="18" t="s">
        <v>339</v>
      </c>
      <c r="L103" s="41" t="s">
        <v>360</v>
      </c>
      <c r="M103" s="62">
        <v>20876</v>
      </c>
      <c r="N103" s="41" t="s">
        <v>361</v>
      </c>
      <c r="O103" s="41" t="s">
        <v>362</v>
      </c>
      <c r="P103" s="41">
        <v>2004</v>
      </c>
      <c r="Q103" s="59">
        <v>37268</v>
      </c>
      <c r="R103" s="41" t="s">
        <v>36</v>
      </c>
      <c r="S103" s="41">
        <v>1</v>
      </c>
      <c r="T103" s="61">
        <v>80800000</v>
      </c>
      <c r="U103" s="41" t="s">
        <v>37</v>
      </c>
      <c r="V103" s="41" t="s">
        <v>60</v>
      </c>
      <c r="W103" s="41" t="s">
        <v>39</v>
      </c>
      <c r="X103" s="41"/>
      <c r="Y103" s="42"/>
    </row>
    <row r="104" spans="1:25" s="25" customFormat="1" ht="20.399999999999999" x14ac:dyDescent="0.3">
      <c r="A104" s="15">
        <v>96</v>
      </c>
      <c r="B104" s="31" t="s">
        <v>385</v>
      </c>
      <c r="C104" s="16">
        <f t="shared" si="5"/>
        <v>1</v>
      </c>
      <c r="D104" s="16" t="str">
        <f t="shared" si="4"/>
        <v>BG..KGPBE.001</v>
      </c>
      <c r="E104" s="16" t="e">
        <f>VLOOKUP(B104,'DS Tên thiết bị'!$A$1:$B$174,2,0)</f>
        <v>#N/A</v>
      </c>
      <c r="F104" s="31"/>
      <c r="G104" s="16" t="str">
        <f t="shared" si="3"/>
        <v>KHÁC</v>
      </c>
      <c r="H104" s="63" t="s">
        <v>386</v>
      </c>
      <c r="I104" s="17" t="s">
        <v>2773</v>
      </c>
      <c r="J104" s="17" t="str">
        <f>VLOOKUP(I104,'Danh sach khoa'!$C$2:$D$39,2,0)</f>
        <v>KGPBE</v>
      </c>
      <c r="K104" s="18" t="s">
        <v>339</v>
      </c>
      <c r="L104" s="41" t="s">
        <v>387</v>
      </c>
      <c r="M104" s="78" t="s">
        <v>388</v>
      </c>
      <c r="N104" s="41" t="s">
        <v>389</v>
      </c>
      <c r="O104" s="14" t="s">
        <v>362</v>
      </c>
      <c r="P104" s="42">
        <v>2021</v>
      </c>
      <c r="Q104" s="81" t="s">
        <v>390</v>
      </c>
      <c r="R104" s="14" t="s">
        <v>36</v>
      </c>
      <c r="S104" s="42">
        <v>1</v>
      </c>
      <c r="T104" s="36">
        <v>37500000</v>
      </c>
      <c r="U104" s="41" t="s">
        <v>37</v>
      </c>
      <c r="V104" s="14"/>
      <c r="W104" s="14" t="s">
        <v>39</v>
      </c>
      <c r="X104" s="42"/>
      <c r="Y104" s="42"/>
    </row>
    <row r="105" spans="1:25" s="25" customFormat="1" ht="20.399999999999999" x14ac:dyDescent="0.3">
      <c r="A105" s="15">
        <v>86</v>
      </c>
      <c r="B105" s="57" t="s">
        <v>336</v>
      </c>
      <c r="C105" s="16">
        <f t="shared" si="5"/>
        <v>1</v>
      </c>
      <c r="D105" s="16" t="str">
        <f t="shared" si="4"/>
        <v>BG.TA.KGPBE.001</v>
      </c>
      <c r="E105" s="16" t="e">
        <f>VLOOKUP(B105,'DS Tên thiết bị'!$A$1:$B$174,2,0)</f>
        <v>#N/A</v>
      </c>
      <c r="F105" s="57" t="s">
        <v>337</v>
      </c>
      <c r="G105" s="16" t="str">
        <f t="shared" si="3"/>
        <v>KHÁC</v>
      </c>
      <c r="H105" s="23" t="s">
        <v>338</v>
      </c>
      <c r="I105" s="17" t="s">
        <v>2773</v>
      </c>
      <c r="J105" s="17" t="str">
        <f>VLOOKUP(I105,'Danh sach khoa'!$C$2:$D$39,2,0)</f>
        <v>KGPBE</v>
      </c>
      <c r="K105" s="18" t="s">
        <v>339</v>
      </c>
      <c r="L105" s="41" t="s">
        <v>340</v>
      </c>
      <c r="M105" s="62">
        <v>241001</v>
      </c>
      <c r="N105" s="41" t="s">
        <v>341</v>
      </c>
      <c r="O105" s="41" t="s">
        <v>257</v>
      </c>
      <c r="P105" s="41">
        <v>1993</v>
      </c>
      <c r="Q105" s="59">
        <v>33981</v>
      </c>
      <c r="R105" s="41" t="s">
        <v>36</v>
      </c>
      <c r="S105" s="41">
        <v>1</v>
      </c>
      <c r="T105" s="61">
        <v>11000000</v>
      </c>
      <c r="U105" s="41" t="s">
        <v>37</v>
      </c>
      <c r="V105" s="41" t="s">
        <v>60</v>
      </c>
      <c r="W105" s="41" t="s">
        <v>39</v>
      </c>
      <c r="X105" s="41"/>
      <c r="Y105" s="42"/>
    </row>
    <row r="106" spans="1:25" s="25" customFormat="1" ht="20.399999999999999" x14ac:dyDescent="0.3">
      <c r="A106" s="50">
        <v>95</v>
      </c>
      <c r="B106" s="31" t="s">
        <v>383</v>
      </c>
      <c r="C106" s="16">
        <f t="shared" si="5"/>
        <v>1</v>
      </c>
      <c r="D106" s="16" t="str">
        <f t="shared" si="4"/>
        <v>BG..KGPBE.001</v>
      </c>
      <c r="E106" s="16" t="e">
        <f>VLOOKUP(B106,'DS Tên thiết bị'!$A$1:$B$174,2,0)</f>
        <v>#N/A</v>
      </c>
      <c r="F106" s="31"/>
      <c r="G106" s="16" t="str">
        <f t="shared" si="3"/>
        <v>KHÁC</v>
      </c>
      <c r="H106" s="63" t="s">
        <v>384</v>
      </c>
      <c r="I106" s="17" t="s">
        <v>2773</v>
      </c>
      <c r="J106" s="17" t="str">
        <f>VLOOKUP(I106,'Danh sach khoa'!$C$2:$D$39,2,0)</f>
        <v>KGPBE</v>
      </c>
      <c r="K106" s="18" t="s">
        <v>339</v>
      </c>
      <c r="L106" s="41"/>
      <c r="M106" s="78"/>
      <c r="N106" s="41"/>
      <c r="O106" s="14" t="s">
        <v>59</v>
      </c>
      <c r="P106" s="42">
        <v>2018</v>
      </c>
      <c r="Q106" s="79">
        <v>43289</v>
      </c>
      <c r="R106" s="14" t="s">
        <v>36</v>
      </c>
      <c r="S106" s="42">
        <v>1</v>
      </c>
      <c r="T106" s="36">
        <v>10670000</v>
      </c>
      <c r="U106" s="41" t="s">
        <v>37</v>
      </c>
      <c r="V106" s="14"/>
      <c r="W106" s="14" t="s">
        <v>39</v>
      </c>
      <c r="X106" s="42"/>
      <c r="Y106" s="42"/>
    </row>
    <row r="107" spans="1:25" s="25" customFormat="1" ht="20.399999999999999" x14ac:dyDescent="0.3">
      <c r="A107" s="15">
        <v>106</v>
      </c>
      <c r="B107" s="16" t="s">
        <v>29</v>
      </c>
      <c r="C107" s="16">
        <f t="shared" si="5"/>
        <v>1</v>
      </c>
      <c r="D107" s="16" t="str">
        <f t="shared" si="4"/>
        <v>BG.BTĐ.HOHAP.001</v>
      </c>
      <c r="E107" s="16" t="e">
        <f>VLOOKUP(B107,'DS Tên thiết bị'!$A$1:$B$174,2,0)</f>
        <v>#N/A</v>
      </c>
      <c r="F107" s="16" t="s">
        <v>30</v>
      </c>
      <c r="G107" s="16" t="str">
        <f t="shared" si="3"/>
        <v>KHÁC</v>
      </c>
      <c r="H107" s="17" t="s">
        <v>29</v>
      </c>
      <c r="I107" s="17" t="s">
        <v>2774</v>
      </c>
      <c r="J107" s="17" t="str">
        <f>VLOOKUP(I107,'Danh sach khoa'!$C$2:$D$39,2,0)</f>
        <v>HOHAP</v>
      </c>
      <c r="K107" s="18" t="s">
        <v>395</v>
      </c>
      <c r="L107" s="14" t="s">
        <v>32</v>
      </c>
      <c r="M107" s="29">
        <v>9080254</v>
      </c>
      <c r="N107" s="14" t="s">
        <v>34</v>
      </c>
      <c r="O107" s="14" t="s">
        <v>35</v>
      </c>
      <c r="P107" s="14">
        <v>2011</v>
      </c>
      <c r="Q107" s="59">
        <v>40549</v>
      </c>
      <c r="R107" s="14" t="s">
        <v>36</v>
      </c>
      <c r="S107" s="14">
        <v>1</v>
      </c>
      <c r="T107" s="20">
        <v>23520000</v>
      </c>
      <c r="U107" s="41" t="s">
        <v>37</v>
      </c>
      <c r="V107" s="14" t="s">
        <v>38</v>
      </c>
      <c r="W107" s="14" t="s">
        <v>39</v>
      </c>
      <c r="X107" s="14"/>
      <c r="Y107" s="21"/>
    </row>
    <row r="108" spans="1:25" s="25" customFormat="1" ht="20.399999999999999" x14ac:dyDescent="0.3">
      <c r="A108" s="50">
        <v>107</v>
      </c>
      <c r="B108" s="16" t="s">
        <v>29</v>
      </c>
      <c r="C108" s="16">
        <f t="shared" si="5"/>
        <v>2</v>
      </c>
      <c r="D108" s="16" t="str">
        <f t="shared" si="4"/>
        <v>BG.BTĐ.HOHAP.002</v>
      </c>
      <c r="E108" s="16" t="e">
        <f>VLOOKUP(B108,'DS Tên thiết bị'!$A$1:$B$174,2,0)</f>
        <v>#N/A</v>
      </c>
      <c r="F108" s="16" t="s">
        <v>30</v>
      </c>
      <c r="G108" s="16" t="str">
        <f t="shared" si="3"/>
        <v>KHÁC</v>
      </c>
      <c r="H108" s="17" t="s">
        <v>29</v>
      </c>
      <c r="I108" s="17" t="s">
        <v>2774</v>
      </c>
      <c r="J108" s="17" t="str">
        <f>VLOOKUP(I108,'Danh sach khoa'!$C$2:$D$39,2,0)</f>
        <v>HOHAP</v>
      </c>
      <c r="K108" s="18" t="s">
        <v>395</v>
      </c>
      <c r="L108" s="14" t="s">
        <v>32</v>
      </c>
      <c r="M108" s="29">
        <v>1103000100</v>
      </c>
      <c r="N108" s="14" t="s">
        <v>34</v>
      </c>
      <c r="O108" s="14" t="s">
        <v>35</v>
      </c>
      <c r="P108" s="14">
        <v>2011</v>
      </c>
      <c r="Q108" s="59">
        <v>40549</v>
      </c>
      <c r="R108" s="14" t="s">
        <v>36</v>
      </c>
      <c r="S108" s="14">
        <v>1</v>
      </c>
      <c r="T108" s="20">
        <v>23520000</v>
      </c>
      <c r="U108" s="41" t="s">
        <v>37</v>
      </c>
      <c r="V108" s="14" t="s">
        <v>38</v>
      </c>
      <c r="W108" s="14" t="s">
        <v>39</v>
      </c>
      <c r="X108" s="14"/>
      <c r="Y108" s="21"/>
    </row>
    <row r="109" spans="1:25" s="25" customFormat="1" ht="20.399999999999999" x14ac:dyDescent="0.3">
      <c r="A109" s="50">
        <v>113</v>
      </c>
      <c r="B109" s="16" t="s">
        <v>29</v>
      </c>
      <c r="C109" s="16">
        <f t="shared" si="5"/>
        <v>3</v>
      </c>
      <c r="D109" s="16" t="str">
        <f t="shared" si="4"/>
        <v>BG.BTĐ.HOHAP.003</v>
      </c>
      <c r="E109" s="16" t="e">
        <f>VLOOKUP(B109,'DS Tên thiết bị'!$A$1:$B$174,2,0)</f>
        <v>#N/A</v>
      </c>
      <c r="F109" s="16" t="s">
        <v>30</v>
      </c>
      <c r="G109" s="16" t="str">
        <f t="shared" si="3"/>
        <v>KHÁC</v>
      </c>
      <c r="H109" s="17" t="s">
        <v>29</v>
      </c>
      <c r="I109" s="17" t="s">
        <v>2774</v>
      </c>
      <c r="J109" s="17" t="str">
        <f>VLOOKUP(I109,'Danh sach khoa'!$C$2:$D$39,2,0)</f>
        <v>HOHAP</v>
      </c>
      <c r="K109" s="18" t="s">
        <v>395</v>
      </c>
      <c r="L109" s="14" t="s">
        <v>73</v>
      </c>
      <c r="M109" s="29">
        <v>1402010114</v>
      </c>
      <c r="N109" s="14" t="s">
        <v>34</v>
      </c>
      <c r="O109" s="14" t="s">
        <v>35</v>
      </c>
      <c r="P109" s="14">
        <v>2014</v>
      </c>
      <c r="Q109" s="59">
        <v>41736</v>
      </c>
      <c r="R109" s="14" t="s">
        <v>36</v>
      </c>
      <c r="S109" s="14">
        <v>1</v>
      </c>
      <c r="T109" s="20">
        <v>29899800</v>
      </c>
      <c r="U109" s="41" t="s">
        <v>37</v>
      </c>
      <c r="V109" s="14" t="s">
        <v>60</v>
      </c>
      <c r="W109" s="35" t="s">
        <v>39</v>
      </c>
      <c r="X109" s="35"/>
      <c r="Y109" s="21"/>
    </row>
    <row r="110" spans="1:25" s="25" customFormat="1" ht="20.399999999999999" x14ac:dyDescent="0.3">
      <c r="A110" s="15">
        <v>114</v>
      </c>
      <c r="B110" s="16" t="s">
        <v>29</v>
      </c>
      <c r="C110" s="16">
        <f t="shared" si="5"/>
        <v>4</v>
      </c>
      <c r="D110" s="16" t="str">
        <f t="shared" si="4"/>
        <v>BG.BTĐ.HOHAP.004</v>
      </c>
      <c r="E110" s="16" t="e">
        <f>VLOOKUP(B110,'DS Tên thiết bị'!$A$1:$B$174,2,0)</f>
        <v>#N/A</v>
      </c>
      <c r="F110" s="16" t="s">
        <v>30</v>
      </c>
      <c r="G110" s="16" t="str">
        <f t="shared" si="3"/>
        <v>KHÁC</v>
      </c>
      <c r="H110" s="17" t="s">
        <v>29</v>
      </c>
      <c r="I110" s="17" t="s">
        <v>2774</v>
      </c>
      <c r="J110" s="17" t="str">
        <f>VLOOKUP(I110,'Danh sach khoa'!$C$2:$D$39,2,0)</f>
        <v>HOHAP</v>
      </c>
      <c r="K110" s="18" t="s">
        <v>395</v>
      </c>
      <c r="L110" s="14" t="s">
        <v>73</v>
      </c>
      <c r="M110" s="29">
        <v>1401010316</v>
      </c>
      <c r="N110" s="14" t="s">
        <v>370</v>
      </c>
      <c r="O110" s="14" t="s">
        <v>35</v>
      </c>
      <c r="P110" s="14">
        <v>2014</v>
      </c>
      <c r="Q110" s="59">
        <v>41736</v>
      </c>
      <c r="R110" s="14" t="s">
        <v>36</v>
      </c>
      <c r="S110" s="14">
        <v>1</v>
      </c>
      <c r="T110" s="20">
        <v>29899800</v>
      </c>
      <c r="U110" s="41" t="s">
        <v>37</v>
      </c>
      <c r="V110" s="14" t="s">
        <v>60</v>
      </c>
      <c r="W110" s="35" t="s">
        <v>39</v>
      </c>
      <c r="X110" s="35"/>
      <c r="Y110" s="21"/>
    </row>
    <row r="111" spans="1:25" s="25" customFormat="1" ht="20.399999999999999" x14ac:dyDescent="0.3">
      <c r="A111" s="15">
        <v>116</v>
      </c>
      <c r="B111" s="16" t="s">
        <v>29</v>
      </c>
      <c r="C111" s="16">
        <f t="shared" si="5"/>
        <v>5</v>
      </c>
      <c r="D111" s="16" t="str">
        <f t="shared" si="4"/>
        <v>BG.BTĐ.HOHAP.005</v>
      </c>
      <c r="E111" s="16" t="e">
        <f>VLOOKUP(B111,'DS Tên thiết bị'!$A$1:$B$174,2,0)</f>
        <v>#N/A</v>
      </c>
      <c r="F111" s="16" t="s">
        <v>30</v>
      </c>
      <c r="G111" s="16" t="str">
        <f t="shared" si="3"/>
        <v>KHÁC</v>
      </c>
      <c r="H111" s="17" t="s">
        <v>29</v>
      </c>
      <c r="I111" s="17" t="s">
        <v>2774</v>
      </c>
      <c r="J111" s="17" t="str">
        <f>VLOOKUP(I111,'Danh sach khoa'!$C$2:$D$39,2,0)</f>
        <v>HOHAP</v>
      </c>
      <c r="K111" s="18" t="s">
        <v>395</v>
      </c>
      <c r="L111" s="14" t="s">
        <v>74</v>
      </c>
      <c r="M111" s="29">
        <v>1305012010</v>
      </c>
      <c r="N111" s="14" t="s">
        <v>34</v>
      </c>
      <c r="O111" s="14" t="s">
        <v>35</v>
      </c>
      <c r="P111" s="14">
        <v>2014</v>
      </c>
      <c r="Q111" s="59">
        <v>42070</v>
      </c>
      <c r="R111" s="14" t="s">
        <v>36</v>
      </c>
      <c r="S111" s="14">
        <v>1</v>
      </c>
      <c r="T111" s="20">
        <v>26000000</v>
      </c>
      <c r="U111" s="41" t="s">
        <v>37</v>
      </c>
      <c r="V111" s="14" t="s">
        <v>75</v>
      </c>
      <c r="W111" s="14" t="s">
        <v>39</v>
      </c>
      <c r="X111" s="35"/>
      <c r="Y111" s="21"/>
    </row>
    <row r="112" spans="1:25" s="25" customFormat="1" ht="20.399999999999999" x14ac:dyDescent="0.3">
      <c r="A112" s="50">
        <v>117</v>
      </c>
      <c r="B112" s="16" t="s">
        <v>29</v>
      </c>
      <c r="C112" s="16">
        <f t="shared" si="5"/>
        <v>6</v>
      </c>
      <c r="D112" s="16" t="str">
        <f t="shared" si="4"/>
        <v>BG.BTĐ.HOHAP.006</v>
      </c>
      <c r="E112" s="16" t="e">
        <f>VLOOKUP(B112,'DS Tên thiết bị'!$A$1:$B$174,2,0)</f>
        <v>#N/A</v>
      </c>
      <c r="F112" s="16" t="s">
        <v>30</v>
      </c>
      <c r="G112" s="16" t="str">
        <f t="shared" si="3"/>
        <v>KHÁC</v>
      </c>
      <c r="H112" s="17" t="s">
        <v>29</v>
      </c>
      <c r="I112" s="17" t="s">
        <v>2774</v>
      </c>
      <c r="J112" s="17" t="str">
        <f>VLOOKUP(I112,'Danh sach khoa'!$C$2:$D$39,2,0)</f>
        <v>HOHAP</v>
      </c>
      <c r="K112" s="18" t="s">
        <v>395</v>
      </c>
      <c r="L112" s="14" t="s">
        <v>74</v>
      </c>
      <c r="M112" s="29">
        <v>1305012012</v>
      </c>
      <c r="N112" s="14" t="s">
        <v>34</v>
      </c>
      <c r="O112" s="14" t="s">
        <v>35</v>
      </c>
      <c r="P112" s="14">
        <v>2014</v>
      </c>
      <c r="Q112" s="59">
        <v>42070</v>
      </c>
      <c r="R112" s="14" t="s">
        <v>36</v>
      </c>
      <c r="S112" s="14">
        <v>1</v>
      </c>
      <c r="T112" s="20">
        <v>26000000</v>
      </c>
      <c r="U112" s="41" t="s">
        <v>37</v>
      </c>
      <c r="V112" s="14" t="s">
        <v>75</v>
      </c>
      <c r="W112" s="14" t="s">
        <v>39</v>
      </c>
      <c r="X112" s="35"/>
      <c r="Y112" s="21"/>
    </row>
    <row r="113" spans="1:25" s="25" customFormat="1" ht="26.4" x14ac:dyDescent="0.3">
      <c r="A113" s="15">
        <v>120</v>
      </c>
      <c r="B113" s="16" t="s">
        <v>29</v>
      </c>
      <c r="C113" s="16">
        <f t="shared" si="5"/>
        <v>7</v>
      </c>
      <c r="D113" s="16" t="str">
        <f t="shared" si="4"/>
        <v>BG.BTĐ.HOHAP.007</v>
      </c>
      <c r="E113" s="16" t="e">
        <f>VLOOKUP(B113,'DS Tên thiết bị'!$A$1:$B$174,2,0)</f>
        <v>#N/A</v>
      </c>
      <c r="F113" s="16" t="s">
        <v>30</v>
      </c>
      <c r="G113" s="16" t="str">
        <f t="shared" si="3"/>
        <v>KHÁC</v>
      </c>
      <c r="H113" s="17" t="s">
        <v>29</v>
      </c>
      <c r="I113" s="17" t="s">
        <v>2774</v>
      </c>
      <c r="J113" s="17" t="str">
        <f>VLOOKUP(I113,'Danh sach khoa'!$C$2:$D$39,2,0)</f>
        <v>HOHAP</v>
      </c>
      <c r="K113" s="18" t="s">
        <v>395</v>
      </c>
      <c r="L113" s="14" t="s">
        <v>73</v>
      </c>
      <c r="M113" s="29" t="s">
        <v>442</v>
      </c>
      <c r="N113" s="14" t="s">
        <v>34</v>
      </c>
      <c r="O113" s="14" t="s">
        <v>35</v>
      </c>
      <c r="P113" s="14">
        <v>2018</v>
      </c>
      <c r="Q113" s="60" t="s">
        <v>121</v>
      </c>
      <c r="R113" s="14" t="s">
        <v>36</v>
      </c>
      <c r="S113" s="14">
        <v>1</v>
      </c>
      <c r="T113" s="20">
        <v>30300000</v>
      </c>
      <c r="U113" s="41" t="s">
        <v>37</v>
      </c>
      <c r="V113" s="14" t="s">
        <v>60</v>
      </c>
      <c r="W113" s="14" t="s">
        <v>39</v>
      </c>
      <c r="X113" s="14"/>
      <c r="Y113" s="21"/>
    </row>
    <row r="114" spans="1:25" s="25" customFormat="1" ht="26.4" x14ac:dyDescent="0.3">
      <c r="A114" s="50">
        <v>121</v>
      </c>
      <c r="B114" s="16" t="s">
        <v>29</v>
      </c>
      <c r="C114" s="16">
        <f t="shared" si="5"/>
        <v>8</v>
      </c>
      <c r="D114" s="16" t="str">
        <f t="shared" si="4"/>
        <v>BG.BTĐ.HOHAP.008</v>
      </c>
      <c r="E114" s="16" t="e">
        <f>VLOOKUP(B114,'DS Tên thiết bị'!$A$1:$B$174,2,0)</f>
        <v>#N/A</v>
      </c>
      <c r="F114" s="16" t="s">
        <v>30</v>
      </c>
      <c r="G114" s="16" t="str">
        <f t="shared" si="3"/>
        <v>KHÁC</v>
      </c>
      <c r="H114" s="17" t="s">
        <v>29</v>
      </c>
      <c r="I114" s="17" t="s">
        <v>2774</v>
      </c>
      <c r="J114" s="17" t="str">
        <f>VLOOKUP(I114,'Danh sach khoa'!$C$2:$D$39,2,0)</f>
        <v>HOHAP</v>
      </c>
      <c r="K114" s="18" t="s">
        <v>395</v>
      </c>
      <c r="L114" s="14" t="s">
        <v>73</v>
      </c>
      <c r="M114" s="29" t="s">
        <v>443</v>
      </c>
      <c r="N114" s="14" t="s">
        <v>34</v>
      </c>
      <c r="O114" s="14" t="s">
        <v>35</v>
      </c>
      <c r="P114" s="14">
        <v>2018</v>
      </c>
      <c r="Q114" s="60" t="s">
        <v>121</v>
      </c>
      <c r="R114" s="14" t="s">
        <v>36</v>
      </c>
      <c r="S114" s="14">
        <v>1</v>
      </c>
      <c r="T114" s="20">
        <v>30300000</v>
      </c>
      <c r="U114" s="41" t="s">
        <v>37</v>
      </c>
      <c r="V114" s="14" t="s">
        <v>60</v>
      </c>
      <c r="W114" s="14" t="s">
        <v>39</v>
      </c>
      <c r="X114" s="14"/>
      <c r="Y114" s="21"/>
    </row>
    <row r="115" spans="1:25" s="25" customFormat="1" ht="26.4" x14ac:dyDescent="0.3">
      <c r="A115" s="50">
        <v>125</v>
      </c>
      <c r="B115" s="16" t="s">
        <v>29</v>
      </c>
      <c r="C115" s="16">
        <f t="shared" si="5"/>
        <v>9</v>
      </c>
      <c r="D115" s="16" t="str">
        <f t="shared" si="4"/>
        <v>BG.BTĐ.HOHAP.009</v>
      </c>
      <c r="E115" s="16" t="e">
        <f>VLOOKUP(B115,'DS Tên thiết bị'!$A$1:$B$174,2,0)</f>
        <v>#N/A</v>
      </c>
      <c r="F115" s="16" t="s">
        <v>30</v>
      </c>
      <c r="G115" s="16" t="str">
        <f t="shared" si="3"/>
        <v>KHÁC</v>
      </c>
      <c r="H115" s="17" t="s">
        <v>29</v>
      </c>
      <c r="I115" s="17" t="s">
        <v>2774</v>
      </c>
      <c r="J115" s="17" t="str">
        <f>VLOOKUP(I115,'Danh sach khoa'!$C$2:$D$39,2,0)</f>
        <v>HOHAP</v>
      </c>
      <c r="K115" s="18" t="s">
        <v>395</v>
      </c>
      <c r="L115" s="14" t="s">
        <v>165</v>
      </c>
      <c r="M115" s="29" t="s">
        <v>454</v>
      </c>
      <c r="N115" s="14" t="s">
        <v>34</v>
      </c>
      <c r="O115" s="14" t="s">
        <v>35</v>
      </c>
      <c r="P115" s="14">
        <v>2019</v>
      </c>
      <c r="Q115" s="60" t="s">
        <v>143</v>
      </c>
      <c r="R115" s="14" t="s">
        <v>36</v>
      </c>
      <c r="S115" s="14">
        <v>1</v>
      </c>
      <c r="T115" s="20">
        <v>27000000</v>
      </c>
      <c r="U115" s="41" t="s">
        <v>37</v>
      </c>
      <c r="V115" s="14" t="s">
        <v>60</v>
      </c>
      <c r="W115" s="14" t="s">
        <v>39</v>
      </c>
      <c r="X115" s="14"/>
      <c r="Y115" s="21"/>
    </row>
    <row r="116" spans="1:25" s="25" customFormat="1" ht="26.4" x14ac:dyDescent="0.3">
      <c r="A116" s="15">
        <v>126</v>
      </c>
      <c r="B116" s="16" t="s">
        <v>29</v>
      </c>
      <c r="C116" s="16">
        <f t="shared" si="5"/>
        <v>10</v>
      </c>
      <c r="D116" s="16" t="str">
        <f t="shared" si="4"/>
        <v>BG.BTĐ.HOHAP.010</v>
      </c>
      <c r="E116" s="16" t="e">
        <f>VLOOKUP(B116,'DS Tên thiết bị'!$A$1:$B$174,2,0)</f>
        <v>#N/A</v>
      </c>
      <c r="F116" s="16" t="s">
        <v>30</v>
      </c>
      <c r="G116" s="16" t="str">
        <f t="shared" si="3"/>
        <v>KHÁC</v>
      </c>
      <c r="H116" s="17" t="s">
        <v>29</v>
      </c>
      <c r="I116" s="17" t="s">
        <v>2774</v>
      </c>
      <c r="J116" s="17" t="str">
        <f>VLOOKUP(I116,'Danh sach khoa'!$C$2:$D$39,2,0)</f>
        <v>HOHAP</v>
      </c>
      <c r="K116" s="18" t="s">
        <v>395</v>
      </c>
      <c r="L116" s="14" t="s">
        <v>165</v>
      </c>
      <c r="M116" s="29" t="s">
        <v>455</v>
      </c>
      <c r="N116" s="14" t="s">
        <v>34</v>
      </c>
      <c r="O116" s="14" t="s">
        <v>35</v>
      </c>
      <c r="P116" s="14">
        <v>2019</v>
      </c>
      <c r="Q116" s="60" t="s">
        <v>143</v>
      </c>
      <c r="R116" s="14" t="s">
        <v>36</v>
      </c>
      <c r="S116" s="14">
        <v>1</v>
      </c>
      <c r="T116" s="20">
        <v>27000000</v>
      </c>
      <c r="U116" s="41" t="s">
        <v>37</v>
      </c>
      <c r="V116" s="14" t="s">
        <v>60</v>
      </c>
      <c r="W116" s="14" t="s">
        <v>39</v>
      </c>
      <c r="X116" s="14"/>
      <c r="Y116" s="21"/>
    </row>
    <row r="117" spans="1:25" s="25" customFormat="1" ht="26.4" x14ac:dyDescent="0.3">
      <c r="A117" s="50">
        <v>127</v>
      </c>
      <c r="B117" s="16" t="s">
        <v>29</v>
      </c>
      <c r="C117" s="16">
        <f t="shared" si="5"/>
        <v>11</v>
      </c>
      <c r="D117" s="16" t="str">
        <f t="shared" si="4"/>
        <v>BG.BTĐ.HOHAP.011</v>
      </c>
      <c r="E117" s="16" t="e">
        <f>VLOOKUP(B117,'DS Tên thiết bị'!$A$1:$B$174,2,0)</f>
        <v>#N/A</v>
      </c>
      <c r="F117" s="16" t="s">
        <v>30</v>
      </c>
      <c r="G117" s="16" t="str">
        <f t="shared" si="3"/>
        <v>KHÁC</v>
      </c>
      <c r="H117" s="17" t="s">
        <v>29</v>
      </c>
      <c r="I117" s="17" t="s">
        <v>2774</v>
      </c>
      <c r="J117" s="17" t="str">
        <f>VLOOKUP(I117,'Danh sach khoa'!$C$2:$D$39,2,0)</f>
        <v>HOHAP</v>
      </c>
      <c r="K117" s="18" t="s">
        <v>395</v>
      </c>
      <c r="L117" s="14" t="s">
        <v>165</v>
      </c>
      <c r="M117" s="29" t="s">
        <v>456</v>
      </c>
      <c r="N117" s="14" t="s">
        <v>34</v>
      </c>
      <c r="O117" s="14" t="s">
        <v>35</v>
      </c>
      <c r="P117" s="14">
        <v>2019</v>
      </c>
      <c r="Q117" s="60" t="s">
        <v>143</v>
      </c>
      <c r="R117" s="14" t="s">
        <v>36</v>
      </c>
      <c r="S117" s="14">
        <v>1</v>
      </c>
      <c r="T117" s="20">
        <v>27000000</v>
      </c>
      <c r="U117" s="41" t="s">
        <v>37</v>
      </c>
      <c r="V117" s="14" t="s">
        <v>60</v>
      </c>
      <c r="W117" s="14" t="s">
        <v>39</v>
      </c>
      <c r="X117" s="14"/>
      <c r="Y117" s="21"/>
    </row>
    <row r="118" spans="1:25" s="25" customFormat="1" ht="26.4" x14ac:dyDescent="0.3">
      <c r="A118" s="15">
        <v>128</v>
      </c>
      <c r="B118" s="16" t="s">
        <v>29</v>
      </c>
      <c r="C118" s="16">
        <f t="shared" si="5"/>
        <v>12</v>
      </c>
      <c r="D118" s="16" t="str">
        <f t="shared" si="4"/>
        <v>BG.BTĐ.HOHAP.012</v>
      </c>
      <c r="E118" s="16" t="e">
        <f>VLOOKUP(B118,'DS Tên thiết bị'!$A$1:$B$174,2,0)</f>
        <v>#N/A</v>
      </c>
      <c r="F118" s="16" t="s">
        <v>30</v>
      </c>
      <c r="G118" s="16" t="str">
        <f t="shared" si="3"/>
        <v>KHÁC</v>
      </c>
      <c r="H118" s="17" t="s">
        <v>29</v>
      </c>
      <c r="I118" s="17" t="s">
        <v>2774</v>
      </c>
      <c r="J118" s="17" t="str">
        <f>VLOOKUP(I118,'Danh sach khoa'!$C$2:$D$39,2,0)</f>
        <v>HOHAP</v>
      </c>
      <c r="K118" s="18" t="s">
        <v>395</v>
      </c>
      <c r="L118" s="14" t="s">
        <v>165</v>
      </c>
      <c r="M118" s="29" t="s">
        <v>457</v>
      </c>
      <c r="N118" s="14" t="s">
        <v>34</v>
      </c>
      <c r="O118" s="14" t="s">
        <v>35</v>
      </c>
      <c r="P118" s="14">
        <v>2019</v>
      </c>
      <c r="Q118" s="60" t="s">
        <v>143</v>
      </c>
      <c r="R118" s="14" t="s">
        <v>36</v>
      </c>
      <c r="S118" s="14">
        <v>1</v>
      </c>
      <c r="T118" s="20">
        <v>27000000</v>
      </c>
      <c r="U118" s="41" t="s">
        <v>37</v>
      </c>
      <c r="V118" s="14" t="s">
        <v>60</v>
      </c>
      <c r="W118" s="14" t="s">
        <v>39</v>
      </c>
      <c r="X118" s="14"/>
      <c r="Y118" s="21"/>
    </row>
    <row r="119" spans="1:25" s="25" customFormat="1" ht="20.399999999999999" x14ac:dyDescent="0.3">
      <c r="A119" s="15">
        <v>138</v>
      </c>
      <c r="B119" s="16" t="s">
        <v>29</v>
      </c>
      <c r="C119" s="16">
        <f t="shared" si="5"/>
        <v>13</v>
      </c>
      <c r="D119" s="16" t="str">
        <f t="shared" si="4"/>
        <v>BG.BTĐ.HOHAP.013</v>
      </c>
      <c r="E119" s="16" t="e">
        <f>VLOOKUP(B119,'DS Tên thiết bị'!$A$1:$B$174,2,0)</f>
        <v>#N/A</v>
      </c>
      <c r="F119" s="16" t="s">
        <v>30</v>
      </c>
      <c r="G119" s="16" t="str">
        <f t="shared" si="3"/>
        <v>KHÁC</v>
      </c>
      <c r="H119" s="17" t="s">
        <v>172</v>
      </c>
      <c r="I119" s="17" t="s">
        <v>2774</v>
      </c>
      <c r="J119" s="17" t="str">
        <f>VLOOKUP(I119,'Danh sach khoa'!$C$2:$D$39,2,0)</f>
        <v>HOHAP</v>
      </c>
      <c r="K119" s="18" t="s">
        <v>395</v>
      </c>
      <c r="L119" s="14" t="s">
        <v>173</v>
      </c>
      <c r="M119" s="21" t="s">
        <v>474</v>
      </c>
      <c r="N119" s="14" t="s">
        <v>175</v>
      </c>
      <c r="O119" s="14" t="s">
        <v>176</v>
      </c>
      <c r="P119" s="14">
        <v>2020</v>
      </c>
      <c r="Q119" s="67" t="s">
        <v>177</v>
      </c>
      <c r="R119" s="14" t="s">
        <v>36</v>
      </c>
      <c r="S119" s="35">
        <v>1</v>
      </c>
      <c r="T119" s="36">
        <v>23000000</v>
      </c>
      <c r="U119" s="41" t="s">
        <v>37</v>
      </c>
      <c r="V119" s="30" t="s">
        <v>178</v>
      </c>
      <c r="W119" s="14" t="s">
        <v>179</v>
      </c>
      <c r="X119" s="21"/>
      <c r="Y119" s="21"/>
    </row>
    <row r="120" spans="1:25" s="25" customFormat="1" ht="20.399999999999999" x14ac:dyDescent="0.3">
      <c r="A120" s="50">
        <v>139</v>
      </c>
      <c r="B120" s="16" t="s">
        <v>29</v>
      </c>
      <c r="C120" s="16">
        <f t="shared" si="5"/>
        <v>14</v>
      </c>
      <c r="D120" s="16" t="str">
        <f t="shared" si="4"/>
        <v>BG.BTĐ.HOHAP.014</v>
      </c>
      <c r="E120" s="16" t="e">
        <f>VLOOKUP(B120,'DS Tên thiết bị'!$A$1:$B$174,2,0)</f>
        <v>#N/A</v>
      </c>
      <c r="F120" s="16" t="s">
        <v>30</v>
      </c>
      <c r="G120" s="16" t="str">
        <f t="shared" si="3"/>
        <v>KHÁC</v>
      </c>
      <c r="H120" s="17" t="s">
        <v>172</v>
      </c>
      <c r="I120" s="17" t="s">
        <v>2774</v>
      </c>
      <c r="J120" s="17" t="str">
        <f>VLOOKUP(I120,'Danh sach khoa'!$C$2:$D$39,2,0)</f>
        <v>HOHAP</v>
      </c>
      <c r="K120" s="18" t="s">
        <v>395</v>
      </c>
      <c r="L120" s="14" t="s">
        <v>173</v>
      </c>
      <c r="M120" s="21" t="s">
        <v>475</v>
      </c>
      <c r="N120" s="14" t="s">
        <v>175</v>
      </c>
      <c r="O120" s="14" t="s">
        <v>176</v>
      </c>
      <c r="P120" s="14">
        <v>2020</v>
      </c>
      <c r="Q120" s="67" t="s">
        <v>177</v>
      </c>
      <c r="R120" s="14" t="s">
        <v>36</v>
      </c>
      <c r="S120" s="35">
        <v>1</v>
      </c>
      <c r="T120" s="36">
        <v>23000000</v>
      </c>
      <c r="U120" s="41" t="s">
        <v>37</v>
      </c>
      <c r="V120" s="30" t="s">
        <v>178</v>
      </c>
      <c r="W120" s="14" t="s">
        <v>179</v>
      </c>
      <c r="X120" s="21"/>
      <c r="Y120" s="21"/>
    </row>
    <row r="121" spans="1:25" s="25" customFormat="1" ht="20.399999999999999" x14ac:dyDescent="0.3">
      <c r="A121" s="15">
        <v>140</v>
      </c>
      <c r="B121" s="16" t="s">
        <v>29</v>
      </c>
      <c r="C121" s="16">
        <f t="shared" si="5"/>
        <v>15</v>
      </c>
      <c r="D121" s="16" t="str">
        <f t="shared" si="4"/>
        <v>BG.BTĐ.HOHAP.015</v>
      </c>
      <c r="E121" s="16" t="e">
        <f>VLOOKUP(B121,'DS Tên thiết bị'!$A$1:$B$174,2,0)</f>
        <v>#N/A</v>
      </c>
      <c r="F121" s="16" t="s">
        <v>30</v>
      </c>
      <c r="G121" s="16" t="str">
        <f t="shared" si="3"/>
        <v>KHÁC</v>
      </c>
      <c r="H121" s="17" t="s">
        <v>172</v>
      </c>
      <c r="I121" s="17" t="s">
        <v>2774</v>
      </c>
      <c r="J121" s="17" t="str">
        <f>VLOOKUP(I121,'Danh sach khoa'!$C$2:$D$39,2,0)</f>
        <v>HOHAP</v>
      </c>
      <c r="K121" s="18" t="s">
        <v>395</v>
      </c>
      <c r="L121" s="14" t="s">
        <v>173</v>
      </c>
      <c r="M121" s="21" t="s">
        <v>476</v>
      </c>
      <c r="N121" s="14" t="s">
        <v>175</v>
      </c>
      <c r="O121" s="14" t="s">
        <v>176</v>
      </c>
      <c r="P121" s="14">
        <v>2020</v>
      </c>
      <c r="Q121" s="67" t="s">
        <v>177</v>
      </c>
      <c r="R121" s="14" t="s">
        <v>36</v>
      </c>
      <c r="S121" s="35">
        <v>1</v>
      </c>
      <c r="T121" s="36">
        <v>23000000</v>
      </c>
      <c r="U121" s="41" t="s">
        <v>37</v>
      </c>
      <c r="V121" s="30" t="s">
        <v>178</v>
      </c>
      <c r="W121" s="14" t="s">
        <v>179</v>
      </c>
      <c r="X121" s="21"/>
      <c r="Y121" s="21"/>
    </row>
    <row r="122" spans="1:25" s="25" customFormat="1" ht="20.399999999999999" x14ac:dyDescent="0.3">
      <c r="A122" s="50">
        <v>141</v>
      </c>
      <c r="B122" s="16" t="s">
        <v>29</v>
      </c>
      <c r="C122" s="16">
        <f t="shared" si="5"/>
        <v>16</v>
      </c>
      <c r="D122" s="16" t="str">
        <f t="shared" si="4"/>
        <v>BG.BTĐ.HOHAP.016</v>
      </c>
      <c r="E122" s="16" t="e">
        <f>VLOOKUP(B122,'DS Tên thiết bị'!$A$1:$B$174,2,0)</f>
        <v>#N/A</v>
      </c>
      <c r="F122" s="16" t="s">
        <v>30</v>
      </c>
      <c r="G122" s="16" t="str">
        <f t="shared" si="3"/>
        <v>KHÁC</v>
      </c>
      <c r="H122" s="17" t="s">
        <v>172</v>
      </c>
      <c r="I122" s="17" t="s">
        <v>2774</v>
      </c>
      <c r="J122" s="17" t="str">
        <f>VLOOKUP(I122,'Danh sach khoa'!$C$2:$D$39,2,0)</f>
        <v>HOHAP</v>
      </c>
      <c r="K122" s="18" t="s">
        <v>395</v>
      </c>
      <c r="L122" s="14" t="s">
        <v>173</v>
      </c>
      <c r="M122" s="21" t="s">
        <v>477</v>
      </c>
      <c r="N122" s="14" t="s">
        <v>175</v>
      </c>
      <c r="O122" s="14" t="s">
        <v>176</v>
      </c>
      <c r="P122" s="14">
        <v>2020</v>
      </c>
      <c r="Q122" s="67" t="s">
        <v>177</v>
      </c>
      <c r="R122" s="14" t="s">
        <v>36</v>
      </c>
      <c r="S122" s="35">
        <v>1</v>
      </c>
      <c r="T122" s="36">
        <v>23000000</v>
      </c>
      <c r="U122" s="41" t="s">
        <v>37</v>
      </c>
      <c r="V122" s="30" t="s">
        <v>178</v>
      </c>
      <c r="W122" s="14" t="s">
        <v>179</v>
      </c>
      <c r="X122" s="21"/>
      <c r="Y122" s="21"/>
    </row>
    <row r="123" spans="1:25" s="25" customFormat="1" ht="20.399999999999999" x14ac:dyDescent="0.3">
      <c r="A123" s="15">
        <v>142</v>
      </c>
      <c r="B123" s="16" t="s">
        <v>29</v>
      </c>
      <c r="C123" s="16">
        <f t="shared" si="5"/>
        <v>17</v>
      </c>
      <c r="D123" s="16" t="str">
        <f t="shared" si="4"/>
        <v>BG.BTĐ.HOHAP.017</v>
      </c>
      <c r="E123" s="16" t="e">
        <f>VLOOKUP(B123,'DS Tên thiết bị'!$A$1:$B$174,2,0)</f>
        <v>#N/A</v>
      </c>
      <c r="F123" s="16" t="s">
        <v>30</v>
      </c>
      <c r="G123" s="16" t="str">
        <f t="shared" si="3"/>
        <v>KHÁC</v>
      </c>
      <c r="H123" s="17" t="s">
        <v>172</v>
      </c>
      <c r="I123" s="17" t="s">
        <v>2774</v>
      </c>
      <c r="J123" s="17" t="str">
        <f>VLOOKUP(I123,'Danh sach khoa'!$C$2:$D$39,2,0)</f>
        <v>HOHAP</v>
      </c>
      <c r="K123" s="18" t="s">
        <v>395</v>
      </c>
      <c r="L123" s="14" t="s">
        <v>173</v>
      </c>
      <c r="M123" s="21" t="s">
        <v>478</v>
      </c>
      <c r="N123" s="14" t="s">
        <v>175</v>
      </c>
      <c r="O123" s="14" t="s">
        <v>176</v>
      </c>
      <c r="P123" s="14">
        <v>2020</v>
      </c>
      <c r="Q123" s="67" t="s">
        <v>177</v>
      </c>
      <c r="R123" s="14" t="s">
        <v>36</v>
      </c>
      <c r="S123" s="35">
        <v>1</v>
      </c>
      <c r="T123" s="36">
        <v>23000000</v>
      </c>
      <c r="U123" s="41" t="s">
        <v>37</v>
      </c>
      <c r="V123" s="30" t="s">
        <v>178</v>
      </c>
      <c r="W123" s="14" t="s">
        <v>179</v>
      </c>
      <c r="X123" s="21"/>
      <c r="Y123" s="21"/>
    </row>
    <row r="124" spans="1:25" s="25" customFormat="1" ht="20.399999999999999" x14ac:dyDescent="0.3">
      <c r="A124" s="50">
        <v>143</v>
      </c>
      <c r="B124" s="16" t="s">
        <v>29</v>
      </c>
      <c r="C124" s="16">
        <f t="shared" si="5"/>
        <v>18</v>
      </c>
      <c r="D124" s="16" t="str">
        <f t="shared" si="4"/>
        <v>BG.BTĐ.HOHAP.018</v>
      </c>
      <c r="E124" s="16" t="e">
        <f>VLOOKUP(B124,'DS Tên thiết bị'!$A$1:$B$174,2,0)</f>
        <v>#N/A</v>
      </c>
      <c r="F124" s="16" t="s">
        <v>30</v>
      </c>
      <c r="G124" s="16" t="str">
        <f t="shared" si="3"/>
        <v>KHÁC</v>
      </c>
      <c r="H124" s="17" t="s">
        <v>172</v>
      </c>
      <c r="I124" s="17" t="s">
        <v>2774</v>
      </c>
      <c r="J124" s="17" t="str">
        <f>VLOOKUP(I124,'Danh sach khoa'!$C$2:$D$39,2,0)</f>
        <v>HOHAP</v>
      </c>
      <c r="K124" s="18" t="s">
        <v>395</v>
      </c>
      <c r="L124" s="14" t="s">
        <v>173</v>
      </c>
      <c r="M124" s="21" t="s">
        <v>479</v>
      </c>
      <c r="N124" s="14" t="s">
        <v>175</v>
      </c>
      <c r="O124" s="14" t="s">
        <v>176</v>
      </c>
      <c r="P124" s="14">
        <v>2020</v>
      </c>
      <c r="Q124" s="67" t="s">
        <v>177</v>
      </c>
      <c r="R124" s="14" t="s">
        <v>36</v>
      </c>
      <c r="S124" s="35">
        <v>1</v>
      </c>
      <c r="T124" s="36">
        <v>23000000</v>
      </c>
      <c r="U124" s="41" t="s">
        <v>37</v>
      </c>
      <c r="V124" s="30" t="s">
        <v>178</v>
      </c>
      <c r="W124" s="14" t="s">
        <v>179</v>
      </c>
      <c r="X124" s="21"/>
      <c r="Y124" s="21"/>
    </row>
    <row r="125" spans="1:25" s="25" customFormat="1" ht="20.399999999999999" x14ac:dyDescent="0.3">
      <c r="A125" s="15">
        <v>144</v>
      </c>
      <c r="B125" s="16" t="s">
        <v>29</v>
      </c>
      <c r="C125" s="16">
        <f t="shared" si="5"/>
        <v>19</v>
      </c>
      <c r="D125" s="16" t="str">
        <f t="shared" si="4"/>
        <v>BG.BTĐ.HOHAP.019</v>
      </c>
      <c r="E125" s="16" t="e">
        <f>VLOOKUP(B125,'DS Tên thiết bị'!$A$1:$B$174,2,0)</f>
        <v>#N/A</v>
      </c>
      <c r="F125" s="16" t="s">
        <v>30</v>
      </c>
      <c r="G125" s="16" t="str">
        <f t="shared" si="3"/>
        <v>KHÁC</v>
      </c>
      <c r="H125" s="17" t="s">
        <v>172</v>
      </c>
      <c r="I125" s="17" t="s">
        <v>2774</v>
      </c>
      <c r="J125" s="17" t="str">
        <f>VLOOKUP(I125,'Danh sach khoa'!$C$2:$D$39,2,0)</f>
        <v>HOHAP</v>
      </c>
      <c r="K125" s="18" t="s">
        <v>395</v>
      </c>
      <c r="L125" s="14" t="s">
        <v>173</v>
      </c>
      <c r="M125" s="21" t="s">
        <v>480</v>
      </c>
      <c r="N125" s="14" t="s">
        <v>175</v>
      </c>
      <c r="O125" s="14" t="s">
        <v>176</v>
      </c>
      <c r="P125" s="14">
        <v>2020</v>
      </c>
      <c r="Q125" s="67" t="s">
        <v>177</v>
      </c>
      <c r="R125" s="14" t="s">
        <v>36</v>
      </c>
      <c r="S125" s="35">
        <v>1</v>
      </c>
      <c r="T125" s="36">
        <v>23000000</v>
      </c>
      <c r="U125" s="41" t="s">
        <v>37</v>
      </c>
      <c r="V125" s="30" t="s">
        <v>178</v>
      </c>
      <c r="W125" s="14" t="s">
        <v>179</v>
      </c>
      <c r="X125" s="21"/>
      <c r="Y125" s="21"/>
    </row>
    <row r="126" spans="1:25" s="25" customFormat="1" ht="20.399999999999999" x14ac:dyDescent="0.3">
      <c r="A126" s="50">
        <v>145</v>
      </c>
      <c r="B126" s="16" t="s">
        <v>29</v>
      </c>
      <c r="C126" s="16">
        <f t="shared" si="5"/>
        <v>20</v>
      </c>
      <c r="D126" s="16" t="str">
        <f t="shared" si="4"/>
        <v>BG.BTĐ.HOHAP.020</v>
      </c>
      <c r="E126" s="16" t="e">
        <f>VLOOKUP(B126,'DS Tên thiết bị'!$A$1:$B$174,2,0)</f>
        <v>#N/A</v>
      </c>
      <c r="F126" s="16" t="s">
        <v>30</v>
      </c>
      <c r="G126" s="16" t="str">
        <f t="shared" si="3"/>
        <v>KHÁC</v>
      </c>
      <c r="H126" s="17" t="s">
        <v>172</v>
      </c>
      <c r="I126" s="17" t="s">
        <v>2774</v>
      </c>
      <c r="J126" s="17" t="str">
        <f>VLOOKUP(I126,'Danh sach khoa'!$C$2:$D$39,2,0)</f>
        <v>HOHAP</v>
      </c>
      <c r="K126" s="18" t="s">
        <v>395</v>
      </c>
      <c r="L126" s="14" t="s">
        <v>173</v>
      </c>
      <c r="M126" s="21" t="s">
        <v>481</v>
      </c>
      <c r="N126" s="14" t="s">
        <v>175</v>
      </c>
      <c r="O126" s="14" t="s">
        <v>176</v>
      </c>
      <c r="P126" s="14">
        <v>2020</v>
      </c>
      <c r="Q126" s="67" t="s">
        <v>177</v>
      </c>
      <c r="R126" s="14" t="s">
        <v>36</v>
      </c>
      <c r="S126" s="35">
        <v>1</v>
      </c>
      <c r="T126" s="36">
        <v>23000000</v>
      </c>
      <c r="U126" s="41" t="s">
        <v>37</v>
      </c>
      <c r="V126" s="30" t="s">
        <v>178</v>
      </c>
      <c r="W126" s="14" t="s">
        <v>179</v>
      </c>
      <c r="X126" s="21"/>
      <c r="Y126" s="21"/>
    </row>
    <row r="127" spans="1:25" s="25" customFormat="1" ht="20.399999999999999" x14ac:dyDescent="0.3">
      <c r="A127" s="15">
        <v>146</v>
      </c>
      <c r="B127" s="16" t="s">
        <v>29</v>
      </c>
      <c r="C127" s="16">
        <f t="shared" si="5"/>
        <v>21</v>
      </c>
      <c r="D127" s="16" t="str">
        <f t="shared" si="4"/>
        <v>BG.BTĐ.HOHAP.021</v>
      </c>
      <c r="E127" s="16" t="e">
        <f>VLOOKUP(B127,'DS Tên thiết bị'!$A$1:$B$174,2,0)</f>
        <v>#N/A</v>
      </c>
      <c r="F127" s="16" t="s">
        <v>30</v>
      </c>
      <c r="G127" s="16" t="str">
        <f t="shared" si="3"/>
        <v>KHÁC</v>
      </c>
      <c r="H127" s="17" t="s">
        <v>172</v>
      </c>
      <c r="I127" s="17" t="s">
        <v>2774</v>
      </c>
      <c r="J127" s="17" t="str">
        <f>VLOOKUP(I127,'Danh sach khoa'!$C$2:$D$39,2,0)</f>
        <v>HOHAP</v>
      </c>
      <c r="K127" s="18" t="s">
        <v>395</v>
      </c>
      <c r="L127" s="14" t="s">
        <v>173</v>
      </c>
      <c r="M127" s="21" t="s">
        <v>482</v>
      </c>
      <c r="N127" s="14" t="s">
        <v>175</v>
      </c>
      <c r="O127" s="14" t="s">
        <v>176</v>
      </c>
      <c r="P127" s="14">
        <v>2020</v>
      </c>
      <c r="Q127" s="67" t="s">
        <v>177</v>
      </c>
      <c r="R127" s="14" t="s">
        <v>36</v>
      </c>
      <c r="S127" s="35">
        <v>1</v>
      </c>
      <c r="T127" s="36">
        <v>23000000</v>
      </c>
      <c r="U127" s="41" t="s">
        <v>37</v>
      </c>
      <c r="V127" s="30" t="s">
        <v>178</v>
      </c>
      <c r="W127" s="14" t="s">
        <v>179</v>
      </c>
      <c r="X127" s="21"/>
      <c r="Y127" s="21"/>
    </row>
    <row r="128" spans="1:25" s="25" customFormat="1" ht="20.399999999999999" x14ac:dyDescent="0.3">
      <c r="A128" s="50">
        <v>147</v>
      </c>
      <c r="B128" s="16" t="s">
        <v>29</v>
      </c>
      <c r="C128" s="16">
        <f t="shared" si="5"/>
        <v>22</v>
      </c>
      <c r="D128" s="16" t="str">
        <f t="shared" si="4"/>
        <v>BG.BTĐ.HOHAP.022</v>
      </c>
      <c r="E128" s="16" t="e">
        <f>VLOOKUP(B128,'DS Tên thiết bị'!$A$1:$B$174,2,0)</f>
        <v>#N/A</v>
      </c>
      <c r="F128" s="16" t="s">
        <v>30</v>
      </c>
      <c r="G128" s="16" t="str">
        <f t="shared" si="3"/>
        <v>KHÁC</v>
      </c>
      <c r="H128" s="17" t="s">
        <v>172</v>
      </c>
      <c r="I128" s="17" t="s">
        <v>2774</v>
      </c>
      <c r="J128" s="17" t="str">
        <f>VLOOKUP(I128,'Danh sach khoa'!$C$2:$D$39,2,0)</f>
        <v>HOHAP</v>
      </c>
      <c r="K128" s="18" t="s">
        <v>395</v>
      </c>
      <c r="L128" s="14" t="s">
        <v>173</v>
      </c>
      <c r="M128" s="21" t="s">
        <v>483</v>
      </c>
      <c r="N128" s="14" t="s">
        <v>175</v>
      </c>
      <c r="O128" s="14" t="s">
        <v>176</v>
      </c>
      <c r="P128" s="14">
        <v>2020</v>
      </c>
      <c r="Q128" s="67" t="s">
        <v>177</v>
      </c>
      <c r="R128" s="14" t="s">
        <v>36</v>
      </c>
      <c r="S128" s="35">
        <v>1</v>
      </c>
      <c r="T128" s="36">
        <v>23000000</v>
      </c>
      <c r="U128" s="41" t="s">
        <v>37</v>
      </c>
      <c r="V128" s="30" t="s">
        <v>178</v>
      </c>
      <c r="W128" s="14" t="s">
        <v>179</v>
      </c>
      <c r="X128" s="21"/>
      <c r="Y128" s="21"/>
    </row>
    <row r="129" spans="1:25" s="25" customFormat="1" ht="20.399999999999999" x14ac:dyDescent="0.3">
      <c r="A129" s="15">
        <v>148</v>
      </c>
      <c r="B129" s="16" t="s">
        <v>29</v>
      </c>
      <c r="C129" s="16">
        <f t="shared" si="5"/>
        <v>23</v>
      </c>
      <c r="D129" s="16" t="str">
        <f t="shared" si="4"/>
        <v>BG.BTĐ.HOHAP.023</v>
      </c>
      <c r="E129" s="16" t="e">
        <f>VLOOKUP(B129,'DS Tên thiết bị'!$A$1:$B$174,2,0)</f>
        <v>#N/A</v>
      </c>
      <c r="F129" s="16" t="s">
        <v>30</v>
      </c>
      <c r="G129" s="16" t="str">
        <f t="shared" si="3"/>
        <v>KHÁC</v>
      </c>
      <c r="H129" s="17" t="s">
        <v>172</v>
      </c>
      <c r="I129" s="17" t="s">
        <v>2774</v>
      </c>
      <c r="J129" s="17" t="str">
        <f>VLOOKUP(I129,'Danh sach khoa'!$C$2:$D$39,2,0)</f>
        <v>HOHAP</v>
      </c>
      <c r="K129" s="18" t="s">
        <v>395</v>
      </c>
      <c r="L129" s="14" t="s">
        <v>173</v>
      </c>
      <c r="M129" s="21" t="s">
        <v>484</v>
      </c>
      <c r="N129" s="14" t="s">
        <v>175</v>
      </c>
      <c r="O129" s="14" t="s">
        <v>176</v>
      </c>
      <c r="P129" s="14">
        <v>2020</v>
      </c>
      <c r="Q129" s="67" t="s">
        <v>177</v>
      </c>
      <c r="R129" s="14" t="s">
        <v>36</v>
      </c>
      <c r="S129" s="35">
        <v>1</v>
      </c>
      <c r="T129" s="36">
        <v>23000000</v>
      </c>
      <c r="U129" s="41" t="s">
        <v>37</v>
      </c>
      <c r="V129" s="30" t="s">
        <v>178</v>
      </c>
      <c r="W129" s="14" t="s">
        <v>179</v>
      </c>
      <c r="X129" s="21"/>
      <c r="Y129" s="21"/>
    </row>
    <row r="130" spans="1:25" s="25" customFormat="1" ht="20.399999999999999" x14ac:dyDescent="0.3">
      <c r="A130" s="50">
        <v>149</v>
      </c>
      <c r="B130" s="16" t="s">
        <v>29</v>
      </c>
      <c r="C130" s="16">
        <f t="shared" si="5"/>
        <v>24</v>
      </c>
      <c r="D130" s="16" t="str">
        <f t="shared" si="4"/>
        <v>BG.BTĐ.HOHAP.024</v>
      </c>
      <c r="E130" s="16" t="e">
        <f>VLOOKUP(B130,'DS Tên thiết bị'!$A$1:$B$174,2,0)</f>
        <v>#N/A</v>
      </c>
      <c r="F130" s="16" t="s">
        <v>30</v>
      </c>
      <c r="G130" s="16" t="str">
        <f t="shared" ref="G130:G193" si="6">IFERROR(IF(E130=F130,"","KHÁC"),"KHÁC")</f>
        <v>KHÁC</v>
      </c>
      <c r="H130" s="17" t="s">
        <v>172</v>
      </c>
      <c r="I130" s="17" t="s">
        <v>2774</v>
      </c>
      <c r="J130" s="17" t="str">
        <f>VLOOKUP(I130,'Danh sach khoa'!$C$2:$D$39,2,0)</f>
        <v>HOHAP</v>
      </c>
      <c r="K130" s="18" t="s">
        <v>395</v>
      </c>
      <c r="L130" s="14" t="s">
        <v>173</v>
      </c>
      <c r="M130" s="21" t="s">
        <v>485</v>
      </c>
      <c r="N130" s="14" t="s">
        <v>175</v>
      </c>
      <c r="O130" s="14" t="s">
        <v>176</v>
      </c>
      <c r="P130" s="14">
        <v>2020</v>
      </c>
      <c r="Q130" s="67" t="s">
        <v>177</v>
      </c>
      <c r="R130" s="14" t="s">
        <v>36</v>
      </c>
      <c r="S130" s="35">
        <v>1</v>
      </c>
      <c r="T130" s="36">
        <v>23000000</v>
      </c>
      <c r="U130" s="41" t="s">
        <v>37</v>
      </c>
      <c r="V130" s="30" t="s">
        <v>178</v>
      </c>
      <c r="W130" s="14" t="s">
        <v>179</v>
      </c>
      <c r="X130" s="21"/>
      <c r="Y130" s="21"/>
    </row>
    <row r="131" spans="1:25" s="25" customFormat="1" ht="20.399999999999999" x14ac:dyDescent="0.3">
      <c r="A131" s="15">
        <v>150</v>
      </c>
      <c r="B131" s="16" t="s">
        <v>29</v>
      </c>
      <c r="C131" s="16">
        <f t="shared" si="5"/>
        <v>25</v>
      </c>
      <c r="D131" s="16" t="str">
        <f t="shared" ref="D131:D194" si="7">"BG."&amp;F131&amp;"."&amp;J131&amp;"."&amp;TEXT(C131,"000")</f>
        <v>BG.BTĐ.HOHAP.025</v>
      </c>
      <c r="E131" s="16" t="e">
        <f>VLOOKUP(B131,'DS Tên thiết bị'!$A$1:$B$174,2,0)</f>
        <v>#N/A</v>
      </c>
      <c r="F131" s="16" t="s">
        <v>30</v>
      </c>
      <c r="G131" s="16" t="str">
        <f t="shared" si="6"/>
        <v>KHÁC</v>
      </c>
      <c r="H131" s="17" t="s">
        <v>172</v>
      </c>
      <c r="I131" s="17" t="s">
        <v>2774</v>
      </c>
      <c r="J131" s="17" t="str">
        <f>VLOOKUP(I131,'Danh sach khoa'!$C$2:$D$39,2,0)</f>
        <v>HOHAP</v>
      </c>
      <c r="K131" s="18" t="s">
        <v>395</v>
      </c>
      <c r="L131" s="14" t="s">
        <v>173</v>
      </c>
      <c r="M131" s="21" t="s">
        <v>486</v>
      </c>
      <c r="N131" s="14" t="s">
        <v>175</v>
      </c>
      <c r="O131" s="14" t="s">
        <v>176</v>
      </c>
      <c r="P131" s="14">
        <v>2020</v>
      </c>
      <c r="Q131" s="67" t="s">
        <v>177</v>
      </c>
      <c r="R131" s="14" t="s">
        <v>36</v>
      </c>
      <c r="S131" s="35">
        <v>1</v>
      </c>
      <c r="T131" s="36">
        <v>23000000</v>
      </c>
      <c r="U131" s="41" t="s">
        <v>37</v>
      </c>
      <c r="V131" s="30" t="s">
        <v>178</v>
      </c>
      <c r="W131" s="14" t="s">
        <v>179</v>
      </c>
      <c r="X131" s="21"/>
      <c r="Y131" s="21"/>
    </row>
    <row r="132" spans="1:25" s="25" customFormat="1" ht="20.399999999999999" x14ac:dyDescent="0.3">
      <c r="A132" s="50">
        <v>151</v>
      </c>
      <c r="B132" s="16" t="s">
        <v>29</v>
      </c>
      <c r="C132" s="16">
        <f t="shared" ref="C132:C195" si="8">IF(B132=B131,C131+1,1)</f>
        <v>26</v>
      </c>
      <c r="D132" s="16" t="str">
        <f t="shared" si="7"/>
        <v>BG.BTĐ.HOHAP.026</v>
      </c>
      <c r="E132" s="16" t="e">
        <f>VLOOKUP(B132,'DS Tên thiết bị'!$A$1:$B$174,2,0)</f>
        <v>#N/A</v>
      </c>
      <c r="F132" s="16" t="s">
        <v>30</v>
      </c>
      <c r="G132" s="16" t="str">
        <f t="shared" si="6"/>
        <v>KHÁC</v>
      </c>
      <c r="H132" s="17" t="s">
        <v>172</v>
      </c>
      <c r="I132" s="17" t="s">
        <v>2774</v>
      </c>
      <c r="J132" s="17" t="str">
        <f>VLOOKUP(I132,'Danh sach khoa'!$C$2:$D$39,2,0)</f>
        <v>HOHAP</v>
      </c>
      <c r="K132" s="18" t="s">
        <v>395</v>
      </c>
      <c r="L132" s="14" t="s">
        <v>173</v>
      </c>
      <c r="M132" s="14">
        <v>24518416</v>
      </c>
      <c r="N132" s="14" t="s">
        <v>175</v>
      </c>
      <c r="O132" s="14" t="s">
        <v>176</v>
      </c>
      <c r="P132" s="14">
        <v>2020</v>
      </c>
      <c r="Q132" s="67" t="s">
        <v>177</v>
      </c>
      <c r="R132" s="14" t="s">
        <v>36</v>
      </c>
      <c r="S132" s="35">
        <v>1</v>
      </c>
      <c r="T132" s="36">
        <v>23000000</v>
      </c>
      <c r="U132" s="41" t="s">
        <v>37</v>
      </c>
      <c r="V132" s="30" t="s">
        <v>178</v>
      </c>
      <c r="W132" s="14" t="s">
        <v>179</v>
      </c>
      <c r="X132" s="21"/>
      <c r="Y132" s="21"/>
    </row>
    <row r="133" spans="1:25" s="25" customFormat="1" ht="20.399999999999999" x14ac:dyDescent="0.3">
      <c r="A133" s="15">
        <v>152</v>
      </c>
      <c r="B133" s="16" t="s">
        <v>29</v>
      </c>
      <c r="C133" s="16">
        <f t="shared" si="8"/>
        <v>27</v>
      </c>
      <c r="D133" s="16" t="str">
        <f t="shared" si="7"/>
        <v>BG.BTĐ.HOHAP.027</v>
      </c>
      <c r="E133" s="16" t="e">
        <f>VLOOKUP(B133,'DS Tên thiết bị'!$A$1:$B$174,2,0)</f>
        <v>#N/A</v>
      </c>
      <c r="F133" s="16" t="s">
        <v>30</v>
      </c>
      <c r="G133" s="16" t="str">
        <f t="shared" si="6"/>
        <v>KHÁC</v>
      </c>
      <c r="H133" s="17" t="s">
        <v>172</v>
      </c>
      <c r="I133" s="17" t="s">
        <v>2774</v>
      </c>
      <c r="J133" s="17" t="str">
        <f>VLOOKUP(I133,'Danh sach khoa'!$C$2:$D$39,2,0)</f>
        <v>HOHAP</v>
      </c>
      <c r="K133" s="18" t="s">
        <v>395</v>
      </c>
      <c r="L133" s="14" t="s">
        <v>173</v>
      </c>
      <c r="M133" s="14">
        <v>24518470</v>
      </c>
      <c r="N133" s="14" t="s">
        <v>175</v>
      </c>
      <c r="O133" s="14" t="s">
        <v>176</v>
      </c>
      <c r="P133" s="14">
        <v>2020</v>
      </c>
      <c r="Q133" s="67" t="s">
        <v>177</v>
      </c>
      <c r="R133" s="14" t="s">
        <v>36</v>
      </c>
      <c r="S133" s="35">
        <v>1</v>
      </c>
      <c r="T133" s="36">
        <v>23000000</v>
      </c>
      <c r="U133" s="41" t="s">
        <v>37</v>
      </c>
      <c r="V133" s="30" t="s">
        <v>178</v>
      </c>
      <c r="W133" s="14" t="s">
        <v>179</v>
      </c>
      <c r="X133" s="21"/>
      <c r="Y133" s="21"/>
    </row>
    <row r="134" spans="1:25" s="25" customFormat="1" ht="20.399999999999999" x14ac:dyDescent="0.3">
      <c r="A134" s="50">
        <v>153</v>
      </c>
      <c r="B134" s="16" t="s">
        <v>29</v>
      </c>
      <c r="C134" s="16">
        <f t="shared" si="8"/>
        <v>28</v>
      </c>
      <c r="D134" s="16" t="str">
        <f t="shared" si="7"/>
        <v>BG.BTĐ.HOHAP.028</v>
      </c>
      <c r="E134" s="16" t="e">
        <f>VLOOKUP(B134,'DS Tên thiết bị'!$A$1:$B$174,2,0)</f>
        <v>#N/A</v>
      </c>
      <c r="F134" s="16" t="s">
        <v>30</v>
      </c>
      <c r="G134" s="16" t="str">
        <f t="shared" si="6"/>
        <v>KHÁC</v>
      </c>
      <c r="H134" s="17" t="s">
        <v>172</v>
      </c>
      <c r="I134" s="17" t="s">
        <v>2774</v>
      </c>
      <c r="J134" s="17" t="str">
        <f>VLOOKUP(I134,'Danh sach khoa'!$C$2:$D$39,2,0)</f>
        <v>HOHAP</v>
      </c>
      <c r="K134" s="18" t="s">
        <v>395</v>
      </c>
      <c r="L134" s="14" t="s">
        <v>173</v>
      </c>
      <c r="M134" s="14">
        <v>24518432</v>
      </c>
      <c r="N134" s="14" t="s">
        <v>175</v>
      </c>
      <c r="O134" s="14" t="s">
        <v>176</v>
      </c>
      <c r="P134" s="14">
        <v>2020</v>
      </c>
      <c r="Q134" s="67" t="s">
        <v>177</v>
      </c>
      <c r="R134" s="14" t="s">
        <v>36</v>
      </c>
      <c r="S134" s="35">
        <v>1</v>
      </c>
      <c r="T134" s="36">
        <v>23000000</v>
      </c>
      <c r="U134" s="41" t="s">
        <v>37</v>
      </c>
      <c r="V134" s="30" t="s">
        <v>178</v>
      </c>
      <c r="W134" s="14" t="s">
        <v>179</v>
      </c>
      <c r="X134" s="21"/>
      <c r="Y134" s="21"/>
    </row>
    <row r="135" spans="1:25" s="25" customFormat="1" ht="20.399999999999999" x14ac:dyDescent="0.3">
      <c r="A135" s="15">
        <v>154</v>
      </c>
      <c r="B135" s="16" t="s">
        <v>29</v>
      </c>
      <c r="C135" s="16">
        <f t="shared" si="8"/>
        <v>29</v>
      </c>
      <c r="D135" s="16" t="str">
        <f t="shared" si="7"/>
        <v>BG.BTĐ.HOHAP.029</v>
      </c>
      <c r="E135" s="16" t="e">
        <f>VLOOKUP(B135,'DS Tên thiết bị'!$A$1:$B$174,2,0)</f>
        <v>#N/A</v>
      </c>
      <c r="F135" s="16" t="s">
        <v>30</v>
      </c>
      <c r="G135" s="16" t="str">
        <f t="shared" si="6"/>
        <v>KHÁC</v>
      </c>
      <c r="H135" s="17" t="s">
        <v>172</v>
      </c>
      <c r="I135" s="17" t="s">
        <v>2774</v>
      </c>
      <c r="J135" s="17" t="str">
        <f>VLOOKUP(I135,'Danh sach khoa'!$C$2:$D$39,2,0)</f>
        <v>HOHAP</v>
      </c>
      <c r="K135" s="18" t="s">
        <v>395</v>
      </c>
      <c r="L135" s="14" t="s">
        <v>173</v>
      </c>
      <c r="M135" s="14">
        <v>24518487</v>
      </c>
      <c r="N135" s="14" t="s">
        <v>175</v>
      </c>
      <c r="O135" s="14" t="s">
        <v>176</v>
      </c>
      <c r="P135" s="14">
        <v>2020</v>
      </c>
      <c r="Q135" s="67" t="s">
        <v>177</v>
      </c>
      <c r="R135" s="14" t="s">
        <v>36</v>
      </c>
      <c r="S135" s="35">
        <v>1</v>
      </c>
      <c r="T135" s="36">
        <v>23000000</v>
      </c>
      <c r="U135" s="41" t="s">
        <v>37</v>
      </c>
      <c r="V135" s="30" t="s">
        <v>178</v>
      </c>
      <c r="W135" s="14" t="s">
        <v>179</v>
      </c>
      <c r="X135" s="21"/>
      <c r="Y135" s="21"/>
    </row>
    <row r="136" spans="1:25" s="25" customFormat="1" ht="20.399999999999999" x14ac:dyDescent="0.3">
      <c r="A136" s="50">
        <v>155</v>
      </c>
      <c r="B136" s="16" t="s">
        <v>29</v>
      </c>
      <c r="C136" s="16">
        <f t="shared" si="8"/>
        <v>30</v>
      </c>
      <c r="D136" s="16" t="str">
        <f t="shared" si="7"/>
        <v>BG.BTĐ.HOHAP.030</v>
      </c>
      <c r="E136" s="16" t="e">
        <f>VLOOKUP(B136,'DS Tên thiết bị'!$A$1:$B$174,2,0)</f>
        <v>#N/A</v>
      </c>
      <c r="F136" s="16" t="s">
        <v>30</v>
      </c>
      <c r="G136" s="16" t="str">
        <f t="shared" si="6"/>
        <v>KHÁC</v>
      </c>
      <c r="H136" s="17" t="s">
        <v>172</v>
      </c>
      <c r="I136" s="17" t="s">
        <v>2774</v>
      </c>
      <c r="J136" s="17" t="str">
        <f>VLOOKUP(I136,'Danh sach khoa'!$C$2:$D$39,2,0)</f>
        <v>HOHAP</v>
      </c>
      <c r="K136" s="18" t="s">
        <v>395</v>
      </c>
      <c r="L136" s="14" t="s">
        <v>173</v>
      </c>
      <c r="M136" s="14">
        <v>24518468</v>
      </c>
      <c r="N136" s="14" t="s">
        <v>175</v>
      </c>
      <c r="O136" s="14" t="s">
        <v>176</v>
      </c>
      <c r="P136" s="14">
        <v>2020</v>
      </c>
      <c r="Q136" s="67" t="s">
        <v>177</v>
      </c>
      <c r="R136" s="14" t="s">
        <v>36</v>
      </c>
      <c r="S136" s="35">
        <v>1</v>
      </c>
      <c r="T136" s="36">
        <v>23000000</v>
      </c>
      <c r="U136" s="41" t="s">
        <v>37</v>
      </c>
      <c r="V136" s="30" t="s">
        <v>178</v>
      </c>
      <c r="W136" s="14" t="s">
        <v>179</v>
      </c>
      <c r="X136" s="21"/>
      <c r="Y136" s="21"/>
    </row>
    <row r="137" spans="1:25" s="25" customFormat="1" ht="20.399999999999999" x14ac:dyDescent="0.3">
      <c r="A137" s="15">
        <v>156</v>
      </c>
      <c r="B137" s="16" t="s">
        <v>29</v>
      </c>
      <c r="C137" s="16">
        <f t="shared" si="8"/>
        <v>31</v>
      </c>
      <c r="D137" s="16" t="str">
        <f t="shared" si="7"/>
        <v>BG.BTĐ.HOHAP.031</v>
      </c>
      <c r="E137" s="16" t="e">
        <f>VLOOKUP(B137,'DS Tên thiết bị'!$A$1:$B$174,2,0)</f>
        <v>#N/A</v>
      </c>
      <c r="F137" s="16" t="s">
        <v>30</v>
      </c>
      <c r="G137" s="16" t="str">
        <f t="shared" si="6"/>
        <v>KHÁC</v>
      </c>
      <c r="H137" s="17" t="s">
        <v>172</v>
      </c>
      <c r="I137" s="17" t="s">
        <v>2774</v>
      </c>
      <c r="J137" s="17" t="str">
        <f>VLOOKUP(I137,'Danh sach khoa'!$C$2:$D$39,2,0)</f>
        <v>HOHAP</v>
      </c>
      <c r="K137" s="18" t="s">
        <v>395</v>
      </c>
      <c r="L137" s="14" t="s">
        <v>173</v>
      </c>
      <c r="M137" s="14">
        <v>24518477</v>
      </c>
      <c r="N137" s="14" t="s">
        <v>175</v>
      </c>
      <c r="O137" s="14" t="s">
        <v>176</v>
      </c>
      <c r="P137" s="14">
        <v>2020</v>
      </c>
      <c r="Q137" s="67" t="s">
        <v>177</v>
      </c>
      <c r="R137" s="14" t="s">
        <v>36</v>
      </c>
      <c r="S137" s="35">
        <v>1</v>
      </c>
      <c r="T137" s="36">
        <v>23000000</v>
      </c>
      <c r="U137" s="41" t="s">
        <v>37</v>
      </c>
      <c r="V137" s="30" t="s">
        <v>178</v>
      </c>
      <c r="W137" s="14" t="s">
        <v>179</v>
      </c>
      <c r="X137" s="21"/>
      <c r="Y137" s="21"/>
    </row>
    <row r="138" spans="1:25" s="25" customFormat="1" ht="20.399999999999999" x14ac:dyDescent="0.3">
      <c r="A138" s="50">
        <v>169</v>
      </c>
      <c r="B138" s="16" t="s">
        <v>514</v>
      </c>
      <c r="C138" s="16">
        <f t="shared" si="8"/>
        <v>1</v>
      </c>
      <c r="D138" s="16" t="str">
        <f t="shared" si="7"/>
        <v>BG.BR.HOHAP.001</v>
      </c>
      <c r="E138" s="16" t="e">
        <f>VLOOKUP(B138,'DS Tên thiết bị'!$A$1:$B$174,2,0)</f>
        <v>#N/A</v>
      </c>
      <c r="F138" s="16" t="s">
        <v>515</v>
      </c>
      <c r="G138" s="16" t="str">
        <f t="shared" si="6"/>
        <v>KHÁC</v>
      </c>
      <c r="H138" s="17" t="s">
        <v>516</v>
      </c>
      <c r="I138" s="17" t="s">
        <v>2774</v>
      </c>
      <c r="J138" s="17" t="str">
        <f>VLOOKUP(I138,'Danh sach khoa'!$C$2:$D$39,2,0)</f>
        <v>HOHAP</v>
      </c>
      <c r="K138" s="18" t="s">
        <v>395</v>
      </c>
      <c r="L138" s="90"/>
      <c r="M138" s="14" t="s">
        <v>57</v>
      </c>
      <c r="N138" s="14" t="s">
        <v>517</v>
      </c>
      <c r="O138" s="14" t="s">
        <v>59</v>
      </c>
      <c r="P138" s="21">
        <v>2021</v>
      </c>
      <c r="Q138" s="91" t="s">
        <v>518</v>
      </c>
      <c r="R138" s="21" t="s">
        <v>36</v>
      </c>
      <c r="S138" s="21">
        <v>1</v>
      </c>
      <c r="T138" s="89">
        <v>45000000</v>
      </c>
      <c r="U138" s="41" t="s">
        <v>37</v>
      </c>
      <c r="V138" s="35" t="s">
        <v>519</v>
      </c>
      <c r="W138" s="14" t="s">
        <v>39</v>
      </c>
      <c r="X138" s="21"/>
      <c r="Y138" s="21"/>
    </row>
    <row r="139" spans="1:25" s="25" customFormat="1" ht="26.4" x14ac:dyDescent="0.3">
      <c r="A139" s="50">
        <v>123</v>
      </c>
      <c r="B139" s="16" t="s">
        <v>76</v>
      </c>
      <c r="C139" s="16">
        <f t="shared" si="8"/>
        <v>1</v>
      </c>
      <c r="D139" s="16" t="str">
        <f t="shared" si="7"/>
        <v>BG..HOHAP.001</v>
      </c>
      <c r="E139" s="16" t="e">
        <f>VLOOKUP(B139,'DS Tên thiết bị'!$A$1:$B$174,2,0)</f>
        <v>#N/A</v>
      </c>
      <c r="F139" s="16"/>
      <c r="G139" s="16" t="str">
        <f t="shared" si="6"/>
        <v>KHÁC</v>
      </c>
      <c r="H139" s="63" t="s">
        <v>133</v>
      </c>
      <c r="I139" s="17" t="s">
        <v>2774</v>
      </c>
      <c r="J139" s="17" t="str">
        <f>VLOOKUP(I139,'Danh sach khoa'!$C$2:$D$39,2,0)</f>
        <v>HOHAP</v>
      </c>
      <c r="K139" s="18" t="s">
        <v>395</v>
      </c>
      <c r="L139" s="14"/>
      <c r="M139" s="29"/>
      <c r="N139" s="14"/>
      <c r="O139" s="14" t="s">
        <v>59</v>
      </c>
      <c r="P139" s="85">
        <v>2020</v>
      </c>
      <c r="Q139" s="86" t="s">
        <v>134</v>
      </c>
      <c r="R139" s="14" t="s">
        <v>36</v>
      </c>
      <c r="S139" s="14">
        <v>4</v>
      </c>
      <c r="T139" s="83">
        <v>20166300</v>
      </c>
      <c r="U139" s="41" t="s">
        <v>37</v>
      </c>
      <c r="V139" s="14"/>
      <c r="W139" s="14" t="s">
        <v>39</v>
      </c>
      <c r="X139" s="35"/>
      <c r="Y139" s="21"/>
    </row>
    <row r="140" spans="1:25" s="25" customFormat="1" ht="40.799999999999997" x14ac:dyDescent="0.3">
      <c r="A140" s="15">
        <v>168</v>
      </c>
      <c r="B140" s="16" t="s">
        <v>76</v>
      </c>
      <c r="C140" s="16">
        <f t="shared" si="8"/>
        <v>2</v>
      </c>
      <c r="D140" s="16" t="str">
        <f t="shared" si="7"/>
        <v>BG.G.HOHAP.002</v>
      </c>
      <c r="E140" s="16" t="e">
        <f>VLOOKUP(B140,'DS Tên thiết bị'!$A$1:$B$174,2,0)</f>
        <v>#N/A</v>
      </c>
      <c r="F140" s="16" t="s">
        <v>77</v>
      </c>
      <c r="G140" s="16" t="str">
        <f t="shared" si="6"/>
        <v>KHÁC</v>
      </c>
      <c r="H140" s="17" t="s">
        <v>510</v>
      </c>
      <c r="I140" s="17" t="s">
        <v>2774</v>
      </c>
      <c r="J140" s="17" t="str">
        <f>VLOOKUP(I140,'Danh sach khoa'!$C$2:$D$39,2,0)</f>
        <v>HOHAP</v>
      </c>
      <c r="K140" s="18" t="s">
        <v>395</v>
      </c>
      <c r="L140" s="21" t="s">
        <v>511</v>
      </c>
      <c r="M140" s="14" t="s">
        <v>57</v>
      </c>
      <c r="N140" s="14" t="s">
        <v>512</v>
      </c>
      <c r="O140" s="14" t="s">
        <v>508</v>
      </c>
      <c r="P140" s="14">
        <v>2021</v>
      </c>
      <c r="Q140" s="67" t="s">
        <v>177</v>
      </c>
      <c r="R140" s="14" t="s">
        <v>36</v>
      </c>
      <c r="S140" s="35">
        <v>6</v>
      </c>
      <c r="T140" s="89">
        <v>15000000</v>
      </c>
      <c r="U140" s="41" t="s">
        <v>37</v>
      </c>
      <c r="V140" s="30" t="s">
        <v>178</v>
      </c>
      <c r="W140" s="14" t="s">
        <v>179</v>
      </c>
      <c r="X140" s="14" t="s">
        <v>513</v>
      </c>
      <c r="Y140" s="21"/>
    </row>
    <row r="141" spans="1:25" s="25" customFormat="1" ht="20.399999999999999" x14ac:dyDescent="0.3">
      <c r="A141" s="50">
        <v>97</v>
      </c>
      <c r="B141" s="16" t="s">
        <v>392</v>
      </c>
      <c r="C141" s="16">
        <f t="shared" si="8"/>
        <v>1</v>
      </c>
      <c r="D141" s="16" t="str">
        <f t="shared" si="7"/>
        <v>BG.NS.HOHAP.001</v>
      </c>
      <c r="E141" s="16" t="e">
        <f>VLOOKUP(B141,'DS Tên thiết bị'!$A$1:$B$174,2,0)</f>
        <v>#N/A</v>
      </c>
      <c r="F141" s="16" t="s">
        <v>393</v>
      </c>
      <c r="G141" s="16" t="str">
        <f t="shared" si="6"/>
        <v>KHÁC</v>
      </c>
      <c r="H141" s="17" t="s">
        <v>394</v>
      </c>
      <c r="I141" s="17" t="s">
        <v>2774</v>
      </c>
      <c r="J141" s="17" t="str">
        <f>VLOOKUP(I141,'Danh sach khoa'!$C$2:$D$39,2,0)</f>
        <v>HOHAP</v>
      </c>
      <c r="K141" s="18" t="s">
        <v>395</v>
      </c>
      <c r="L141" s="14" t="s">
        <v>396</v>
      </c>
      <c r="M141" s="29">
        <v>7933361</v>
      </c>
      <c r="N141" s="14" t="s">
        <v>357</v>
      </c>
      <c r="O141" s="14" t="s">
        <v>35</v>
      </c>
      <c r="P141" s="14">
        <v>2009</v>
      </c>
      <c r="Q141" s="59">
        <v>40548</v>
      </c>
      <c r="R141" s="14" t="s">
        <v>36</v>
      </c>
      <c r="S141" s="14">
        <v>1</v>
      </c>
      <c r="T141" s="20">
        <v>952700000</v>
      </c>
      <c r="U141" s="41" t="s">
        <v>37</v>
      </c>
      <c r="V141" s="14" t="s">
        <v>60</v>
      </c>
      <c r="W141" s="14" t="s">
        <v>397</v>
      </c>
      <c r="X141" s="14"/>
      <c r="Y141" s="21"/>
    </row>
    <row r="142" spans="1:25" s="25" customFormat="1" ht="26.4" x14ac:dyDescent="0.3">
      <c r="A142" s="50">
        <v>133</v>
      </c>
      <c r="B142" s="16" t="s">
        <v>392</v>
      </c>
      <c r="C142" s="16">
        <f t="shared" si="8"/>
        <v>2</v>
      </c>
      <c r="D142" s="16" t="str">
        <f t="shared" si="7"/>
        <v>BG.NS.HOHAP.002</v>
      </c>
      <c r="E142" s="16" t="e">
        <f>VLOOKUP(B142,'DS Tên thiết bị'!$A$1:$B$174,2,0)</f>
        <v>#N/A</v>
      </c>
      <c r="F142" s="16" t="s">
        <v>393</v>
      </c>
      <c r="G142" s="16" t="str">
        <f t="shared" si="6"/>
        <v>KHÁC</v>
      </c>
      <c r="H142" s="17" t="s">
        <v>464</v>
      </c>
      <c r="I142" s="17" t="s">
        <v>2774</v>
      </c>
      <c r="J142" s="17" t="str">
        <f>VLOOKUP(I142,'Danh sach khoa'!$C$2:$D$39,2,0)</f>
        <v>HOHAP</v>
      </c>
      <c r="K142" s="18" t="s">
        <v>395</v>
      </c>
      <c r="L142" s="14" t="s">
        <v>465</v>
      </c>
      <c r="M142" s="29">
        <v>7098529</v>
      </c>
      <c r="N142" s="14" t="s">
        <v>357</v>
      </c>
      <c r="O142" s="14" t="s">
        <v>35</v>
      </c>
      <c r="P142" s="14">
        <v>2020</v>
      </c>
      <c r="Q142" s="60" t="s">
        <v>143</v>
      </c>
      <c r="R142" s="14" t="s">
        <v>281</v>
      </c>
      <c r="S142" s="14">
        <v>1</v>
      </c>
      <c r="T142" s="20">
        <v>2490000000</v>
      </c>
      <c r="U142" s="41" t="s">
        <v>37</v>
      </c>
      <c r="V142" s="14" t="s">
        <v>60</v>
      </c>
      <c r="W142" s="14" t="s">
        <v>39</v>
      </c>
      <c r="X142" s="14"/>
      <c r="Y142" s="21"/>
    </row>
    <row r="143" spans="1:25" s="25" customFormat="1" ht="20.399999999999999" x14ac:dyDescent="0.3">
      <c r="A143" s="15">
        <v>98</v>
      </c>
      <c r="B143" s="16" t="s">
        <v>398</v>
      </c>
      <c r="C143" s="16">
        <f t="shared" si="8"/>
        <v>1</v>
      </c>
      <c r="D143" s="16" t="str">
        <f t="shared" si="7"/>
        <v>BG.K.HOHAP.001</v>
      </c>
      <c r="E143" s="16" t="e">
        <f>VLOOKUP(B143,'DS Tên thiết bị'!$A$1:$B$174,2,0)</f>
        <v>#N/A</v>
      </c>
      <c r="F143" s="16" t="s">
        <v>399</v>
      </c>
      <c r="G143" s="16" t="str">
        <f t="shared" si="6"/>
        <v>KHÁC</v>
      </c>
      <c r="H143" s="17" t="s">
        <v>400</v>
      </c>
      <c r="I143" s="17" t="s">
        <v>2774</v>
      </c>
      <c r="J143" s="17" t="str">
        <f>VLOOKUP(I143,'Danh sach khoa'!$C$2:$D$39,2,0)</f>
        <v>HOHAP</v>
      </c>
      <c r="K143" s="18" t="s">
        <v>395</v>
      </c>
      <c r="L143" s="14">
        <v>7603</v>
      </c>
      <c r="M143" s="29">
        <v>7603</v>
      </c>
      <c r="N143" s="14" t="s">
        <v>401</v>
      </c>
      <c r="O143" s="14" t="s">
        <v>104</v>
      </c>
      <c r="P143" s="14">
        <v>2011</v>
      </c>
      <c r="Q143" s="59">
        <v>40551</v>
      </c>
      <c r="R143" s="14" t="s">
        <v>36</v>
      </c>
      <c r="S143" s="14">
        <v>1</v>
      </c>
      <c r="T143" s="20">
        <v>15855000</v>
      </c>
      <c r="U143" s="41" t="s">
        <v>37</v>
      </c>
      <c r="V143" s="14" t="s">
        <v>60</v>
      </c>
      <c r="W143" s="14" t="s">
        <v>39</v>
      </c>
      <c r="X143" s="14"/>
      <c r="Y143" s="21"/>
    </row>
    <row r="144" spans="1:25" s="25" customFormat="1" ht="20.399999999999999" x14ac:dyDescent="0.3">
      <c r="A144" s="50">
        <v>99</v>
      </c>
      <c r="B144" s="31" t="s">
        <v>94</v>
      </c>
      <c r="C144" s="16">
        <f t="shared" si="8"/>
        <v>1</v>
      </c>
      <c r="D144" s="16" t="str">
        <f t="shared" si="7"/>
        <v>BG.ĐT.HOHAP.001</v>
      </c>
      <c r="E144" s="16" t="e">
        <f>VLOOKUP(B144,'DS Tên thiết bị'!$A$1:$B$174,2,0)</f>
        <v>#N/A</v>
      </c>
      <c r="F144" s="31" t="s">
        <v>95</v>
      </c>
      <c r="G144" s="16" t="str">
        <f t="shared" si="6"/>
        <v>KHÁC</v>
      </c>
      <c r="H144" s="17" t="s">
        <v>96</v>
      </c>
      <c r="I144" s="17" t="s">
        <v>2774</v>
      </c>
      <c r="J144" s="17" t="str">
        <f>VLOOKUP(I144,'Danh sach khoa'!$C$2:$D$39,2,0)</f>
        <v>HOHAP</v>
      </c>
      <c r="K144" s="18" t="s">
        <v>395</v>
      </c>
      <c r="L144" s="14" t="s">
        <v>402</v>
      </c>
      <c r="M144" s="19" t="s">
        <v>403</v>
      </c>
      <c r="N144" s="14" t="s">
        <v>52</v>
      </c>
      <c r="O144" s="14" t="s">
        <v>35</v>
      </c>
      <c r="P144" s="14">
        <v>2011</v>
      </c>
      <c r="Q144" s="59">
        <v>40551</v>
      </c>
      <c r="R144" s="14" t="s">
        <v>36</v>
      </c>
      <c r="S144" s="14">
        <v>1</v>
      </c>
      <c r="T144" s="20">
        <v>42800000</v>
      </c>
      <c r="U144" s="41" t="s">
        <v>37</v>
      </c>
      <c r="V144" s="14" t="s">
        <v>38</v>
      </c>
      <c r="W144" s="14" t="s">
        <v>39</v>
      </c>
      <c r="X144" s="14"/>
      <c r="Y144" s="21"/>
    </row>
    <row r="145" spans="1:25" s="25" customFormat="1" ht="57.6" x14ac:dyDescent="0.3">
      <c r="A145" s="15">
        <v>134</v>
      </c>
      <c r="B145" s="16" t="s">
        <v>94</v>
      </c>
      <c r="C145" s="16">
        <f t="shared" si="8"/>
        <v>2</v>
      </c>
      <c r="D145" s="16" t="str">
        <f t="shared" si="7"/>
        <v>BG..HOHAP.002</v>
      </c>
      <c r="E145" s="16" t="e">
        <f>VLOOKUP(B145,'DS Tên thiết bị'!$A$1:$B$174,2,0)</f>
        <v>#N/A</v>
      </c>
      <c r="F145" s="16"/>
      <c r="G145" s="16" t="str">
        <f t="shared" si="6"/>
        <v>KHÁC</v>
      </c>
      <c r="H145" s="63" t="s">
        <v>466</v>
      </c>
      <c r="I145" s="17" t="s">
        <v>2774</v>
      </c>
      <c r="J145" s="17" t="str">
        <f>VLOOKUP(I145,'Danh sach khoa'!$C$2:$D$39,2,0)</f>
        <v>HOHAP</v>
      </c>
      <c r="K145" s="18" t="s">
        <v>395</v>
      </c>
      <c r="L145" s="14" t="s">
        <v>467</v>
      </c>
      <c r="M145" s="87">
        <v>105727</v>
      </c>
      <c r="N145" s="88" t="s">
        <v>468</v>
      </c>
      <c r="O145" s="14" t="s">
        <v>341</v>
      </c>
      <c r="P145" s="85">
        <v>2021</v>
      </c>
      <c r="Q145" s="59">
        <v>44420</v>
      </c>
      <c r="R145" s="14" t="s">
        <v>36</v>
      </c>
      <c r="S145" s="14">
        <v>1</v>
      </c>
      <c r="T145" s="83">
        <v>41000000</v>
      </c>
      <c r="U145" s="41" t="s">
        <v>37</v>
      </c>
      <c r="V145" s="14"/>
      <c r="W145" s="14" t="s">
        <v>39</v>
      </c>
      <c r="X145" s="35"/>
      <c r="Y145" s="21"/>
    </row>
    <row r="146" spans="1:25" s="25" customFormat="1" ht="20.399999999999999" x14ac:dyDescent="0.3">
      <c r="A146" s="50">
        <v>137</v>
      </c>
      <c r="B146" s="31" t="s">
        <v>94</v>
      </c>
      <c r="C146" s="16">
        <f t="shared" si="8"/>
        <v>3</v>
      </c>
      <c r="D146" s="16" t="str">
        <f t="shared" si="7"/>
        <v>BG.ĐT.HOHAP.003</v>
      </c>
      <c r="E146" s="16" t="e">
        <f>VLOOKUP(B146,'DS Tên thiết bị'!$A$1:$B$174,2,0)</f>
        <v>#N/A</v>
      </c>
      <c r="F146" s="31" t="s">
        <v>95</v>
      </c>
      <c r="G146" s="16" t="str">
        <f t="shared" si="6"/>
        <v>KHÁC</v>
      </c>
      <c r="H146" s="17" t="s">
        <v>473</v>
      </c>
      <c r="I146" s="17" t="s">
        <v>2774</v>
      </c>
      <c r="J146" s="17" t="str">
        <f>VLOOKUP(I146,'Danh sach khoa'!$C$2:$D$39,2,0)</f>
        <v>HOHAP</v>
      </c>
      <c r="K146" s="18" t="s">
        <v>395</v>
      </c>
      <c r="L146" s="14" t="s">
        <v>159</v>
      </c>
      <c r="M146" s="21">
        <v>16319</v>
      </c>
      <c r="N146" s="14" t="s">
        <v>64</v>
      </c>
      <c r="O146" s="14" t="s">
        <v>35</v>
      </c>
      <c r="P146" s="14">
        <v>2021</v>
      </c>
      <c r="Q146" s="67" t="s">
        <v>177</v>
      </c>
      <c r="R146" s="14" t="s">
        <v>36</v>
      </c>
      <c r="S146" s="35">
        <v>1</v>
      </c>
      <c r="T146" s="89">
        <v>58000000</v>
      </c>
      <c r="U146" s="41" t="s">
        <v>37</v>
      </c>
      <c r="V146" s="30" t="s">
        <v>178</v>
      </c>
      <c r="W146" s="14" t="s">
        <v>179</v>
      </c>
      <c r="X146" s="21"/>
      <c r="Y146" s="21"/>
    </row>
    <row r="147" spans="1:25" s="25" customFormat="1" ht="30.6" x14ac:dyDescent="0.3">
      <c r="A147" s="50">
        <v>109</v>
      </c>
      <c r="B147" s="16" t="s">
        <v>415</v>
      </c>
      <c r="C147" s="16">
        <f t="shared" si="8"/>
        <v>1</v>
      </c>
      <c r="D147" s="16" t="str">
        <f t="shared" si="7"/>
        <v>BG.MĐ.HOHAP.001</v>
      </c>
      <c r="E147" s="16" t="e">
        <f>VLOOKUP(B147,'DS Tên thiết bị'!$A$1:$B$174,2,0)</f>
        <v>#N/A</v>
      </c>
      <c r="F147" s="16" t="s">
        <v>416</v>
      </c>
      <c r="G147" s="16" t="str">
        <f t="shared" si="6"/>
        <v>KHÁC</v>
      </c>
      <c r="H147" s="17" t="s">
        <v>417</v>
      </c>
      <c r="I147" s="17" t="s">
        <v>2774</v>
      </c>
      <c r="J147" s="17" t="str">
        <f>VLOOKUP(I147,'Danh sach khoa'!$C$2:$D$39,2,0)</f>
        <v>HOHAP</v>
      </c>
      <c r="K147" s="18" t="s">
        <v>395</v>
      </c>
      <c r="L147" s="82" t="s">
        <v>418</v>
      </c>
      <c r="M147" s="29" t="s">
        <v>419</v>
      </c>
      <c r="N147" s="14" t="s">
        <v>420</v>
      </c>
      <c r="O147" s="14" t="s">
        <v>104</v>
      </c>
      <c r="P147" s="14">
        <v>2012</v>
      </c>
      <c r="Q147" s="59">
        <v>40920</v>
      </c>
      <c r="R147" s="14" t="s">
        <v>36</v>
      </c>
      <c r="S147" s="14">
        <v>1</v>
      </c>
      <c r="T147" s="20">
        <v>107600000</v>
      </c>
      <c r="U147" s="41" t="s">
        <v>37</v>
      </c>
      <c r="V147" s="14" t="s">
        <v>421</v>
      </c>
      <c r="W147" s="14" t="s">
        <v>39</v>
      </c>
      <c r="X147" s="14" t="s">
        <v>422</v>
      </c>
      <c r="Y147" s="21"/>
    </row>
    <row r="148" spans="1:25" s="25" customFormat="1" ht="30.6" x14ac:dyDescent="0.3">
      <c r="A148" s="15">
        <v>110</v>
      </c>
      <c r="B148" s="16" t="s">
        <v>415</v>
      </c>
      <c r="C148" s="16">
        <f t="shared" si="8"/>
        <v>2</v>
      </c>
      <c r="D148" s="16" t="str">
        <f t="shared" si="7"/>
        <v>BG.MĐ.HOHAP.002</v>
      </c>
      <c r="E148" s="16" t="e">
        <f>VLOOKUP(B148,'DS Tên thiết bị'!$A$1:$B$174,2,0)</f>
        <v>#N/A</v>
      </c>
      <c r="F148" s="16" t="s">
        <v>416</v>
      </c>
      <c r="G148" s="16" t="str">
        <f t="shared" si="6"/>
        <v>KHÁC</v>
      </c>
      <c r="H148" s="17" t="s">
        <v>423</v>
      </c>
      <c r="I148" s="17" t="s">
        <v>2774</v>
      </c>
      <c r="J148" s="17" t="str">
        <f>VLOOKUP(I148,'Danh sach khoa'!$C$2:$D$39,2,0)</f>
        <v>HOHAP</v>
      </c>
      <c r="K148" s="18" t="s">
        <v>395</v>
      </c>
      <c r="L148" s="82" t="s">
        <v>418</v>
      </c>
      <c r="M148" s="29" t="s">
        <v>424</v>
      </c>
      <c r="N148" s="14" t="s">
        <v>420</v>
      </c>
      <c r="O148" s="14" t="s">
        <v>104</v>
      </c>
      <c r="P148" s="14">
        <v>2012</v>
      </c>
      <c r="Q148" s="59">
        <v>41122</v>
      </c>
      <c r="R148" s="14" t="s">
        <v>36</v>
      </c>
      <c r="S148" s="14">
        <v>1</v>
      </c>
      <c r="T148" s="20">
        <v>106242000</v>
      </c>
      <c r="U148" s="41" t="s">
        <v>37</v>
      </c>
      <c r="V148" s="14" t="s">
        <v>421</v>
      </c>
      <c r="W148" s="14" t="s">
        <v>39</v>
      </c>
      <c r="X148" s="14" t="s">
        <v>425</v>
      </c>
      <c r="Y148" s="21"/>
    </row>
    <row r="149" spans="1:25" s="25" customFormat="1" ht="20.399999999999999" x14ac:dyDescent="0.3">
      <c r="A149" s="50">
        <v>111</v>
      </c>
      <c r="B149" s="16" t="s">
        <v>415</v>
      </c>
      <c r="C149" s="16">
        <f t="shared" si="8"/>
        <v>3</v>
      </c>
      <c r="D149" s="16" t="str">
        <f t="shared" si="7"/>
        <v>BG.MĐ.HOHAP.003</v>
      </c>
      <c r="E149" s="16" t="e">
        <f>VLOOKUP(B149,'DS Tên thiết bị'!$A$1:$B$174,2,0)</f>
        <v>#N/A</v>
      </c>
      <c r="F149" s="16" t="s">
        <v>416</v>
      </c>
      <c r="G149" s="16" t="str">
        <f t="shared" si="6"/>
        <v>KHÁC</v>
      </c>
      <c r="H149" s="17" t="s">
        <v>426</v>
      </c>
      <c r="I149" s="17" t="s">
        <v>2774</v>
      </c>
      <c r="J149" s="17" t="str">
        <f>VLOOKUP(I149,'Danh sach khoa'!$C$2:$D$39,2,0)</f>
        <v>HOHAP</v>
      </c>
      <c r="K149" s="18" t="s">
        <v>395</v>
      </c>
      <c r="L149" s="14" t="s">
        <v>427</v>
      </c>
      <c r="M149" s="19" t="s">
        <v>428</v>
      </c>
      <c r="N149" s="14" t="s">
        <v>103</v>
      </c>
      <c r="O149" s="14" t="s">
        <v>104</v>
      </c>
      <c r="P149" s="14">
        <v>2011</v>
      </c>
      <c r="Q149" s="59">
        <v>40918</v>
      </c>
      <c r="R149" s="14" t="s">
        <v>36</v>
      </c>
      <c r="S149" s="14">
        <v>1</v>
      </c>
      <c r="T149" s="20">
        <v>45000000</v>
      </c>
      <c r="U149" s="41" t="s">
        <v>37</v>
      </c>
      <c r="V149" s="14" t="s">
        <v>71</v>
      </c>
      <c r="W149" s="14" t="s">
        <v>39</v>
      </c>
      <c r="X149" s="14"/>
      <c r="Y149" s="21"/>
    </row>
    <row r="150" spans="1:25" s="25" customFormat="1" ht="20.399999999999999" x14ac:dyDescent="0.3">
      <c r="A150" s="15">
        <v>100</v>
      </c>
      <c r="B150" s="16" t="s">
        <v>41</v>
      </c>
      <c r="C150" s="16">
        <f t="shared" si="8"/>
        <v>1</v>
      </c>
      <c r="D150" s="16" t="str">
        <f t="shared" si="7"/>
        <v>BG.HD.HOHAP.001</v>
      </c>
      <c r="E150" s="16" t="e">
        <f>VLOOKUP(B150,'DS Tên thiết bị'!$A$1:$B$174,2,0)</f>
        <v>#N/A</v>
      </c>
      <c r="F150" s="16" t="s">
        <v>42</v>
      </c>
      <c r="G150" s="16" t="str">
        <f t="shared" si="6"/>
        <v>KHÁC</v>
      </c>
      <c r="H150" s="17" t="s">
        <v>41</v>
      </c>
      <c r="I150" s="17" t="s">
        <v>2774</v>
      </c>
      <c r="J150" s="17" t="str">
        <f>VLOOKUP(I150,'Danh sach khoa'!$C$2:$D$39,2,0)</f>
        <v>HOHAP</v>
      </c>
      <c r="K150" s="18" t="s">
        <v>395</v>
      </c>
      <c r="L150" s="14">
        <v>1242</v>
      </c>
      <c r="M150" s="19" t="s">
        <v>404</v>
      </c>
      <c r="N150" s="14" t="s">
        <v>401</v>
      </c>
      <c r="O150" s="14" t="s">
        <v>104</v>
      </c>
      <c r="P150" s="14">
        <v>2011</v>
      </c>
      <c r="Q150" s="59">
        <v>40548</v>
      </c>
      <c r="R150" s="14" t="s">
        <v>36</v>
      </c>
      <c r="S150" s="14">
        <v>1</v>
      </c>
      <c r="T150" s="20">
        <v>19200000</v>
      </c>
      <c r="U150" s="41" t="s">
        <v>37</v>
      </c>
      <c r="V150" s="14" t="s">
        <v>60</v>
      </c>
      <c r="W150" s="14" t="s">
        <v>405</v>
      </c>
      <c r="X150" s="14"/>
      <c r="Y150" s="21"/>
    </row>
    <row r="151" spans="1:25" s="25" customFormat="1" ht="20.399999999999999" x14ac:dyDescent="0.3">
      <c r="A151" s="50">
        <v>101</v>
      </c>
      <c r="B151" s="16" t="s">
        <v>41</v>
      </c>
      <c r="C151" s="16">
        <f t="shared" si="8"/>
        <v>2</v>
      </c>
      <c r="D151" s="16" t="str">
        <f t="shared" si="7"/>
        <v>BG.HD.HOHAP.002</v>
      </c>
      <c r="E151" s="16" t="e">
        <f>VLOOKUP(B151,'DS Tên thiết bị'!$A$1:$B$174,2,0)</f>
        <v>#N/A</v>
      </c>
      <c r="F151" s="16" t="s">
        <v>42</v>
      </c>
      <c r="G151" s="16" t="str">
        <f t="shared" si="6"/>
        <v>KHÁC</v>
      </c>
      <c r="H151" s="17" t="s">
        <v>41</v>
      </c>
      <c r="I151" s="17" t="s">
        <v>2774</v>
      </c>
      <c r="J151" s="17" t="str">
        <f>VLOOKUP(I151,'Danh sach khoa'!$C$2:$D$39,2,0)</f>
        <v>HOHAP</v>
      </c>
      <c r="K151" s="18" t="s">
        <v>395</v>
      </c>
      <c r="L151" s="14">
        <v>1240</v>
      </c>
      <c r="M151" s="19" t="s">
        <v>406</v>
      </c>
      <c r="N151" s="14" t="s">
        <v>401</v>
      </c>
      <c r="O151" s="14" t="s">
        <v>104</v>
      </c>
      <c r="P151" s="14">
        <v>2011</v>
      </c>
      <c r="Q151" s="59">
        <v>40549</v>
      </c>
      <c r="R151" s="14" t="s">
        <v>36</v>
      </c>
      <c r="S151" s="14">
        <v>1</v>
      </c>
      <c r="T151" s="20">
        <v>31500000</v>
      </c>
      <c r="U151" s="41" t="s">
        <v>37</v>
      </c>
      <c r="V151" s="14" t="s">
        <v>38</v>
      </c>
      <c r="W151" s="14" t="s">
        <v>39</v>
      </c>
      <c r="X151" s="14"/>
      <c r="Y151" s="21"/>
    </row>
    <row r="152" spans="1:25" s="25" customFormat="1" ht="20.399999999999999" x14ac:dyDescent="0.3">
      <c r="A152" s="15">
        <v>102</v>
      </c>
      <c r="B152" s="16" t="s">
        <v>41</v>
      </c>
      <c r="C152" s="16">
        <f t="shared" si="8"/>
        <v>3</v>
      </c>
      <c r="D152" s="16" t="str">
        <f t="shared" si="7"/>
        <v>BG.HD.HOHAP.003</v>
      </c>
      <c r="E152" s="16" t="e">
        <f>VLOOKUP(B152,'DS Tên thiết bị'!$A$1:$B$174,2,0)</f>
        <v>#N/A</v>
      </c>
      <c r="F152" s="16" t="s">
        <v>42</v>
      </c>
      <c r="G152" s="16" t="str">
        <f t="shared" si="6"/>
        <v>KHÁC</v>
      </c>
      <c r="H152" s="17" t="s">
        <v>43</v>
      </c>
      <c r="I152" s="17" t="s">
        <v>2774</v>
      </c>
      <c r="J152" s="17" t="str">
        <f>VLOOKUP(I152,'Danh sach khoa'!$C$2:$D$39,2,0)</f>
        <v>HOHAP</v>
      </c>
      <c r="K152" s="18" t="s">
        <v>395</v>
      </c>
      <c r="L152" s="14" t="s">
        <v>407</v>
      </c>
      <c r="M152" s="29" t="s">
        <v>45</v>
      </c>
      <c r="N152" s="14" t="s">
        <v>408</v>
      </c>
      <c r="O152" s="14" t="s">
        <v>35</v>
      </c>
      <c r="P152" s="14">
        <v>2011</v>
      </c>
      <c r="Q152" s="59">
        <v>40551</v>
      </c>
      <c r="R152" s="14" t="s">
        <v>36</v>
      </c>
      <c r="S152" s="14">
        <v>1</v>
      </c>
      <c r="T152" s="20">
        <v>13850000</v>
      </c>
      <c r="U152" s="41" t="s">
        <v>37</v>
      </c>
      <c r="V152" s="14" t="s">
        <v>38</v>
      </c>
      <c r="W152" s="14" t="s">
        <v>39</v>
      </c>
      <c r="X152" s="14"/>
      <c r="Y152" s="21"/>
    </row>
    <row r="153" spans="1:25" s="25" customFormat="1" ht="20.399999999999999" x14ac:dyDescent="0.3">
      <c r="A153" s="50">
        <v>103</v>
      </c>
      <c r="B153" s="16" t="s">
        <v>41</v>
      </c>
      <c r="C153" s="16">
        <f t="shared" si="8"/>
        <v>4</v>
      </c>
      <c r="D153" s="16" t="str">
        <f t="shared" si="7"/>
        <v>BG.HD.HOHAP.004</v>
      </c>
      <c r="E153" s="16" t="e">
        <f>VLOOKUP(B153,'DS Tên thiết bị'!$A$1:$B$174,2,0)</f>
        <v>#N/A</v>
      </c>
      <c r="F153" s="16" t="s">
        <v>42</v>
      </c>
      <c r="G153" s="16" t="str">
        <f t="shared" si="6"/>
        <v>KHÁC</v>
      </c>
      <c r="H153" s="17" t="s">
        <v>43</v>
      </c>
      <c r="I153" s="17" t="s">
        <v>2774</v>
      </c>
      <c r="J153" s="17" t="str">
        <f>VLOOKUP(I153,'Danh sach khoa'!$C$2:$D$39,2,0)</f>
        <v>HOHAP</v>
      </c>
      <c r="K153" s="18" t="s">
        <v>395</v>
      </c>
      <c r="L153" s="14" t="s">
        <v>44</v>
      </c>
      <c r="M153" s="29" t="s">
        <v>409</v>
      </c>
      <c r="N153" s="14" t="s">
        <v>408</v>
      </c>
      <c r="O153" s="14" t="s">
        <v>35</v>
      </c>
      <c r="P153" s="14">
        <v>2011</v>
      </c>
      <c r="Q153" s="59">
        <v>40553</v>
      </c>
      <c r="R153" s="14" t="s">
        <v>36</v>
      </c>
      <c r="S153" s="14">
        <v>1</v>
      </c>
      <c r="T153" s="20">
        <v>13850000</v>
      </c>
      <c r="U153" s="41" t="s">
        <v>37</v>
      </c>
      <c r="V153" s="14" t="s">
        <v>38</v>
      </c>
      <c r="W153" s="14" t="s">
        <v>39</v>
      </c>
      <c r="X153" s="14"/>
      <c r="Y153" s="21"/>
    </row>
    <row r="154" spans="1:25" s="25" customFormat="1" ht="26.4" x14ac:dyDescent="0.3">
      <c r="A154" s="50">
        <v>129</v>
      </c>
      <c r="B154" s="16" t="s">
        <v>41</v>
      </c>
      <c r="C154" s="16">
        <f t="shared" si="8"/>
        <v>5</v>
      </c>
      <c r="D154" s="16" t="str">
        <f t="shared" si="7"/>
        <v>BG.HD.HOHAP.005</v>
      </c>
      <c r="E154" s="16" t="e">
        <f>VLOOKUP(B154,'DS Tên thiết bị'!$A$1:$B$174,2,0)</f>
        <v>#N/A</v>
      </c>
      <c r="F154" s="16" t="s">
        <v>42</v>
      </c>
      <c r="G154" s="16" t="str">
        <f t="shared" si="6"/>
        <v>KHÁC</v>
      </c>
      <c r="H154" s="17" t="s">
        <v>43</v>
      </c>
      <c r="I154" s="17" t="s">
        <v>2774</v>
      </c>
      <c r="J154" s="17" t="str">
        <f>VLOOKUP(I154,'Danh sach khoa'!$C$2:$D$39,2,0)</f>
        <v>HOHAP</v>
      </c>
      <c r="K154" s="18" t="s">
        <v>395</v>
      </c>
      <c r="L154" s="14" t="s">
        <v>44</v>
      </c>
      <c r="M154" s="29" t="s">
        <v>458</v>
      </c>
      <c r="N154" s="14" t="s">
        <v>459</v>
      </c>
      <c r="O154" s="14" t="s">
        <v>35</v>
      </c>
      <c r="P154" s="14" t="s">
        <v>460</v>
      </c>
      <c r="Q154" s="60" t="s">
        <v>143</v>
      </c>
      <c r="R154" s="14" t="s">
        <v>36</v>
      </c>
      <c r="S154" s="14">
        <v>1</v>
      </c>
      <c r="T154" s="20">
        <v>22000000</v>
      </c>
      <c r="U154" s="41" t="s">
        <v>37</v>
      </c>
      <c r="V154" s="14" t="s">
        <v>60</v>
      </c>
      <c r="W154" s="14" t="s">
        <v>39</v>
      </c>
      <c r="X154" s="14"/>
      <c r="Y154" s="14"/>
    </row>
    <row r="155" spans="1:25" s="25" customFormat="1" ht="26.4" x14ac:dyDescent="0.3">
      <c r="A155" s="15">
        <v>130</v>
      </c>
      <c r="B155" s="16" t="s">
        <v>41</v>
      </c>
      <c r="C155" s="16">
        <f t="shared" si="8"/>
        <v>6</v>
      </c>
      <c r="D155" s="16" t="str">
        <f t="shared" si="7"/>
        <v>BG.HD.HOHAP.006</v>
      </c>
      <c r="E155" s="16" t="e">
        <f>VLOOKUP(B155,'DS Tên thiết bị'!$A$1:$B$174,2,0)</f>
        <v>#N/A</v>
      </c>
      <c r="F155" s="16" t="s">
        <v>42</v>
      </c>
      <c r="G155" s="16" t="str">
        <f t="shared" si="6"/>
        <v>KHÁC</v>
      </c>
      <c r="H155" s="17" t="s">
        <v>43</v>
      </c>
      <c r="I155" s="17" t="s">
        <v>2774</v>
      </c>
      <c r="J155" s="17" t="str">
        <f>VLOOKUP(I155,'Danh sach khoa'!$C$2:$D$39,2,0)</f>
        <v>HOHAP</v>
      </c>
      <c r="K155" s="18" t="s">
        <v>395</v>
      </c>
      <c r="L155" s="14" t="s">
        <v>44</v>
      </c>
      <c r="M155" s="29" t="s">
        <v>461</v>
      </c>
      <c r="N155" s="14" t="s">
        <v>459</v>
      </c>
      <c r="O155" s="14" t="s">
        <v>35</v>
      </c>
      <c r="P155" s="14" t="s">
        <v>460</v>
      </c>
      <c r="Q155" s="60" t="s">
        <v>143</v>
      </c>
      <c r="R155" s="14" t="s">
        <v>36</v>
      </c>
      <c r="S155" s="14">
        <v>1</v>
      </c>
      <c r="T155" s="20">
        <v>22000000</v>
      </c>
      <c r="U155" s="41" t="s">
        <v>37</v>
      </c>
      <c r="V155" s="14" t="s">
        <v>60</v>
      </c>
      <c r="W155" s="14" t="s">
        <v>39</v>
      </c>
      <c r="X155" s="14"/>
      <c r="Y155" s="14"/>
    </row>
    <row r="156" spans="1:25" s="25" customFormat="1" ht="26.4" x14ac:dyDescent="0.3">
      <c r="A156" s="50">
        <v>131</v>
      </c>
      <c r="B156" s="16" t="s">
        <v>41</v>
      </c>
      <c r="C156" s="16">
        <f t="shared" si="8"/>
        <v>7</v>
      </c>
      <c r="D156" s="16" t="str">
        <f t="shared" si="7"/>
        <v>BG.HD.HOHAP.007</v>
      </c>
      <c r="E156" s="16" t="e">
        <f>VLOOKUP(B156,'DS Tên thiết bị'!$A$1:$B$174,2,0)</f>
        <v>#N/A</v>
      </c>
      <c r="F156" s="16" t="s">
        <v>42</v>
      </c>
      <c r="G156" s="16" t="str">
        <f t="shared" si="6"/>
        <v>KHÁC</v>
      </c>
      <c r="H156" s="17" t="s">
        <v>43</v>
      </c>
      <c r="I156" s="17" t="s">
        <v>2774</v>
      </c>
      <c r="J156" s="17" t="str">
        <f>VLOOKUP(I156,'Danh sach khoa'!$C$2:$D$39,2,0)</f>
        <v>HOHAP</v>
      </c>
      <c r="K156" s="18" t="s">
        <v>395</v>
      </c>
      <c r="L156" s="14" t="s">
        <v>44</v>
      </c>
      <c r="M156" s="29" t="s">
        <v>462</v>
      </c>
      <c r="N156" s="14" t="s">
        <v>459</v>
      </c>
      <c r="O156" s="14" t="s">
        <v>35</v>
      </c>
      <c r="P156" s="14" t="s">
        <v>460</v>
      </c>
      <c r="Q156" s="60" t="s">
        <v>143</v>
      </c>
      <c r="R156" s="14" t="s">
        <v>36</v>
      </c>
      <c r="S156" s="14">
        <v>1</v>
      </c>
      <c r="T156" s="20">
        <v>22000000</v>
      </c>
      <c r="U156" s="41" t="s">
        <v>37</v>
      </c>
      <c r="V156" s="14" t="s">
        <v>60</v>
      </c>
      <c r="W156" s="14" t="s">
        <v>39</v>
      </c>
      <c r="X156" s="14"/>
      <c r="Y156" s="14"/>
    </row>
    <row r="157" spans="1:25" s="25" customFormat="1" ht="26.4" x14ac:dyDescent="0.3">
      <c r="A157" s="15">
        <v>132</v>
      </c>
      <c r="B157" s="16" t="s">
        <v>41</v>
      </c>
      <c r="C157" s="16">
        <f t="shared" si="8"/>
        <v>8</v>
      </c>
      <c r="D157" s="16" t="str">
        <f t="shared" si="7"/>
        <v>BG.HD.HOHAP.008</v>
      </c>
      <c r="E157" s="16" t="e">
        <f>VLOOKUP(B157,'DS Tên thiết bị'!$A$1:$B$174,2,0)</f>
        <v>#N/A</v>
      </c>
      <c r="F157" s="16" t="s">
        <v>42</v>
      </c>
      <c r="G157" s="16" t="str">
        <f t="shared" si="6"/>
        <v>KHÁC</v>
      </c>
      <c r="H157" s="17" t="s">
        <v>43</v>
      </c>
      <c r="I157" s="17" t="s">
        <v>2774</v>
      </c>
      <c r="J157" s="17" t="str">
        <f>VLOOKUP(I157,'Danh sach khoa'!$C$2:$D$39,2,0)</f>
        <v>HOHAP</v>
      </c>
      <c r="K157" s="18" t="s">
        <v>395</v>
      </c>
      <c r="L157" s="14" t="s">
        <v>44</v>
      </c>
      <c r="M157" s="29" t="s">
        <v>463</v>
      </c>
      <c r="N157" s="14" t="s">
        <v>459</v>
      </c>
      <c r="O157" s="14" t="s">
        <v>35</v>
      </c>
      <c r="P157" s="14" t="s">
        <v>460</v>
      </c>
      <c r="Q157" s="60" t="s">
        <v>143</v>
      </c>
      <c r="R157" s="14" t="s">
        <v>36</v>
      </c>
      <c r="S157" s="14">
        <v>1</v>
      </c>
      <c r="T157" s="20">
        <v>22000000</v>
      </c>
      <c r="U157" s="41" t="s">
        <v>37</v>
      </c>
      <c r="V157" s="14" t="s">
        <v>60</v>
      </c>
      <c r="W157" s="14" t="s">
        <v>39</v>
      </c>
      <c r="X157" s="14"/>
      <c r="Y157" s="14"/>
    </row>
    <row r="158" spans="1:25" s="25" customFormat="1" ht="20.399999999999999" x14ac:dyDescent="0.3">
      <c r="A158" s="15">
        <v>164</v>
      </c>
      <c r="B158" s="16" t="s">
        <v>499</v>
      </c>
      <c r="C158" s="16">
        <f t="shared" si="8"/>
        <v>1</v>
      </c>
      <c r="D158" s="16" t="str">
        <f t="shared" si="7"/>
        <v>BG.HD.HOHAP.001</v>
      </c>
      <c r="E158" s="16" t="e">
        <f>VLOOKUP(B158,'DS Tên thiết bị'!$A$1:$B$174,2,0)</f>
        <v>#N/A</v>
      </c>
      <c r="F158" s="16" t="s">
        <v>42</v>
      </c>
      <c r="G158" s="16" t="str">
        <f t="shared" si="6"/>
        <v>KHÁC</v>
      </c>
      <c r="H158" s="17" t="s">
        <v>43</v>
      </c>
      <c r="I158" s="17" t="s">
        <v>2774</v>
      </c>
      <c r="J158" s="17" t="str">
        <f>VLOOKUP(I158,'Danh sach khoa'!$C$2:$D$39,2,0)</f>
        <v>HOHAP</v>
      </c>
      <c r="K158" s="18" t="s">
        <v>395</v>
      </c>
      <c r="L158" s="14" t="s">
        <v>500</v>
      </c>
      <c r="M158" s="14" t="s">
        <v>501</v>
      </c>
      <c r="N158" s="14" t="s">
        <v>502</v>
      </c>
      <c r="O158" s="14" t="s">
        <v>35</v>
      </c>
      <c r="P158" s="14">
        <v>2020</v>
      </c>
      <c r="Q158" s="67" t="s">
        <v>177</v>
      </c>
      <c r="R158" s="14" t="s">
        <v>36</v>
      </c>
      <c r="S158" s="35">
        <v>1</v>
      </c>
      <c r="T158" s="36">
        <v>14000000</v>
      </c>
      <c r="U158" s="41" t="s">
        <v>37</v>
      </c>
      <c r="V158" s="30" t="s">
        <v>178</v>
      </c>
      <c r="W158" s="14" t="s">
        <v>179</v>
      </c>
      <c r="X158" s="21"/>
      <c r="Y158" s="21"/>
    </row>
    <row r="159" spans="1:25" s="25" customFormat="1" ht="20.399999999999999" x14ac:dyDescent="0.3">
      <c r="A159" s="50">
        <v>165</v>
      </c>
      <c r="B159" s="16" t="s">
        <v>499</v>
      </c>
      <c r="C159" s="16">
        <f t="shared" si="8"/>
        <v>2</v>
      </c>
      <c r="D159" s="16" t="str">
        <f t="shared" si="7"/>
        <v>BG.HD.HOHAP.002</v>
      </c>
      <c r="E159" s="16" t="e">
        <f>VLOOKUP(B159,'DS Tên thiết bị'!$A$1:$B$174,2,0)</f>
        <v>#N/A</v>
      </c>
      <c r="F159" s="16" t="s">
        <v>42</v>
      </c>
      <c r="G159" s="16" t="str">
        <f t="shared" si="6"/>
        <v>KHÁC</v>
      </c>
      <c r="H159" s="17" t="s">
        <v>43</v>
      </c>
      <c r="I159" s="17" t="s">
        <v>2774</v>
      </c>
      <c r="J159" s="17" t="str">
        <f>VLOOKUP(I159,'Danh sach khoa'!$C$2:$D$39,2,0)</f>
        <v>HOHAP</v>
      </c>
      <c r="K159" s="18" t="s">
        <v>395</v>
      </c>
      <c r="L159" s="14" t="s">
        <v>500</v>
      </c>
      <c r="M159" s="14" t="s">
        <v>503</v>
      </c>
      <c r="N159" s="14" t="s">
        <v>502</v>
      </c>
      <c r="O159" s="14" t="s">
        <v>35</v>
      </c>
      <c r="P159" s="14">
        <v>2020</v>
      </c>
      <c r="Q159" s="67" t="s">
        <v>177</v>
      </c>
      <c r="R159" s="14" t="s">
        <v>36</v>
      </c>
      <c r="S159" s="35">
        <v>1</v>
      </c>
      <c r="T159" s="36">
        <v>14000000</v>
      </c>
      <c r="U159" s="41" t="s">
        <v>37</v>
      </c>
      <c r="V159" s="30" t="s">
        <v>178</v>
      </c>
      <c r="W159" s="14" t="s">
        <v>179</v>
      </c>
      <c r="X159" s="21"/>
      <c r="Y159" s="21"/>
    </row>
    <row r="160" spans="1:25" s="25" customFormat="1" ht="26.4" x14ac:dyDescent="0.3">
      <c r="A160" s="15">
        <v>124</v>
      </c>
      <c r="B160" s="31" t="s">
        <v>449</v>
      </c>
      <c r="C160" s="16">
        <f t="shared" si="8"/>
        <v>1</v>
      </c>
      <c r="D160" s="16" t="str">
        <f t="shared" si="7"/>
        <v>BG.KD.HOHAP.001</v>
      </c>
      <c r="E160" s="16" t="e">
        <f>VLOOKUP(B160,'DS Tên thiết bị'!$A$1:$B$174,2,0)</f>
        <v>#N/A</v>
      </c>
      <c r="F160" s="31" t="s">
        <v>450</v>
      </c>
      <c r="G160" s="16" t="str">
        <f t="shared" si="6"/>
        <v>KHÁC</v>
      </c>
      <c r="H160" s="17" t="s">
        <v>451</v>
      </c>
      <c r="I160" s="17" t="s">
        <v>2774</v>
      </c>
      <c r="J160" s="17" t="str">
        <f>VLOOKUP(I160,'Danh sach khoa'!$C$2:$D$39,2,0)</f>
        <v>HOHAP</v>
      </c>
      <c r="K160" s="18" t="s">
        <v>395</v>
      </c>
      <c r="L160" s="14" t="s">
        <v>452</v>
      </c>
      <c r="M160" s="29">
        <v>2002011</v>
      </c>
      <c r="N160" s="14" t="s">
        <v>453</v>
      </c>
      <c r="O160" s="14" t="s">
        <v>35</v>
      </c>
      <c r="P160" s="14">
        <v>2020</v>
      </c>
      <c r="Q160" s="60" t="s">
        <v>143</v>
      </c>
      <c r="R160" s="14" t="s">
        <v>36</v>
      </c>
      <c r="S160" s="14">
        <v>1</v>
      </c>
      <c r="T160" s="20">
        <v>24000000</v>
      </c>
      <c r="U160" s="41" t="s">
        <v>37</v>
      </c>
      <c r="V160" s="14" t="s">
        <v>60</v>
      </c>
      <c r="W160" s="14" t="s">
        <v>39</v>
      </c>
      <c r="X160" s="14"/>
      <c r="Y160" s="21"/>
    </row>
    <row r="161" spans="1:25" s="25" customFormat="1" ht="26.4" x14ac:dyDescent="0.3">
      <c r="A161" s="50">
        <v>115</v>
      </c>
      <c r="B161" s="16" t="s">
        <v>299</v>
      </c>
      <c r="C161" s="16">
        <f t="shared" si="8"/>
        <v>1</v>
      </c>
      <c r="D161" s="16" t="str">
        <f t="shared" si="7"/>
        <v>BG.SA.HOHAP.001</v>
      </c>
      <c r="E161" s="16" t="e">
        <f>VLOOKUP(B161,'DS Tên thiết bị'!$A$1:$B$174,2,0)</f>
        <v>#N/A</v>
      </c>
      <c r="F161" s="16" t="s">
        <v>300</v>
      </c>
      <c r="G161" s="16" t="str">
        <f t="shared" si="6"/>
        <v>KHÁC</v>
      </c>
      <c r="H161" s="17" t="s">
        <v>434</v>
      </c>
      <c r="I161" s="17" t="s">
        <v>2774</v>
      </c>
      <c r="J161" s="17" t="str">
        <f>VLOOKUP(I161,'Danh sach khoa'!$C$2:$D$39,2,0)</f>
        <v>HOHAP</v>
      </c>
      <c r="K161" s="18" t="s">
        <v>395</v>
      </c>
      <c r="L161" s="14" t="s">
        <v>435</v>
      </c>
      <c r="M161" s="29" t="s">
        <v>436</v>
      </c>
      <c r="N161" s="14" t="s">
        <v>437</v>
      </c>
      <c r="O161" s="14" t="s">
        <v>35</v>
      </c>
      <c r="P161" s="14">
        <v>2015</v>
      </c>
      <c r="Q161" s="59" t="s">
        <v>438</v>
      </c>
      <c r="R161" s="14" t="s">
        <v>36</v>
      </c>
      <c r="S161" s="14">
        <v>1</v>
      </c>
      <c r="T161" s="20">
        <v>237000000</v>
      </c>
      <c r="U161" s="41" t="s">
        <v>37</v>
      </c>
      <c r="V161" s="14" t="s">
        <v>38</v>
      </c>
      <c r="W161" s="14" t="s">
        <v>439</v>
      </c>
      <c r="X161" s="14"/>
      <c r="Y161" s="21"/>
    </row>
    <row r="162" spans="1:25" s="25" customFormat="1" ht="20.399999999999999" x14ac:dyDescent="0.3">
      <c r="A162" s="15">
        <v>104</v>
      </c>
      <c r="B162" s="16" t="s">
        <v>47</v>
      </c>
      <c r="C162" s="16">
        <f t="shared" si="8"/>
        <v>1</v>
      </c>
      <c r="D162" s="16" t="str">
        <f t="shared" si="7"/>
        <v>BG.MTD.HOHAP.001</v>
      </c>
      <c r="E162" s="16" t="e">
        <f>VLOOKUP(B162,'DS Tên thiết bị'!$A$1:$B$174,2,0)</f>
        <v>#N/A</v>
      </c>
      <c r="F162" s="57" t="s">
        <v>48</v>
      </c>
      <c r="G162" s="16" t="str">
        <f t="shared" si="6"/>
        <v>KHÁC</v>
      </c>
      <c r="H162" s="17" t="s">
        <v>49</v>
      </c>
      <c r="I162" s="17" t="s">
        <v>2774</v>
      </c>
      <c r="J162" s="17" t="str">
        <f>VLOOKUP(I162,'Danh sach khoa'!$C$2:$D$39,2,0)</f>
        <v>HOHAP</v>
      </c>
      <c r="K162" s="18" t="s">
        <v>395</v>
      </c>
      <c r="L162" s="14" t="s">
        <v>50</v>
      </c>
      <c r="M162" s="19" t="s">
        <v>410</v>
      </c>
      <c r="N162" s="14" t="s">
        <v>52</v>
      </c>
      <c r="O162" s="14" t="s">
        <v>35</v>
      </c>
      <c r="P162" s="14">
        <v>2011</v>
      </c>
      <c r="Q162" s="59">
        <v>40553</v>
      </c>
      <c r="R162" s="14" t="s">
        <v>36</v>
      </c>
      <c r="S162" s="14">
        <v>1</v>
      </c>
      <c r="T162" s="20">
        <v>70900000</v>
      </c>
      <c r="U162" s="41" t="s">
        <v>37</v>
      </c>
      <c r="V162" s="14" t="s">
        <v>38</v>
      </c>
      <c r="W162" s="14" t="s">
        <v>39</v>
      </c>
      <c r="X162" s="14"/>
      <c r="Y162" s="21"/>
    </row>
    <row r="163" spans="1:25" s="25" customFormat="1" ht="20.399999999999999" x14ac:dyDescent="0.3">
      <c r="A163" s="50">
        <v>105</v>
      </c>
      <c r="B163" s="16" t="s">
        <v>47</v>
      </c>
      <c r="C163" s="16">
        <f t="shared" si="8"/>
        <v>2</v>
      </c>
      <c r="D163" s="16" t="str">
        <f t="shared" si="7"/>
        <v>BG.MTD.HOHAP.002</v>
      </c>
      <c r="E163" s="16" t="e">
        <f>VLOOKUP(B163,'DS Tên thiết bị'!$A$1:$B$174,2,0)</f>
        <v>#N/A</v>
      </c>
      <c r="F163" s="57" t="s">
        <v>48</v>
      </c>
      <c r="G163" s="16" t="str">
        <f t="shared" si="6"/>
        <v>KHÁC</v>
      </c>
      <c r="H163" s="17" t="s">
        <v>49</v>
      </c>
      <c r="I163" s="17" t="s">
        <v>2774</v>
      </c>
      <c r="J163" s="17" t="str">
        <f>VLOOKUP(I163,'Danh sach khoa'!$C$2:$D$39,2,0)</f>
        <v>HOHAP</v>
      </c>
      <c r="K163" s="18" t="s">
        <v>395</v>
      </c>
      <c r="L163" s="14" t="s">
        <v>50</v>
      </c>
      <c r="M163" s="19" t="s">
        <v>411</v>
      </c>
      <c r="N163" s="14" t="s">
        <v>52</v>
      </c>
      <c r="O163" s="14" t="s">
        <v>35</v>
      </c>
      <c r="P163" s="14">
        <v>2011</v>
      </c>
      <c r="Q163" s="59">
        <v>40553</v>
      </c>
      <c r="R163" s="14" t="s">
        <v>36</v>
      </c>
      <c r="S163" s="14">
        <v>1</v>
      </c>
      <c r="T163" s="20">
        <v>70900000</v>
      </c>
      <c r="U163" s="41" t="s">
        <v>37</v>
      </c>
      <c r="V163" s="14" t="s">
        <v>38</v>
      </c>
      <c r="W163" s="14" t="s">
        <v>39</v>
      </c>
      <c r="X163" s="14"/>
      <c r="Y163" s="21"/>
    </row>
    <row r="164" spans="1:25" s="25" customFormat="1" ht="30.6" x14ac:dyDescent="0.3">
      <c r="A164" s="50">
        <v>135</v>
      </c>
      <c r="B164" s="16" t="s">
        <v>47</v>
      </c>
      <c r="C164" s="16">
        <f t="shared" si="8"/>
        <v>3</v>
      </c>
      <c r="D164" s="16" t="str">
        <f t="shared" si="7"/>
        <v>BG.MTD.HOHAP.003</v>
      </c>
      <c r="E164" s="16" t="e">
        <f>VLOOKUP(B164,'DS Tên thiết bị'!$A$1:$B$174,2,0)</f>
        <v>#N/A</v>
      </c>
      <c r="F164" s="57" t="s">
        <v>48</v>
      </c>
      <c r="G164" s="16" t="str">
        <f t="shared" si="6"/>
        <v>KHÁC</v>
      </c>
      <c r="H164" s="17" t="s">
        <v>87</v>
      </c>
      <c r="I164" s="17" t="s">
        <v>2774</v>
      </c>
      <c r="J164" s="17" t="str">
        <f>VLOOKUP(I164,'Danh sach khoa'!$C$2:$D$39,2,0)</f>
        <v>HOHAP</v>
      </c>
      <c r="K164" s="18" t="s">
        <v>395</v>
      </c>
      <c r="L164" s="14" t="s">
        <v>469</v>
      </c>
      <c r="M164" s="14" t="s">
        <v>470</v>
      </c>
      <c r="N164" s="14" t="s">
        <v>471</v>
      </c>
      <c r="O164" s="14" t="s">
        <v>104</v>
      </c>
      <c r="P164" s="14">
        <v>2020</v>
      </c>
      <c r="Q164" s="67" t="s">
        <v>177</v>
      </c>
      <c r="R164" s="14" t="s">
        <v>36</v>
      </c>
      <c r="S164" s="35">
        <v>1</v>
      </c>
      <c r="T164" s="89">
        <v>70000000</v>
      </c>
      <c r="U164" s="41" t="s">
        <v>37</v>
      </c>
      <c r="V164" s="30" t="s">
        <v>178</v>
      </c>
      <c r="W164" s="14" t="s">
        <v>179</v>
      </c>
      <c r="X164" s="21"/>
      <c r="Y164" s="21"/>
    </row>
    <row r="165" spans="1:25" s="25" customFormat="1" ht="20.399999999999999" x14ac:dyDescent="0.3">
      <c r="A165" s="15">
        <v>136</v>
      </c>
      <c r="B165" s="16" t="s">
        <v>47</v>
      </c>
      <c r="C165" s="16">
        <f t="shared" si="8"/>
        <v>4</v>
      </c>
      <c r="D165" s="16" t="str">
        <f t="shared" si="7"/>
        <v>BG.MTD.HOHAP.004</v>
      </c>
      <c r="E165" s="16" t="e">
        <f>VLOOKUP(B165,'DS Tên thiết bị'!$A$1:$B$174,2,0)</f>
        <v>#N/A</v>
      </c>
      <c r="F165" s="57" t="s">
        <v>48</v>
      </c>
      <c r="G165" s="16" t="str">
        <f t="shared" si="6"/>
        <v>KHÁC</v>
      </c>
      <c r="H165" s="17" t="s">
        <v>87</v>
      </c>
      <c r="I165" s="17" t="s">
        <v>2774</v>
      </c>
      <c r="J165" s="17" t="str">
        <f>VLOOKUP(I165,'Danh sach khoa'!$C$2:$D$39,2,0)</f>
        <v>HOHAP</v>
      </c>
      <c r="K165" s="18" t="s">
        <v>395</v>
      </c>
      <c r="L165" s="14" t="s">
        <v>469</v>
      </c>
      <c r="M165" s="21" t="s">
        <v>472</v>
      </c>
      <c r="N165" s="14" t="s">
        <v>471</v>
      </c>
      <c r="O165" s="14" t="s">
        <v>104</v>
      </c>
      <c r="P165" s="14">
        <v>2020</v>
      </c>
      <c r="Q165" s="67" t="s">
        <v>177</v>
      </c>
      <c r="R165" s="14" t="s">
        <v>36</v>
      </c>
      <c r="S165" s="35">
        <v>1</v>
      </c>
      <c r="T165" s="89">
        <v>70000000</v>
      </c>
      <c r="U165" s="41" t="s">
        <v>37</v>
      </c>
      <c r="V165" s="30" t="s">
        <v>178</v>
      </c>
      <c r="W165" s="14" t="s">
        <v>179</v>
      </c>
      <c r="X165" s="21"/>
      <c r="Y165" s="21"/>
    </row>
    <row r="166" spans="1:25" s="25" customFormat="1" ht="20.399999999999999" x14ac:dyDescent="0.3">
      <c r="A166" s="15">
        <v>166</v>
      </c>
      <c r="B166" s="16" t="s">
        <v>47</v>
      </c>
      <c r="C166" s="16">
        <f t="shared" si="8"/>
        <v>5</v>
      </c>
      <c r="D166" s="16" t="str">
        <f t="shared" si="7"/>
        <v>BG.MTD.HOHAP.005</v>
      </c>
      <c r="E166" s="16" t="e">
        <f>VLOOKUP(B166,'DS Tên thiết bị'!$A$1:$B$174,2,0)</f>
        <v>#N/A</v>
      </c>
      <c r="F166" s="57" t="s">
        <v>48</v>
      </c>
      <c r="G166" s="16" t="str">
        <f t="shared" si="6"/>
        <v>KHÁC</v>
      </c>
      <c r="H166" s="17" t="s">
        <v>504</v>
      </c>
      <c r="I166" s="17" t="s">
        <v>2774</v>
      </c>
      <c r="J166" s="17" t="str">
        <f>VLOOKUP(I166,'Danh sach khoa'!$C$2:$D$39,2,0)</f>
        <v>HOHAP</v>
      </c>
      <c r="K166" s="18" t="s">
        <v>395</v>
      </c>
      <c r="L166" s="14" t="s">
        <v>505</v>
      </c>
      <c r="M166" s="14" t="s">
        <v>506</v>
      </c>
      <c r="N166" s="14" t="s">
        <v>507</v>
      </c>
      <c r="O166" s="14" t="s">
        <v>508</v>
      </c>
      <c r="P166" s="14">
        <v>2021</v>
      </c>
      <c r="Q166" s="67" t="s">
        <v>177</v>
      </c>
      <c r="R166" s="14" t="s">
        <v>36</v>
      </c>
      <c r="S166" s="35">
        <v>1</v>
      </c>
      <c r="T166" s="36">
        <v>10000000</v>
      </c>
      <c r="U166" s="41" t="s">
        <v>37</v>
      </c>
      <c r="V166" s="30" t="s">
        <v>178</v>
      </c>
      <c r="W166" s="14" t="s">
        <v>179</v>
      </c>
      <c r="X166" s="21"/>
      <c r="Y166" s="21"/>
    </row>
    <row r="167" spans="1:25" s="25" customFormat="1" ht="20.399999999999999" x14ac:dyDescent="0.3">
      <c r="A167" s="50">
        <v>167</v>
      </c>
      <c r="B167" s="16" t="s">
        <v>47</v>
      </c>
      <c r="C167" s="16">
        <f t="shared" si="8"/>
        <v>6</v>
      </c>
      <c r="D167" s="16" t="str">
        <f t="shared" si="7"/>
        <v>BG.MTD.HOHAP.006</v>
      </c>
      <c r="E167" s="16" t="e">
        <f>VLOOKUP(B167,'DS Tên thiết bị'!$A$1:$B$174,2,0)</f>
        <v>#N/A</v>
      </c>
      <c r="F167" s="57" t="s">
        <v>48</v>
      </c>
      <c r="G167" s="16" t="str">
        <f t="shared" si="6"/>
        <v>KHÁC</v>
      </c>
      <c r="H167" s="17" t="s">
        <v>504</v>
      </c>
      <c r="I167" s="17" t="s">
        <v>2774</v>
      </c>
      <c r="J167" s="17" t="str">
        <f>VLOOKUP(I167,'Danh sach khoa'!$C$2:$D$39,2,0)</f>
        <v>HOHAP</v>
      </c>
      <c r="K167" s="18" t="s">
        <v>395</v>
      </c>
      <c r="L167" s="14" t="s">
        <v>505</v>
      </c>
      <c r="M167" s="14" t="s">
        <v>509</v>
      </c>
      <c r="N167" s="14" t="s">
        <v>507</v>
      </c>
      <c r="O167" s="14" t="s">
        <v>508</v>
      </c>
      <c r="P167" s="14">
        <v>2021</v>
      </c>
      <c r="Q167" s="67" t="s">
        <v>177</v>
      </c>
      <c r="R167" s="14" t="s">
        <v>36</v>
      </c>
      <c r="S167" s="35">
        <v>1</v>
      </c>
      <c r="T167" s="36">
        <v>10000000</v>
      </c>
      <c r="U167" s="41" t="s">
        <v>37</v>
      </c>
      <c r="V167" s="30" t="s">
        <v>178</v>
      </c>
      <c r="W167" s="14" t="s">
        <v>179</v>
      </c>
      <c r="X167" s="21"/>
      <c r="Y167" s="21"/>
    </row>
    <row r="168" spans="1:25" s="25" customFormat="1" ht="30.6" x14ac:dyDescent="0.3">
      <c r="A168" s="15">
        <v>112</v>
      </c>
      <c r="B168" s="16" t="s">
        <v>107</v>
      </c>
      <c r="C168" s="16">
        <f t="shared" si="8"/>
        <v>1</v>
      </c>
      <c r="D168" s="16" t="str">
        <f t="shared" si="7"/>
        <v>BG.MT.HOHAP.001</v>
      </c>
      <c r="E168" s="16" t="e">
        <f>VLOOKUP(B168,'DS Tên thiết bị'!$A$1:$B$174,2,0)</f>
        <v>#N/A</v>
      </c>
      <c r="F168" s="16" t="s">
        <v>55</v>
      </c>
      <c r="G168" s="16" t="str">
        <f t="shared" si="6"/>
        <v>KHÁC</v>
      </c>
      <c r="H168" s="17" t="s">
        <v>429</v>
      </c>
      <c r="I168" s="17" t="s">
        <v>2774</v>
      </c>
      <c r="J168" s="17" t="str">
        <f>VLOOKUP(I168,'Danh sach khoa'!$C$2:$D$39,2,0)</f>
        <v>HOHAP</v>
      </c>
      <c r="K168" s="18" t="s">
        <v>395</v>
      </c>
      <c r="L168" s="14" t="s">
        <v>430</v>
      </c>
      <c r="M168" s="29" t="s">
        <v>431</v>
      </c>
      <c r="N168" s="14" t="s">
        <v>432</v>
      </c>
      <c r="O168" s="14" t="s">
        <v>433</v>
      </c>
      <c r="P168" s="14">
        <v>2011</v>
      </c>
      <c r="Q168" s="59">
        <v>40918</v>
      </c>
      <c r="R168" s="14" t="s">
        <v>36</v>
      </c>
      <c r="S168" s="14">
        <v>1</v>
      </c>
      <c r="T168" s="20">
        <v>140000000</v>
      </c>
      <c r="U168" s="41" t="s">
        <v>37</v>
      </c>
      <c r="V168" s="14" t="s">
        <v>71</v>
      </c>
      <c r="W168" s="14" t="s">
        <v>39</v>
      </c>
      <c r="X168" s="14"/>
      <c r="Y168" s="21"/>
    </row>
    <row r="169" spans="1:25" s="25" customFormat="1" ht="20.399999999999999" x14ac:dyDescent="0.3">
      <c r="A169" s="15">
        <v>118</v>
      </c>
      <c r="B169" s="57" t="s">
        <v>107</v>
      </c>
      <c r="C169" s="16">
        <f t="shared" si="8"/>
        <v>2</v>
      </c>
      <c r="D169" s="16" t="str">
        <f t="shared" si="7"/>
        <v>BG.MT.HOHAP.002</v>
      </c>
      <c r="E169" s="16" t="e">
        <f>VLOOKUP(B169,'DS Tên thiết bị'!$A$1:$B$174,2,0)</f>
        <v>#N/A</v>
      </c>
      <c r="F169" s="57" t="s">
        <v>55</v>
      </c>
      <c r="G169" s="16" t="str">
        <f t="shared" si="6"/>
        <v>KHÁC</v>
      </c>
      <c r="H169" s="23" t="s">
        <v>108</v>
      </c>
      <c r="I169" s="17" t="s">
        <v>2774</v>
      </c>
      <c r="J169" s="17" t="str">
        <f>VLOOKUP(I169,'Danh sach khoa'!$C$2:$D$39,2,0)</f>
        <v>HOHAP</v>
      </c>
      <c r="K169" s="18" t="s">
        <v>395</v>
      </c>
      <c r="L169" s="41" t="s">
        <v>109</v>
      </c>
      <c r="M169" s="62" t="s">
        <v>440</v>
      </c>
      <c r="N169" s="41" t="s">
        <v>111</v>
      </c>
      <c r="O169" s="41" t="s">
        <v>112</v>
      </c>
      <c r="P169" s="41">
        <v>2016</v>
      </c>
      <c r="Q169" s="59">
        <v>42859</v>
      </c>
      <c r="R169" s="41" t="s">
        <v>36</v>
      </c>
      <c r="S169" s="41">
        <v>1</v>
      </c>
      <c r="T169" s="83">
        <v>434339000</v>
      </c>
      <c r="U169" s="41" t="s">
        <v>37</v>
      </c>
      <c r="V169" s="41" t="s">
        <v>105</v>
      </c>
      <c r="W169" s="41" t="s">
        <v>39</v>
      </c>
      <c r="X169" s="41"/>
      <c r="Y169" s="42"/>
    </row>
    <row r="170" spans="1:25" s="25" customFormat="1" ht="20.399999999999999" x14ac:dyDescent="0.3">
      <c r="A170" s="50">
        <v>119</v>
      </c>
      <c r="B170" s="57" t="s">
        <v>107</v>
      </c>
      <c r="C170" s="16">
        <f t="shared" si="8"/>
        <v>3</v>
      </c>
      <c r="D170" s="16" t="str">
        <f t="shared" si="7"/>
        <v>BG.MT.HOHAP.003</v>
      </c>
      <c r="E170" s="16" t="e">
        <f>VLOOKUP(B170,'DS Tên thiết bị'!$A$1:$B$174,2,0)</f>
        <v>#N/A</v>
      </c>
      <c r="F170" s="57" t="s">
        <v>55</v>
      </c>
      <c r="G170" s="16" t="str">
        <f t="shared" si="6"/>
        <v>KHÁC</v>
      </c>
      <c r="H170" s="23" t="s">
        <v>108</v>
      </c>
      <c r="I170" s="17" t="s">
        <v>2774</v>
      </c>
      <c r="J170" s="17" t="str">
        <f>VLOOKUP(I170,'Danh sach khoa'!$C$2:$D$39,2,0)</f>
        <v>HOHAP</v>
      </c>
      <c r="K170" s="18" t="s">
        <v>395</v>
      </c>
      <c r="L170" s="41" t="s">
        <v>109</v>
      </c>
      <c r="M170" s="62" t="s">
        <v>441</v>
      </c>
      <c r="N170" s="41" t="s">
        <v>111</v>
      </c>
      <c r="O170" s="41" t="s">
        <v>112</v>
      </c>
      <c r="P170" s="41">
        <v>2016</v>
      </c>
      <c r="Q170" s="59">
        <v>42859</v>
      </c>
      <c r="R170" s="41" t="s">
        <v>36</v>
      </c>
      <c r="S170" s="41">
        <v>1</v>
      </c>
      <c r="T170" s="83">
        <v>434339000</v>
      </c>
      <c r="U170" s="41" t="s">
        <v>37</v>
      </c>
      <c r="V170" s="41" t="s">
        <v>105</v>
      </c>
      <c r="W170" s="41" t="s">
        <v>39</v>
      </c>
      <c r="X170" s="41"/>
      <c r="Y170" s="42"/>
    </row>
    <row r="171" spans="1:25" s="25" customFormat="1" ht="20.399999999999999" x14ac:dyDescent="0.3">
      <c r="A171" s="50">
        <v>163</v>
      </c>
      <c r="B171" s="16" t="s">
        <v>107</v>
      </c>
      <c r="C171" s="16">
        <f t="shared" si="8"/>
        <v>4</v>
      </c>
      <c r="D171" s="16" t="str">
        <f t="shared" si="7"/>
        <v>BG.MT.HOHAP.004</v>
      </c>
      <c r="E171" s="16" t="e">
        <f>VLOOKUP(B171,'DS Tên thiết bị'!$A$1:$B$174,2,0)</f>
        <v>#N/A</v>
      </c>
      <c r="F171" s="16" t="s">
        <v>55</v>
      </c>
      <c r="G171" s="16" t="str">
        <f t="shared" si="6"/>
        <v>KHÁC</v>
      </c>
      <c r="H171" s="17" t="s">
        <v>495</v>
      </c>
      <c r="I171" s="17" t="s">
        <v>2774</v>
      </c>
      <c r="J171" s="17" t="str">
        <f>VLOOKUP(I171,'Danh sach khoa'!$C$2:$D$39,2,0)</f>
        <v>HOHAP</v>
      </c>
      <c r="K171" s="18" t="s">
        <v>395</v>
      </c>
      <c r="L171" s="14" t="s">
        <v>496</v>
      </c>
      <c r="M171" s="14" t="s">
        <v>497</v>
      </c>
      <c r="N171" s="14" t="s">
        <v>498</v>
      </c>
      <c r="O171" s="14" t="s">
        <v>104</v>
      </c>
      <c r="P171" s="21">
        <v>2020</v>
      </c>
      <c r="Q171" s="67" t="s">
        <v>177</v>
      </c>
      <c r="R171" s="21" t="s">
        <v>36</v>
      </c>
      <c r="S171" s="40">
        <v>1</v>
      </c>
      <c r="T171" s="36">
        <v>570000000</v>
      </c>
      <c r="U171" s="41" t="s">
        <v>37</v>
      </c>
      <c r="V171" s="30" t="s">
        <v>178</v>
      </c>
      <c r="W171" s="14" t="s">
        <v>179</v>
      </c>
      <c r="X171" s="21"/>
      <c r="Y171" s="21"/>
    </row>
    <row r="172" spans="1:25" s="25" customFormat="1" ht="20.399999999999999" x14ac:dyDescent="0.3">
      <c r="A172" s="15">
        <v>170</v>
      </c>
      <c r="B172" s="16" t="s">
        <v>107</v>
      </c>
      <c r="C172" s="16">
        <f t="shared" si="8"/>
        <v>5</v>
      </c>
      <c r="D172" s="16" t="str">
        <f t="shared" si="7"/>
        <v>BG.MT.HOHAP.005</v>
      </c>
      <c r="E172" s="16" t="e">
        <f>VLOOKUP(B172,'DS Tên thiết bị'!$A$1:$B$174,2,0)</f>
        <v>#N/A</v>
      </c>
      <c r="F172" s="16" t="s">
        <v>55</v>
      </c>
      <c r="G172" s="16" t="str">
        <f t="shared" si="6"/>
        <v>KHÁC</v>
      </c>
      <c r="H172" s="17" t="s">
        <v>520</v>
      </c>
      <c r="I172" s="17" t="s">
        <v>2774</v>
      </c>
      <c r="J172" s="17" t="str">
        <f>VLOOKUP(I172,'Danh sach khoa'!$C$2:$D$39,2,0)</f>
        <v>HOHAP</v>
      </c>
      <c r="K172" s="18" t="s">
        <v>395</v>
      </c>
      <c r="L172" s="14" t="s">
        <v>521</v>
      </c>
      <c r="M172" s="15" t="s">
        <v>522</v>
      </c>
      <c r="N172" s="14" t="s">
        <v>523</v>
      </c>
      <c r="O172" s="14" t="s">
        <v>257</v>
      </c>
      <c r="P172" s="14">
        <v>2021</v>
      </c>
      <c r="Q172" s="81" t="s">
        <v>191</v>
      </c>
      <c r="R172" s="14" t="s">
        <v>192</v>
      </c>
      <c r="S172" s="14">
        <v>1</v>
      </c>
      <c r="T172" s="20">
        <v>25350000</v>
      </c>
      <c r="U172" s="41" t="s">
        <v>37</v>
      </c>
      <c r="V172" s="30" t="s">
        <v>524</v>
      </c>
      <c r="W172" s="14" t="s">
        <v>39</v>
      </c>
      <c r="X172" s="21"/>
      <c r="Y172" s="21"/>
    </row>
    <row r="173" spans="1:25" s="25" customFormat="1" ht="20.399999999999999" x14ac:dyDescent="0.3">
      <c r="A173" s="50">
        <v>171</v>
      </c>
      <c r="B173" s="16" t="s">
        <v>107</v>
      </c>
      <c r="C173" s="16">
        <f t="shared" si="8"/>
        <v>6</v>
      </c>
      <c r="D173" s="16" t="str">
        <f t="shared" si="7"/>
        <v>BG.MT.HOHAP.006</v>
      </c>
      <c r="E173" s="16" t="e">
        <f>VLOOKUP(B173,'DS Tên thiết bị'!$A$1:$B$174,2,0)</f>
        <v>#N/A</v>
      </c>
      <c r="F173" s="16" t="s">
        <v>55</v>
      </c>
      <c r="G173" s="16" t="str">
        <f t="shared" si="6"/>
        <v>KHÁC</v>
      </c>
      <c r="H173" s="17" t="s">
        <v>520</v>
      </c>
      <c r="I173" s="17" t="s">
        <v>2774</v>
      </c>
      <c r="J173" s="17" t="str">
        <f>VLOOKUP(I173,'Danh sach khoa'!$C$2:$D$39,2,0)</f>
        <v>HOHAP</v>
      </c>
      <c r="K173" s="18" t="s">
        <v>395</v>
      </c>
      <c r="L173" s="14" t="s">
        <v>525</v>
      </c>
      <c r="M173" s="15" t="s">
        <v>526</v>
      </c>
      <c r="N173" s="14" t="s">
        <v>523</v>
      </c>
      <c r="O173" s="14" t="s">
        <v>257</v>
      </c>
      <c r="P173" s="14">
        <v>2021</v>
      </c>
      <c r="Q173" s="81" t="s">
        <v>191</v>
      </c>
      <c r="R173" s="14" t="s">
        <v>192</v>
      </c>
      <c r="S173" s="14">
        <v>1</v>
      </c>
      <c r="T173" s="20">
        <v>25350000</v>
      </c>
      <c r="U173" s="41" t="s">
        <v>37</v>
      </c>
      <c r="V173" s="30" t="s">
        <v>524</v>
      </c>
      <c r="W173" s="14" t="s">
        <v>39</v>
      </c>
      <c r="X173" s="21"/>
      <c r="Y173" s="21"/>
    </row>
    <row r="174" spans="1:25" s="25" customFormat="1" ht="20.399999999999999" x14ac:dyDescent="0.3">
      <c r="A174" s="15">
        <v>172</v>
      </c>
      <c r="B174" s="16" t="s">
        <v>107</v>
      </c>
      <c r="C174" s="16">
        <f t="shared" si="8"/>
        <v>7</v>
      </c>
      <c r="D174" s="16" t="str">
        <f t="shared" si="7"/>
        <v>BG.MT.HOHAP.007</v>
      </c>
      <c r="E174" s="16" t="e">
        <f>VLOOKUP(B174,'DS Tên thiết bị'!$A$1:$B$174,2,0)</f>
        <v>#N/A</v>
      </c>
      <c r="F174" s="16" t="s">
        <v>55</v>
      </c>
      <c r="G174" s="16" t="str">
        <f t="shared" si="6"/>
        <v>KHÁC</v>
      </c>
      <c r="H174" s="17" t="s">
        <v>520</v>
      </c>
      <c r="I174" s="17" t="s">
        <v>2774</v>
      </c>
      <c r="J174" s="17" t="str">
        <f>VLOOKUP(I174,'Danh sach khoa'!$C$2:$D$39,2,0)</f>
        <v>HOHAP</v>
      </c>
      <c r="K174" s="18" t="s">
        <v>395</v>
      </c>
      <c r="L174" s="14" t="s">
        <v>521</v>
      </c>
      <c r="M174" s="15" t="s">
        <v>527</v>
      </c>
      <c r="N174" s="14" t="s">
        <v>523</v>
      </c>
      <c r="O174" s="14" t="s">
        <v>257</v>
      </c>
      <c r="P174" s="14">
        <v>2021</v>
      </c>
      <c r="Q174" s="81" t="s">
        <v>191</v>
      </c>
      <c r="R174" s="14" t="s">
        <v>192</v>
      </c>
      <c r="S174" s="14">
        <v>1</v>
      </c>
      <c r="T174" s="20">
        <v>25350000</v>
      </c>
      <c r="U174" s="41" t="s">
        <v>37</v>
      </c>
      <c r="V174" s="30" t="s">
        <v>524</v>
      </c>
      <c r="W174" s="14" t="s">
        <v>39</v>
      </c>
      <c r="X174" s="21"/>
      <c r="Y174" s="21"/>
    </row>
    <row r="175" spans="1:25" s="25" customFormat="1" ht="20.399999999999999" x14ac:dyDescent="0.3">
      <c r="A175" s="50">
        <v>173</v>
      </c>
      <c r="B175" s="16" t="s">
        <v>107</v>
      </c>
      <c r="C175" s="16">
        <f t="shared" si="8"/>
        <v>8</v>
      </c>
      <c r="D175" s="16" t="str">
        <f t="shared" si="7"/>
        <v>BG.MT.HOHAP.008</v>
      </c>
      <c r="E175" s="16" t="e">
        <f>VLOOKUP(B175,'DS Tên thiết bị'!$A$1:$B$174,2,0)</f>
        <v>#N/A</v>
      </c>
      <c r="F175" s="16" t="s">
        <v>55</v>
      </c>
      <c r="G175" s="16" t="str">
        <f t="shared" si="6"/>
        <v>KHÁC</v>
      </c>
      <c r="H175" s="17" t="s">
        <v>520</v>
      </c>
      <c r="I175" s="17" t="s">
        <v>2774</v>
      </c>
      <c r="J175" s="17" t="str">
        <f>VLOOKUP(I175,'Danh sach khoa'!$C$2:$D$39,2,0)</f>
        <v>HOHAP</v>
      </c>
      <c r="K175" s="18" t="s">
        <v>395</v>
      </c>
      <c r="L175" s="14" t="s">
        <v>521</v>
      </c>
      <c r="M175" s="15" t="s">
        <v>528</v>
      </c>
      <c r="N175" s="14" t="s">
        <v>523</v>
      </c>
      <c r="O175" s="14" t="s">
        <v>257</v>
      </c>
      <c r="P175" s="14">
        <v>2020</v>
      </c>
      <c r="Q175" s="81" t="s">
        <v>191</v>
      </c>
      <c r="R175" s="14" t="s">
        <v>192</v>
      </c>
      <c r="S175" s="14">
        <v>1</v>
      </c>
      <c r="T175" s="20">
        <v>25350000</v>
      </c>
      <c r="U175" s="41" t="s">
        <v>37</v>
      </c>
      <c r="V175" s="30" t="s">
        <v>529</v>
      </c>
      <c r="W175" s="14" t="s">
        <v>39</v>
      </c>
      <c r="X175" s="21"/>
      <c r="Y175" s="21"/>
    </row>
    <row r="176" spans="1:25" s="25" customFormat="1" ht="20.399999999999999" x14ac:dyDescent="0.3">
      <c r="A176" s="15">
        <v>174</v>
      </c>
      <c r="B176" s="16" t="s">
        <v>107</v>
      </c>
      <c r="C176" s="16">
        <f t="shared" si="8"/>
        <v>9</v>
      </c>
      <c r="D176" s="16" t="str">
        <f t="shared" si="7"/>
        <v>BG.MT.HOHAP.009</v>
      </c>
      <c r="E176" s="16" t="e">
        <f>VLOOKUP(B176,'DS Tên thiết bị'!$A$1:$B$174,2,0)</f>
        <v>#N/A</v>
      </c>
      <c r="F176" s="16" t="s">
        <v>55</v>
      </c>
      <c r="G176" s="16" t="str">
        <f t="shared" si="6"/>
        <v>KHÁC</v>
      </c>
      <c r="H176" s="17" t="s">
        <v>520</v>
      </c>
      <c r="I176" s="17" t="s">
        <v>2774</v>
      </c>
      <c r="J176" s="17" t="str">
        <f>VLOOKUP(I176,'Danh sach khoa'!$C$2:$D$39,2,0)</f>
        <v>HOHAP</v>
      </c>
      <c r="K176" s="18" t="s">
        <v>395</v>
      </c>
      <c r="L176" s="14" t="s">
        <v>530</v>
      </c>
      <c r="M176" s="15" t="s">
        <v>531</v>
      </c>
      <c r="N176" s="14" t="s">
        <v>523</v>
      </c>
      <c r="O176" s="14" t="s">
        <v>257</v>
      </c>
      <c r="P176" s="14">
        <v>2020</v>
      </c>
      <c r="Q176" s="81" t="s">
        <v>191</v>
      </c>
      <c r="R176" s="14" t="s">
        <v>192</v>
      </c>
      <c r="S176" s="14">
        <v>1</v>
      </c>
      <c r="T176" s="20">
        <v>25350000</v>
      </c>
      <c r="U176" s="41" t="s">
        <v>37</v>
      </c>
      <c r="V176" s="30" t="s">
        <v>532</v>
      </c>
      <c r="W176" s="14" t="s">
        <v>39</v>
      </c>
      <c r="X176" s="21"/>
      <c r="Y176" s="21"/>
    </row>
    <row r="177" spans="1:25" s="25" customFormat="1" ht="20.399999999999999" x14ac:dyDescent="0.3">
      <c r="A177" s="50">
        <v>175</v>
      </c>
      <c r="B177" s="16" t="s">
        <v>107</v>
      </c>
      <c r="C177" s="16">
        <f t="shared" si="8"/>
        <v>10</v>
      </c>
      <c r="D177" s="16" t="str">
        <f t="shared" si="7"/>
        <v>BG.MT.HOHAP.010</v>
      </c>
      <c r="E177" s="16" t="e">
        <f>VLOOKUP(B177,'DS Tên thiết bị'!$A$1:$B$174,2,0)</f>
        <v>#N/A</v>
      </c>
      <c r="F177" s="16" t="s">
        <v>55</v>
      </c>
      <c r="G177" s="16" t="str">
        <f t="shared" si="6"/>
        <v>KHÁC</v>
      </c>
      <c r="H177" s="17" t="s">
        <v>520</v>
      </c>
      <c r="I177" s="17" t="s">
        <v>2774</v>
      </c>
      <c r="J177" s="17" t="str">
        <f>VLOOKUP(I177,'Danh sach khoa'!$C$2:$D$39,2,0)</f>
        <v>HOHAP</v>
      </c>
      <c r="K177" s="18" t="s">
        <v>395</v>
      </c>
      <c r="L177" s="14" t="s">
        <v>521</v>
      </c>
      <c r="M177" s="15" t="s">
        <v>533</v>
      </c>
      <c r="N177" s="14" t="s">
        <v>523</v>
      </c>
      <c r="O177" s="14" t="s">
        <v>257</v>
      </c>
      <c r="P177" s="14">
        <v>2020</v>
      </c>
      <c r="Q177" s="81" t="s">
        <v>191</v>
      </c>
      <c r="R177" s="14" t="s">
        <v>192</v>
      </c>
      <c r="S177" s="14">
        <v>1</v>
      </c>
      <c r="T177" s="20">
        <v>25350000</v>
      </c>
      <c r="U177" s="41" t="s">
        <v>37</v>
      </c>
      <c r="V177" s="30" t="s">
        <v>534</v>
      </c>
      <c r="W177" s="14" t="s">
        <v>39</v>
      </c>
      <c r="X177" s="21"/>
      <c r="Y177" s="21"/>
    </row>
    <row r="178" spans="1:25" s="25" customFormat="1" ht="20.399999999999999" x14ac:dyDescent="0.3">
      <c r="A178" s="15">
        <v>176</v>
      </c>
      <c r="B178" s="16" t="s">
        <v>107</v>
      </c>
      <c r="C178" s="16">
        <f t="shared" si="8"/>
        <v>11</v>
      </c>
      <c r="D178" s="16" t="str">
        <f t="shared" si="7"/>
        <v>BG.MT.HOHAP.011</v>
      </c>
      <c r="E178" s="16" t="e">
        <f>VLOOKUP(B178,'DS Tên thiết bị'!$A$1:$B$174,2,0)</f>
        <v>#N/A</v>
      </c>
      <c r="F178" s="16" t="s">
        <v>55</v>
      </c>
      <c r="G178" s="16" t="str">
        <f t="shared" si="6"/>
        <v>KHÁC</v>
      </c>
      <c r="H178" s="17" t="s">
        <v>520</v>
      </c>
      <c r="I178" s="17" t="s">
        <v>2774</v>
      </c>
      <c r="J178" s="17" t="str">
        <f>VLOOKUP(I178,'Danh sach khoa'!$C$2:$D$39,2,0)</f>
        <v>HOHAP</v>
      </c>
      <c r="K178" s="18" t="s">
        <v>395</v>
      </c>
      <c r="L178" s="14" t="s">
        <v>521</v>
      </c>
      <c r="M178" s="15" t="s">
        <v>535</v>
      </c>
      <c r="N178" s="14" t="s">
        <v>523</v>
      </c>
      <c r="O178" s="14" t="s">
        <v>257</v>
      </c>
      <c r="P178" s="14">
        <v>2020</v>
      </c>
      <c r="Q178" s="81" t="s">
        <v>191</v>
      </c>
      <c r="R178" s="14" t="s">
        <v>192</v>
      </c>
      <c r="S178" s="14">
        <v>1</v>
      </c>
      <c r="T178" s="20">
        <v>25350000</v>
      </c>
      <c r="U178" s="41" t="s">
        <v>37</v>
      </c>
      <c r="V178" s="30" t="s">
        <v>534</v>
      </c>
      <c r="W178" s="14" t="s">
        <v>39</v>
      </c>
      <c r="X178" s="21"/>
      <c r="Y178" s="21"/>
    </row>
    <row r="179" spans="1:25" s="25" customFormat="1" ht="30.6" x14ac:dyDescent="0.3">
      <c r="A179" s="50">
        <v>177</v>
      </c>
      <c r="B179" s="16" t="s">
        <v>107</v>
      </c>
      <c r="C179" s="16">
        <f t="shared" si="8"/>
        <v>12</v>
      </c>
      <c r="D179" s="16" t="str">
        <f t="shared" si="7"/>
        <v>BG.MT.HOHAP.012</v>
      </c>
      <c r="E179" s="16" t="e">
        <f>VLOOKUP(B179,'DS Tên thiết bị'!$A$1:$B$174,2,0)</f>
        <v>#N/A</v>
      </c>
      <c r="F179" s="16" t="s">
        <v>55</v>
      </c>
      <c r="G179" s="16" t="str">
        <f t="shared" si="6"/>
        <v>KHÁC</v>
      </c>
      <c r="H179" s="17" t="s">
        <v>520</v>
      </c>
      <c r="I179" s="17" t="s">
        <v>2774</v>
      </c>
      <c r="J179" s="17" t="str">
        <f>VLOOKUP(I179,'Danh sach khoa'!$C$2:$D$39,2,0)</f>
        <v>HOHAP</v>
      </c>
      <c r="K179" s="18" t="s">
        <v>395</v>
      </c>
      <c r="L179" s="14" t="s">
        <v>536</v>
      </c>
      <c r="M179" s="15" t="s">
        <v>537</v>
      </c>
      <c r="N179" s="14" t="s">
        <v>538</v>
      </c>
      <c r="O179" s="14" t="s">
        <v>257</v>
      </c>
      <c r="P179" s="14">
        <v>2021</v>
      </c>
      <c r="Q179" s="81" t="s">
        <v>191</v>
      </c>
      <c r="R179" s="14" t="s">
        <v>192</v>
      </c>
      <c r="S179" s="14">
        <v>1</v>
      </c>
      <c r="T179" s="20">
        <v>30000000</v>
      </c>
      <c r="U179" s="41" t="s">
        <v>37</v>
      </c>
      <c r="V179" s="30" t="s">
        <v>539</v>
      </c>
      <c r="W179" s="14" t="s">
        <v>39</v>
      </c>
      <c r="X179" s="21"/>
      <c r="Y179" s="21"/>
    </row>
    <row r="180" spans="1:25" s="25" customFormat="1" ht="20.399999999999999" x14ac:dyDescent="0.3">
      <c r="A180" s="15">
        <v>178</v>
      </c>
      <c r="B180" s="16" t="s">
        <v>107</v>
      </c>
      <c r="C180" s="16">
        <f t="shared" si="8"/>
        <v>13</v>
      </c>
      <c r="D180" s="16" t="str">
        <f t="shared" si="7"/>
        <v>BG.MT.HOHAP.013</v>
      </c>
      <c r="E180" s="16" t="e">
        <f>VLOOKUP(B180,'DS Tên thiết bị'!$A$1:$B$174,2,0)</f>
        <v>#N/A</v>
      </c>
      <c r="F180" s="16" t="s">
        <v>55</v>
      </c>
      <c r="G180" s="16" t="str">
        <f t="shared" si="6"/>
        <v>KHÁC</v>
      </c>
      <c r="H180" s="17" t="s">
        <v>540</v>
      </c>
      <c r="I180" s="17" t="s">
        <v>2774</v>
      </c>
      <c r="J180" s="17" t="str">
        <f>VLOOKUP(I180,'Danh sach khoa'!$C$2:$D$39,2,0)</f>
        <v>HOHAP</v>
      </c>
      <c r="K180" s="18" t="s">
        <v>395</v>
      </c>
      <c r="L180" s="14" t="s">
        <v>541</v>
      </c>
      <c r="M180" s="15" t="s">
        <v>542</v>
      </c>
      <c r="N180" s="14" t="s">
        <v>543</v>
      </c>
      <c r="O180" s="14" t="s">
        <v>104</v>
      </c>
      <c r="P180" s="14">
        <v>2021</v>
      </c>
      <c r="Q180" s="81" t="s">
        <v>191</v>
      </c>
      <c r="R180" s="14" t="s">
        <v>192</v>
      </c>
      <c r="S180" s="14">
        <v>1</v>
      </c>
      <c r="T180" s="20">
        <v>350000000</v>
      </c>
      <c r="U180" s="41" t="s">
        <v>37</v>
      </c>
      <c r="V180" s="30" t="s">
        <v>532</v>
      </c>
      <c r="W180" s="14" t="s">
        <v>39</v>
      </c>
      <c r="X180" s="21"/>
      <c r="Y180" s="21"/>
    </row>
    <row r="181" spans="1:25" s="25" customFormat="1" ht="30.6" x14ac:dyDescent="0.3">
      <c r="A181" s="50">
        <v>157</v>
      </c>
      <c r="B181" s="16" t="s">
        <v>65</v>
      </c>
      <c r="C181" s="16">
        <f t="shared" si="8"/>
        <v>1</v>
      </c>
      <c r="D181" s="16" t="str">
        <f t="shared" si="7"/>
        <v>BG.TD.HOHAP.001</v>
      </c>
      <c r="E181" s="16" t="e">
        <f>VLOOKUP(B181,'DS Tên thiết bị'!$A$1:$B$174,2,0)</f>
        <v>#N/A</v>
      </c>
      <c r="F181" s="16" t="s">
        <v>66</v>
      </c>
      <c r="G181" s="16" t="str">
        <f t="shared" si="6"/>
        <v>KHÁC</v>
      </c>
      <c r="H181" s="17" t="s">
        <v>487</v>
      </c>
      <c r="I181" s="17" t="s">
        <v>2774</v>
      </c>
      <c r="J181" s="17" t="str">
        <f>VLOOKUP(I181,'Danh sach khoa'!$C$2:$D$39,2,0)</f>
        <v>HOHAP</v>
      </c>
      <c r="K181" s="18" t="s">
        <v>395</v>
      </c>
      <c r="L181" s="14" t="s">
        <v>488</v>
      </c>
      <c r="M181" s="14" t="s">
        <v>489</v>
      </c>
      <c r="N181" s="14" t="s">
        <v>34</v>
      </c>
      <c r="O181" s="14" t="s">
        <v>35</v>
      </c>
      <c r="P181" s="14">
        <v>2021</v>
      </c>
      <c r="Q181" s="67" t="s">
        <v>177</v>
      </c>
      <c r="R181" s="14" t="s">
        <v>36</v>
      </c>
      <c r="S181" s="35">
        <v>1</v>
      </c>
      <c r="T181" s="36">
        <v>29000000</v>
      </c>
      <c r="U181" s="41" t="s">
        <v>37</v>
      </c>
      <c r="V181" s="30" t="s">
        <v>178</v>
      </c>
      <c r="W181" s="14" t="s">
        <v>179</v>
      </c>
      <c r="X181" s="21"/>
      <c r="Y181" s="21"/>
    </row>
    <row r="182" spans="1:25" s="25" customFormat="1" ht="30.6" x14ac:dyDescent="0.3">
      <c r="A182" s="15">
        <v>158</v>
      </c>
      <c r="B182" s="16" t="s">
        <v>65</v>
      </c>
      <c r="C182" s="16">
        <f t="shared" si="8"/>
        <v>2</v>
      </c>
      <c r="D182" s="16" t="str">
        <f t="shared" si="7"/>
        <v>BG.TD.HOHAP.002</v>
      </c>
      <c r="E182" s="16" t="e">
        <f>VLOOKUP(B182,'DS Tên thiết bị'!$A$1:$B$174,2,0)</f>
        <v>#N/A</v>
      </c>
      <c r="F182" s="16" t="s">
        <v>66</v>
      </c>
      <c r="G182" s="16" t="str">
        <f t="shared" si="6"/>
        <v>KHÁC</v>
      </c>
      <c r="H182" s="17" t="s">
        <v>487</v>
      </c>
      <c r="I182" s="17" t="s">
        <v>2774</v>
      </c>
      <c r="J182" s="17" t="str">
        <f>VLOOKUP(I182,'Danh sach khoa'!$C$2:$D$39,2,0)</f>
        <v>HOHAP</v>
      </c>
      <c r="K182" s="18" t="s">
        <v>395</v>
      </c>
      <c r="L182" s="14" t="s">
        <v>488</v>
      </c>
      <c r="M182" s="14" t="s">
        <v>490</v>
      </c>
      <c r="N182" s="14" t="s">
        <v>34</v>
      </c>
      <c r="O182" s="14" t="s">
        <v>35</v>
      </c>
      <c r="P182" s="14">
        <v>2021</v>
      </c>
      <c r="Q182" s="67" t="s">
        <v>177</v>
      </c>
      <c r="R182" s="14" t="s">
        <v>36</v>
      </c>
      <c r="S182" s="35">
        <v>1</v>
      </c>
      <c r="T182" s="36">
        <v>29000000</v>
      </c>
      <c r="U182" s="41" t="s">
        <v>37</v>
      </c>
      <c r="V182" s="30" t="s">
        <v>178</v>
      </c>
      <c r="W182" s="14" t="s">
        <v>179</v>
      </c>
      <c r="X182" s="21"/>
      <c r="Y182" s="21"/>
    </row>
    <row r="183" spans="1:25" s="25" customFormat="1" ht="30.6" x14ac:dyDescent="0.3">
      <c r="A183" s="50">
        <v>159</v>
      </c>
      <c r="B183" s="16" t="s">
        <v>65</v>
      </c>
      <c r="C183" s="16">
        <f t="shared" si="8"/>
        <v>3</v>
      </c>
      <c r="D183" s="16" t="str">
        <f t="shared" si="7"/>
        <v>BG.TD.HOHAP.003</v>
      </c>
      <c r="E183" s="16" t="e">
        <f>VLOOKUP(B183,'DS Tên thiết bị'!$A$1:$B$174,2,0)</f>
        <v>#N/A</v>
      </c>
      <c r="F183" s="16" t="s">
        <v>66</v>
      </c>
      <c r="G183" s="16" t="str">
        <f t="shared" si="6"/>
        <v>KHÁC</v>
      </c>
      <c r="H183" s="17" t="s">
        <v>487</v>
      </c>
      <c r="I183" s="17" t="s">
        <v>2774</v>
      </c>
      <c r="J183" s="17" t="str">
        <f>VLOOKUP(I183,'Danh sach khoa'!$C$2:$D$39,2,0)</f>
        <v>HOHAP</v>
      </c>
      <c r="K183" s="18" t="s">
        <v>395</v>
      </c>
      <c r="L183" s="14" t="s">
        <v>488</v>
      </c>
      <c r="M183" s="14" t="s">
        <v>491</v>
      </c>
      <c r="N183" s="14" t="s">
        <v>34</v>
      </c>
      <c r="O183" s="14" t="s">
        <v>35</v>
      </c>
      <c r="P183" s="14">
        <v>2021</v>
      </c>
      <c r="Q183" s="67" t="s">
        <v>177</v>
      </c>
      <c r="R183" s="14" t="s">
        <v>36</v>
      </c>
      <c r="S183" s="35">
        <v>1</v>
      </c>
      <c r="T183" s="36">
        <v>29000000</v>
      </c>
      <c r="U183" s="41" t="s">
        <v>37</v>
      </c>
      <c r="V183" s="30" t="s">
        <v>178</v>
      </c>
      <c r="W183" s="14" t="s">
        <v>179</v>
      </c>
      <c r="X183" s="21"/>
      <c r="Y183" s="21"/>
    </row>
    <row r="184" spans="1:25" s="25" customFormat="1" ht="30.6" x14ac:dyDescent="0.3">
      <c r="A184" s="15">
        <v>160</v>
      </c>
      <c r="B184" s="16" t="s">
        <v>65</v>
      </c>
      <c r="C184" s="16">
        <f t="shared" si="8"/>
        <v>4</v>
      </c>
      <c r="D184" s="16" t="str">
        <f t="shared" si="7"/>
        <v>BG.TD.HOHAP.004</v>
      </c>
      <c r="E184" s="16" t="e">
        <f>VLOOKUP(B184,'DS Tên thiết bị'!$A$1:$B$174,2,0)</f>
        <v>#N/A</v>
      </c>
      <c r="F184" s="16" t="s">
        <v>66</v>
      </c>
      <c r="G184" s="16" t="str">
        <f t="shared" si="6"/>
        <v>KHÁC</v>
      </c>
      <c r="H184" s="17" t="s">
        <v>487</v>
      </c>
      <c r="I184" s="17" t="s">
        <v>2774</v>
      </c>
      <c r="J184" s="17" t="str">
        <f>VLOOKUP(I184,'Danh sach khoa'!$C$2:$D$39,2,0)</f>
        <v>HOHAP</v>
      </c>
      <c r="K184" s="18" t="s">
        <v>395</v>
      </c>
      <c r="L184" s="14" t="s">
        <v>488</v>
      </c>
      <c r="M184" s="14" t="s">
        <v>492</v>
      </c>
      <c r="N184" s="14" t="s">
        <v>34</v>
      </c>
      <c r="O184" s="14" t="s">
        <v>35</v>
      </c>
      <c r="P184" s="14">
        <v>2021</v>
      </c>
      <c r="Q184" s="67" t="s">
        <v>177</v>
      </c>
      <c r="R184" s="14" t="s">
        <v>36</v>
      </c>
      <c r="S184" s="35">
        <v>1</v>
      </c>
      <c r="T184" s="36">
        <v>29000000</v>
      </c>
      <c r="U184" s="41" t="s">
        <v>37</v>
      </c>
      <c r="V184" s="30" t="s">
        <v>178</v>
      </c>
      <c r="W184" s="14" t="s">
        <v>179</v>
      </c>
      <c r="X184" s="21"/>
      <c r="Y184" s="21"/>
    </row>
    <row r="185" spans="1:25" s="25" customFormat="1" ht="30.6" x14ac:dyDescent="0.3">
      <c r="A185" s="50">
        <v>161</v>
      </c>
      <c r="B185" s="16" t="s">
        <v>65</v>
      </c>
      <c r="C185" s="16">
        <f t="shared" si="8"/>
        <v>5</v>
      </c>
      <c r="D185" s="16" t="str">
        <f t="shared" si="7"/>
        <v>BG.TD.HOHAP.005</v>
      </c>
      <c r="E185" s="16" t="e">
        <f>VLOOKUP(B185,'DS Tên thiết bị'!$A$1:$B$174,2,0)</f>
        <v>#N/A</v>
      </c>
      <c r="F185" s="16" t="s">
        <v>66</v>
      </c>
      <c r="G185" s="16" t="str">
        <f t="shared" si="6"/>
        <v>KHÁC</v>
      </c>
      <c r="H185" s="17" t="s">
        <v>487</v>
      </c>
      <c r="I185" s="17" t="s">
        <v>2774</v>
      </c>
      <c r="J185" s="17" t="str">
        <f>VLOOKUP(I185,'Danh sach khoa'!$C$2:$D$39,2,0)</f>
        <v>HOHAP</v>
      </c>
      <c r="K185" s="18" t="s">
        <v>395</v>
      </c>
      <c r="L185" s="14" t="s">
        <v>488</v>
      </c>
      <c r="M185" s="14" t="s">
        <v>493</v>
      </c>
      <c r="N185" s="14" t="s">
        <v>34</v>
      </c>
      <c r="O185" s="14" t="s">
        <v>35</v>
      </c>
      <c r="P185" s="14">
        <v>2021</v>
      </c>
      <c r="Q185" s="67" t="s">
        <v>177</v>
      </c>
      <c r="R185" s="14" t="s">
        <v>36</v>
      </c>
      <c r="S185" s="35">
        <v>1</v>
      </c>
      <c r="T185" s="36">
        <v>29000000</v>
      </c>
      <c r="U185" s="41" t="s">
        <v>37</v>
      </c>
      <c r="V185" s="30" t="s">
        <v>178</v>
      </c>
      <c r="W185" s="14" t="s">
        <v>179</v>
      </c>
      <c r="X185" s="21"/>
      <c r="Y185" s="21"/>
    </row>
    <row r="186" spans="1:25" s="25" customFormat="1" ht="20.399999999999999" x14ac:dyDescent="0.3">
      <c r="A186" s="15">
        <v>162</v>
      </c>
      <c r="B186" s="16" t="s">
        <v>65</v>
      </c>
      <c r="C186" s="16">
        <f t="shared" si="8"/>
        <v>6</v>
      </c>
      <c r="D186" s="16" t="str">
        <f t="shared" si="7"/>
        <v>BG.TD.HOHAP.006</v>
      </c>
      <c r="E186" s="16" t="e">
        <f>VLOOKUP(B186,'DS Tên thiết bị'!$A$1:$B$174,2,0)</f>
        <v>#N/A</v>
      </c>
      <c r="F186" s="16" t="s">
        <v>66</v>
      </c>
      <c r="G186" s="16" t="str">
        <f t="shared" si="6"/>
        <v>KHÁC</v>
      </c>
      <c r="H186" s="17" t="s">
        <v>487</v>
      </c>
      <c r="I186" s="17" t="s">
        <v>2774</v>
      </c>
      <c r="J186" s="17" t="str">
        <f>VLOOKUP(I186,'Danh sach khoa'!$C$2:$D$39,2,0)</f>
        <v>HOHAP</v>
      </c>
      <c r="K186" s="18" t="s">
        <v>395</v>
      </c>
      <c r="L186" s="14" t="s">
        <v>488</v>
      </c>
      <c r="M186" s="14" t="s">
        <v>494</v>
      </c>
      <c r="N186" s="14" t="s">
        <v>34</v>
      </c>
      <c r="O186" s="14" t="s">
        <v>35</v>
      </c>
      <c r="P186" s="14">
        <v>2021</v>
      </c>
      <c r="Q186" s="67" t="s">
        <v>177</v>
      </c>
      <c r="R186" s="14" t="s">
        <v>36</v>
      </c>
      <c r="S186" s="35">
        <v>1</v>
      </c>
      <c r="T186" s="36">
        <v>29000000</v>
      </c>
      <c r="U186" s="41" t="s">
        <v>37</v>
      </c>
      <c r="V186" s="30" t="s">
        <v>178</v>
      </c>
      <c r="W186" s="14" t="s">
        <v>179</v>
      </c>
      <c r="X186" s="21"/>
      <c r="Y186" s="21"/>
    </row>
    <row r="187" spans="1:25" s="25" customFormat="1" ht="26.4" x14ac:dyDescent="0.3">
      <c r="A187" s="15">
        <v>122</v>
      </c>
      <c r="B187" s="16" t="s">
        <v>444</v>
      </c>
      <c r="C187" s="16">
        <f t="shared" si="8"/>
        <v>1</v>
      </c>
      <c r="D187" s="16" t="str">
        <f t="shared" si="7"/>
        <v>BG.ONS.HOHAP.001</v>
      </c>
      <c r="E187" s="16" t="e">
        <f>VLOOKUP(B187,'DS Tên thiết bị'!$A$1:$B$174,2,0)</f>
        <v>#N/A</v>
      </c>
      <c r="F187" s="16" t="s">
        <v>445</v>
      </c>
      <c r="G187" s="16" t="str">
        <f t="shared" si="6"/>
        <v>KHÁC</v>
      </c>
      <c r="H187" s="17" t="s">
        <v>446</v>
      </c>
      <c r="I187" s="17" t="s">
        <v>2774</v>
      </c>
      <c r="J187" s="17" t="str">
        <f>VLOOKUP(I187,'Danh sach khoa'!$C$2:$D$39,2,0)</f>
        <v>HOHAP</v>
      </c>
      <c r="K187" s="18" t="s">
        <v>395</v>
      </c>
      <c r="L187" s="14" t="s">
        <v>447</v>
      </c>
      <c r="M187" s="29">
        <v>2951191</v>
      </c>
      <c r="N187" s="14" t="s">
        <v>357</v>
      </c>
      <c r="O187" s="14" t="s">
        <v>35</v>
      </c>
      <c r="P187" s="30">
        <v>2019</v>
      </c>
      <c r="Q187" s="84" t="s">
        <v>448</v>
      </c>
      <c r="R187" s="14" t="s">
        <v>36</v>
      </c>
      <c r="S187" s="14">
        <v>1</v>
      </c>
      <c r="T187" s="20">
        <v>577905000</v>
      </c>
      <c r="U187" s="41" t="s">
        <v>37</v>
      </c>
      <c r="V187" s="14" t="s">
        <v>38</v>
      </c>
      <c r="W187" s="14" t="s">
        <v>39</v>
      </c>
      <c r="X187" s="14"/>
      <c r="Y187" s="21"/>
    </row>
    <row r="188" spans="1:25" s="25" customFormat="1" ht="30.6" x14ac:dyDescent="0.3">
      <c r="A188" s="15">
        <v>108</v>
      </c>
      <c r="B188" s="16" t="s">
        <v>412</v>
      </c>
      <c r="C188" s="16">
        <f t="shared" si="8"/>
        <v>1</v>
      </c>
      <c r="D188" s="16" t="str">
        <f t="shared" si="7"/>
        <v>BG.T.HOHAP.001</v>
      </c>
      <c r="E188" s="16" t="e">
        <f>VLOOKUP(B188,'DS Tên thiết bị'!$A$1:$B$174,2,0)</f>
        <v>#N/A</v>
      </c>
      <c r="F188" s="16" t="s">
        <v>413</v>
      </c>
      <c r="G188" s="16" t="str">
        <f t="shared" si="6"/>
        <v>KHÁC</v>
      </c>
      <c r="H188" s="17" t="s">
        <v>414</v>
      </c>
      <c r="I188" s="17" t="s">
        <v>2774</v>
      </c>
      <c r="J188" s="17" t="str">
        <f>VLOOKUP(I188,'Danh sach khoa'!$C$2:$D$39,2,0)</f>
        <v>HOHAP</v>
      </c>
      <c r="K188" s="18" t="s">
        <v>395</v>
      </c>
      <c r="L188" s="14"/>
      <c r="M188" s="19" t="s">
        <v>57</v>
      </c>
      <c r="N188" s="14" t="s">
        <v>58</v>
      </c>
      <c r="O188" s="14" t="s">
        <v>59</v>
      </c>
      <c r="P188" s="14">
        <v>2011</v>
      </c>
      <c r="Q188" s="59">
        <v>40549</v>
      </c>
      <c r="R188" s="14" t="s">
        <v>36</v>
      </c>
      <c r="S188" s="14">
        <v>1</v>
      </c>
      <c r="T188" s="20">
        <v>15344700</v>
      </c>
      <c r="U188" s="41" t="s">
        <v>37</v>
      </c>
      <c r="V188" s="14" t="s">
        <v>60</v>
      </c>
      <c r="W188" s="14" t="s">
        <v>39</v>
      </c>
      <c r="X188" s="14"/>
      <c r="Y188" s="21"/>
    </row>
    <row r="189" spans="1:25" s="25" customFormat="1" ht="20.399999999999999" x14ac:dyDescent="0.3">
      <c r="A189" s="15">
        <v>276</v>
      </c>
      <c r="B189" s="16" t="s">
        <v>733</v>
      </c>
      <c r="C189" s="16">
        <f t="shared" si="8"/>
        <v>1</v>
      </c>
      <c r="D189" s="16" t="str">
        <f t="shared" si="7"/>
        <v>BG.HD.KHSTC.001</v>
      </c>
      <c r="E189" s="16" t="e">
        <f>VLOOKUP(B189,'DS Tên thiết bị'!$A$1:$B$174,2,0)</f>
        <v>#N/A</v>
      </c>
      <c r="F189" s="16" t="s">
        <v>42</v>
      </c>
      <c r="G189" s="16" t="str">
        <f t="shared" si="6"/>
        <v>KHÁC</v>
      </c>
      <c r="H189" s="17" t="s">
        <v>734</v>
      </c>
      <c r="I189" s="17" t="s">
        <v>2775</v>
      </c>
      <c r="J189" s="17" t="str">
        <f>VLOOKUP(I189,'Danh sach khoa'!$C$2:$D$39,2,0)</f>
        <v>KHSTC</v>
      </c>
      <c r="K189" s="18" t="s">
        <v>547</v>
      </c>
      <c r="L189" s="14" t="s">
        <v>735</v>
      </c>
      <c r="M189" s="19" t="s">
        <v>57</v>
      </c>
      <c r="N189" s="14" t="s">
        <v>736</v>
      </c>
      <c r="O189" s="14" t="s">
        <v>35</v>
      </c>
      <c r="P189" s="14">
        <v>2019</v>
      </c>
      <c r="Q189" s="66" t="s">
        <v>696</v>
      </c>
      <c r="R189" s="14" t="s">
        <v>36</v>
      </c>
      <c r="S189" s="14">
        <v>3</v>
      </c>
      <c r="T189" s="20">
        <v>15000000</v>
      </c>
      <c r="U189" s="41" t="s">
        <v>37</v>
      </c>
      <c r="V189" s="14" t="s">
        <v>60</v>
      </c>
      <c r="W189" s="14" t="s">
        <v>39</v>
      </c>
      <c r="X189" s="14"/>
      <c r="Y189" s="14"/>
    </row>
    <row r="190" spans="1:25" s="25" customFormat="1" ht="20.399999999999999" x14ac:dyDescent="0.3">
      <c r="A190" s="50">
        <v>187</v>
      </c>
      <c r="B190" s="16" t="s">
        <v>29</v>
      </c>
      <c r="C190" s="16">
        <f t="shared" si="8"/>
        <v>1</v>
      </c>
      <c r="D190" s="16" t="str">
        <f t="shared" si="7"/>
        <v>BG..KHSTC.001</v>
      </c>
      <c r="E190" s="16" t="e">
        <f>VLOOKUP(B190,'DS Tên thiết bị'!$A$1:$B$174,2,0)</f>
        <v>#N/A</v>
      </c>
      <c r="F190" s="16"/>
      <c r="G190" s="16" t="str">
        <f t="shared" si="6"/>
        <v>KHÁC</v>
      </c>
      <c r="H190" s="17" t="s">
        <v>172</v>
      </c>
      <c r="I190" s="17" t="s">
        <v>2775</v>
      </c>
      <c r="J190" s="17" t="str">
        <f>VLOOKUP(I190,'Danh sach khoa'!$C$2:$D$39,2,0)</f>
        <v>KHSTC</v>
      </c>
      <c r="K190" s="18" t="s">
        <v>547</v>
      </c>
      <c r="L190" s="14"/>
      <c r="M190" s="19" t="s">
        <v>574</v>
      </c>
      <c r="N190" s="14" t="s">
        <v>35</v>
      </c>
      <c r="O190" s="14" t="s">
        <v>35</v>
      </c>
      <c r="P190" s="30">
        <v>2011</v>
      </c>
      <c r="Q190" s="66" t="s">
        <v>573</v>
      </c>
      <c r="R190" s="14" t="s">
        <v>36</v>
      </c>
      <c r="S190" s="14">
        <v>1</v>
      </c>
      <c r="T190" s="20">
        <v>19950000</v>
      </c>
      <c r="U190" s="41" t="s">
        <v>37</v>
      </c>
      <c r="V190" s="14"/>
      <c r="W190" s="14" t="s">
        <v>39</v>
      </c>
      <c r="X190" s="14"/>
      <c r="Y190" s="21"/>
    </row>
    <row r="191" spans="1:25" s="25" customFormat="1" ht="20.399999999999999" x14ac:dyDescent="0.3">
      <c r="A191" s="15">
        <v>190</v>
      </c>
      <c r="B191" s="16" t="s">
        <v>29</v>
      </c>
      <c r="C191" s="16">
        <f t="shared" si="8"/>
        <v>2</v>
      </c>
      <c r="D191" s="16" t="str">
        <f t="shared" si="7"/>
        <v>BG.BTĐ.KHSTC.002</v>
      </c>
      <c r="E191" s="16" t="e">
        <f>VLOOKUP(B191,'DS Tên thiết bị'!$A$1:$B$174,2,0)</f>
        <v>#N/A</v>
      </c>
      <c r="F191" s="16" t="s">
        <v>30</v>
      </c>
      <c r="G191" s="16" t="str">
        <f t="shared" si="6"/>
        <v>KHÁC</v>
      </c>
      <c r="H191" s="17" t="s">
        <v>29</v>
      </c>
      <c r="I191" s="17" t="s">
        <v>2775</v>
      </c>
      <c r="J191" s="17" t="str">
        <f>VLOOKUP(I191,'Danh sach khoa'!$C$2:$D$39,2,0)</f>
        <v>KHSTC</v>
      </c>
      <c r="K191" s="18" t="s">
        <v>547</v>
      </c>
      <c r="L191" s="14" t="s">
        <v>73</v>
      </c>
      <c r="M191" s="29">
        <v>1401010303</v>
      </c>
      <c r="N191" s="14" t="s">
        <v>34</v>
      </c>
      <c r="O191" s="14" t="s">
        <v>35</v>
      </c>
      <c r="P191" s="30">
        <v>2014</v>
      </c>
      <c r="Q191" s="66" t="s">
        <v>582</v>
      </c>
      <c r="R191" s="14" t="s">
        <v>36</v>
      </c>
      <c r="S191" s="14">
        <v>1</v>
      </c>
      <c r="T191" s="20">
        <v>29899800</v>
      </c>
      <c r="U191" s="41" t="s">
        <v>37</v>
      </c>
      <c r="V191" s="14" t="s">
        <v>60</v>
      </c>
      <c r="W191" s="14" t="s">
        <v>39</v>
      </c>
      <c r="X191" s="14"/>
      <c r="Y191" s="21"/>
    </row>
    <row r="192" spans="1:25" s="25" customFormat="1" ht="20.399999999999999" x14ac:dyDescent="0.3">
      <c r="A192" s="50">
        <v>191</v>
      </c>
      <c r="B192" s="16" t="s">
        <v>29</v>
      </c>
      <c r="C192" s="16">
        <f t="shared" si="8"/>
        <v>3</v>
      </c>
      <c r="D192" s="16" t="str">
        <f t="shared" si="7"/>
        <v>BG.BTĐ.KHSTC.003</v>
      </c>
      <c r="E192" s="16" t="e">
        <f>VLOOKUP(B192,'DS Tên thiết bị'!$A$1:$B$174,2,0)</f>
        <v>#N/A</v>
      </c>
      <c r="F192" s="16" t="s">
        <v>30</v>
      </c>
      <c r="G192" s="16" t="str">
        <f t="shared" si="6"/>
        <v>KHÁC</v>
      </c>
      <c r="H192" s="17" t="s">
        <v>29</v>
      </c>
      <c r="I192" s="17" t="s">
        <v>2775</v>
      </c>
      <c r="J192" s="17" t="str">
        <f>VLOOKUP(I192,'Danh sach khoa'!$C$2:$D$39,2,0)</f>
        <v>KHSTC</v>
      </c>
      <c r="K192" s="18" t="s">
        <v>547</v>
      </c>
      <c r="L192" s="14" t="s">
        <v>73</v>
      </c>
      <c r="M192" s="29">
        <v>1402010180</v>
      </c>
      <c r="N192" s="14" t="s">
        <v>34</v>
      </c>
      <c r="O192" s="14" t="s">
        <v>35</v>
      </c>
      <c r="P192" s="30">
        <v>2014</v>
      </c>
      <c r="Q192" s="66" t="s">
        <v>582</v>
      </c>
      <c r="R192" s="14" t="s">
        <v>36</v>
      </c>
      <c r="S192" s="14">
        <v>1</v>
      </c>
      <c r="T192" s="20">
        <v>29899800</v>
      </c>
      <c r="U192" s="41" t="s">
        <v>37</v>
      </c>
      <c r="V192" s="14" t="s">
        <v>60</v>
      </c>
      <c r="W192" s="14" t="s">
        <v>39</v>
      </c>
      <c r="X192" s="14"/>
      <c r="Y192" s="21"/>
    </row>
    <row r="193" spans="1:25" s="25" customFormat="1" ht="40.799999999999997" x14ac:dyDescent="0.3">
      <c r="A193" s="50">
        <v>213</v>
      </c>
      <c r="B193" s="16" t="s">
        <v>29</v>
      </c>
      <c r="C193" s="16">
        <f t="shared" si="8"/>
        <v>4</v>
      </c>
      <c r="D193" s="16" t="str">
        <f t="shared" si="7"/>
        <v>BG.BTĐ.KHSTC.004</v>
      </c>
      <c r="E193" s="16" t="e">
        <f>VLOOKUP(B193,'DS Tên thiết bị'!$A$1:$B$174,2,0)</f>
        <v>#N/A</v>
      </c>
      <c r="F193" s="16" t="s">
        <v>30</v>
      </c>
      <c r="G193" s="16" t="str">
        <f t="shared" si="6"/>
        <v>KHÁC</v>
      </c>
      <c r="H193" s="17" t="s">
        <v>29</v>
      </c>
      <c r="I193" s="17" t="s">
        <v>2775</v>
      </c>
      <c r="J193" s="17" t="str">
        <f>VLOOKUP(I193,'Danh sach khoa'!$C$2:$D$39,2,0)</f>
        <v>KHSTC</v>
      </c>
      <c r="K193" s="18" t="s">
        <v>547</v>
      </c>
      <c r="L193" s="14" t="s">
        <v>633</v>
      </c>
      <c r="M193" s="29" t="s">
        <v>634</v>
      </c>
      <c r="N193" s="14" t="s">
        <v>635</v>
      </c>
      <c r="O193" s="14" t="s">
        <v>112</v>
      </c>
      <c r="P193" s="14">
        <v>2016</v>
      </c>
      <c r="Q193" s="60" t="s">
        <v>636</v>
      </c>
      <c r="R193" s="14" t="s">
        <v>36</v>
      </c>
      <c r="S193" s="14">
        <v>1</v>
      </c>
      <c r="T193" s="20">
        <v>27200000</v>
      </c>
      <c r="U193" s="41" t="s">
        <v>37</v>
      </c>
      <c r="V193" s="14" t="s">
        <v>164</v>
      </c>
      <c r="W193" s="14" t="s">
        <v>39</v>
      </c>
      <c r="X193" s="14"/>
      <c r="Y193" s="21"/>
    </row>
    <row r="194" spans="1:25" s="25" customFormat="1" ht="40.799999999999997" x14ac:dyDescent="0.3">
      <c r="A194" s="15">
        <v>214</v>
      </c>
      <c r="B194" s="16" t="s">
        <v>29</v>
      </c>
      <c r="C194" s="16">
        <f t="shared" si="8"/>
        <v>5</v>
      </c>
      <c r="D194" s="16" t="str">
        <f t="shared" si="7"/>
        <v>BG.BTĐ.KHSTC.005</v>
      </c>
      <c r="E194" s="16" t="e">
        <f>VLOOKUP(B194,'DS Tên thiết bị'!$A$1:$B$174,2,0)</f>
        <v>#N/A</v>
      </c>
      <c r="F194" s="16" t="s">
        <v>30</v>
      </c>
      <c r="G194" s="16" t="str">
        <f t="shared" ref="G194:G257" si="9">IFERROR(IF(E194=F194,"","KHÁC"),"KHÁC")</f>
        <v>KHÁC</v>
      </c>
      <c r="H194" s="17" t="s">
        <v>29</v>
      </c>
      <c r="I194" s="17" t="s">
        <v>2775</v>
      </c>
      <c r="J194" s="17" t="str">
        <f>VLOOKUP(I194,'Danh sach khoa'!$C$2:$D$39,2,0)</f>
        <v>KHSTC</v>
      </c>
      <c r="K194" s="18" t="s">
        <v>547</v>
      </c>
      <c r="L194" s="14" t="s">
        <v>633</v>
      </c>
      <c r="M194" s="29" t="s">
        <v>637</v>
      </c>
      <c r="N194" s="14" t="s">
        <v>635</v>
      </c>
      <c r="O194" s="14" t="s">
        <v>112</v>
      </c>
      <c r="P194" s="14">
        <v>2016</v>
      </c>
      <c r="Q194" s="60" t="s">
        <v>636</v>
      </c>
      <c r="R194" s="14" t="s">
        <v>36</v>
      </c>
      <c r="S194" s="14">
        <v>1</v>
      </c>
      <c r="T194" s="20">
        <v>27200000</v>
      </c>
      <c r="U194" s="41" t="s">
        <v>37</v>
      </c>
      <c r="V194" s="14" t="s">
        <v>164</v>
      </c>
      <c r="W194" s="14" t="s">
        <v>39</v>
      </c>
      <c r="X194" s="14"/>
      <c r="Y194" s="21"/>
    </row>
    <row r="195" spans="1:25" s="25" customFormat="1" ht="40.799999999999997" x14ac:dyDescent="0.3">
      <c r="A195" s="50">
        <v>215</v>
      </c>
      <c r="B195" s="16" t="s">
        <v>29</v>
      </c>
      <c r="C195" s="16">
        <f t="shared" si="8"/>
        <v>6</v>
      </c>
      <c r="D195" s="16" t="str">
        <f t="shared" ref="D195:D258" si="10">"BG."&amp;F195&amp;"."&amp;J195&amp;"."&amp;TEXT(C195,"000")</f>
        <v>BG.BTĐ.KHSTC.006</v>
      </c>
      <c r="E195" s="16" t="e">
        <f>VLOOKUP(B195,'DS Tên thiết bị'!$A$1:$B$174,2,0)</f>
        <v>#N/A</v>
      </c>
      <c r="F195" s="16" t="s">
        <v>30</v>
      </c>
      <c r="G195" s="16" t="str">
        <f t="shared" si="9"/>
        <v>KHÁC</v>
      </c>
      <c r="H195" s="17" t="s">
        <v>29</v>
      </c>
      <c r="I195" s="17" t="s">
        <v>2775</v>
      </c>
      <c r="J195" s="17" t="str">
        <f>VLOOKUP(I195,'Danh sach khoa'!$C$2:$D$39,2,0)</f>
        <v>KHSTC</v>
      </c>
      <c r="K195" s="18" t="s">
        <v>547</v>
      </c>
      <c r="L195" s="14" t="s">
        <v>633</v>
      </c>
      <c r="M195" s="29" t="s">
        <v>638</v>
      </c>
      <c r="N195" s="14" t="s">
        <v>635</v>
      </c>
      <c r="O195" s="14" t="s">
        <v>112</v>
      </c>
      <c r="P195" s="14">
        <v>2016</v>
      </c>
      <c r="Q195" s="60" t="s">
        <v>636</v>
      </c>
      <c r="R195" s="14" t="s">
        <v>36</v>
      </c>
      <c r="S195" s="14">
        <v>1</v>
      </c>
      <c r="T195" s="20">
        <v>27200000</v>
      </c>
      <c r="U195" s="41" t="s">
        <v>37</v>
      </c>
      <c r="V195" s="14" t="s">
        <v>164</v>
      </c>
      <c r="W195" s="14" t="s">
        <v>39</v>
      </c>
      <c r="X195" s="14"/>
      <c r="Y195" s="21"/>
    </row>
    <row r="196" spans="1:25" s="25" customFormat="1" ht="20.399999999999999" x14ac:dyDescent="0.3">
      <c r="A196" s="15">
        <v>220</v>
      </c>
      <c r="B196" s="16" t="s">
        <v>29</v>
      </c>
      <c r="C196" s="16">
        <f t="shared" ref="C196:C259" si="11">IF(B196=B195,C195+1,1)</f>
        <v>7</v>
      </c>
      <c r="D196" s="16" t="str">
        <f t="shared" si="10"/>
        <v>BG.BTĐ.KHSTC.007</v>
      </c>
      <c r="E196" s="16" t="e">
        <f>VLOOKUP(B196,'DS Tên thiết bị'!$A$1:$B$174,2,0)</f>
        <v>#N/A</v>
      </c>
      <c r="F196" s="16" t="s">
        <v>30</v>
      </c>
      <c r="G196" s="16" t="str">
        <f t="shared" si="9"/>
        <v>KHÁC</v>
      </c>
      <c r="H196" s="17" t="s">
        <v>29</v>
      </c>
      <c r="I196" s="17" t="s">
        <v>2775</v>
      </c>
      <c r="J196" s="17" t="str">
        <f>VLOOKUP(I196,'Danh sach khoa'!$C$2:$D$39,2,0)</f>
        <v>KHSTC</v>
      </c>
      <c r="K196" s="18" t="s">
        <v>547</v>
      </c>
      <c r="L196" s="14" t="s">
        <v>73</v>
      </c>
      <c r="M196" s="29" t="s">
        <v>646</v>
      </c>
      <c r="N196" s="14" t="s">
        <v>34</v>
      </c>
      <c r="O196" s="14" t="s">
        <v>35</v>
      </c>
      <c r="P196" s="14">
        <v>2018</v>
      </c>
      <c r="Q196" s="66" t="s">
        <v>647</v>
      </c>
      <c r="R196" s="14" t="s">
        <v>36</v>
      </c>
      <c r="S196" s="14">
        <v>1</v>
      </c>
      <c r="T196" s="20">
        <v>30300000</v>
      </c>
      <c r="U196" s="41" t="s">
        <v>37</v>
      </c>
      <c r="V196" s="14" t="s">
        <v>60</v>
      </c>
      <c r="W196" s="14" t="s">
        <v>39</v>
      </c>
      <c r="X196" s="14"/>
      <c r="Y196" s="21"/>
    </row>
    <row r="197" spans="1:25" s="25" customFormat="1" ht="20.399999999999999" x14ac:dyDescent="0.3">
      <c r="A197" s="50">
        <v>221</v>
      </c>
      <c r="B197" s="16" t="s">
        <v>29</v>
      </c>
      <c r="C197" s="16">
        <f t="shared" si="11"/>
        <v>8</v>
      </c>
      <c r="D197" s="16" t="str">
        <f t="shared" si="10"/>
        <v>BG.BTĐ.KHSTC.008</v>
      </c>
      <c r="E197" s="16" t="e">
        <f>VLOOKUP(B197,'DS Tên thiết bị'!$A$1:$B$174,2,0)</f>
        <v>#N/A</v>
      </c>
      <c r="F197" s="16" t="s">
        <v>30</v>
      </c>
      <c r="G197" s="16" t="str">
        <f t="shared" si="9"/>
        <v>KHÁC</v>
      </c>
      <c r="H197" s="17" t="s">
        <v>29</v>
      </c>
      <c r="I197" s="17" t="s">
        <v>2775</v>
      </c>
      <c r="J197" s="17" t="str">
        <f>VLOOKUP(I197,'Danh sach khoa'!$C$2:$D$39,2,0)</f>
        <v>KHSTC</v>
      </c>
      <c r="K197" s="18" t="s">
        <v>547</v>
      </c>
      <c r="L197" s="14" t="s">
        <v>73</v>
      </c>
      <c r="M197" s="29" t="s">
        <v>648</v>
      </c>
      <c r="N197" s="14" t="s">
        <v>34</v>
      </c>
      <c r="O197" s="14" t="s">
        <v>35</v>
      </c>
      <c r="P197" s="14">
        <v>2018</v>
      </c>
      <c r="Q197" s="66" t="s">
        <v>647</v>
      </c>
      <c r="R197" s="14" t="s">
        <v>36</v>
      </c>
      <c r="S197" s="14">
        <v>1</v>
      </c>
      <c r="T197" s="20">
        <v>30300000</v>
      </c>
      <c r="U197" s="41" t="s">
        <v>37</v>
      </c>
      <c r="V197" s="14" t="s">
        <v>60</v>
      </c>
      <c r="W197" s="14" t="s">
        <v>39</v>
      </c>
      <c r="X197" s="14"/>
      <c r="Y197" s="21"/>
    </row>
    <row r="198" spans="1:25" s="25" customFormat="1" ht="20.399999999999999" x14ac:dyDescent="0.3">
      <c r="A198" s="15">
        <v>222</v>
      </c>
      <c r="B198" s="16" t="s">
        <v>29</v>
      </c>
      <c r="C198" s="16">
        <f t="shared" si="11"/>
        <v>9</v>
      </c>
      <c r="D198" s="16" t="str">
        <f t="shared" si="10"/>
        <v>BG.BTĐ.KHSTC.009</v>
      </c>
      <c r="E198" s="16" t="e">
        <f>VLOOKUP(B198,'DS Tên thiết bị'!$A$1:$B$174,2,0)</f>
        <v>#N/A</v>
      </c>
      <c r="F198" s="16" t="s">
        <v>30</v>
      </c>
      <c r="G198" s="16" t="str">
        <f t="shared" si="9"/>
        <v>KHÁC</v>
      </c>
      <c r="H198" s="17" t="s">
        <v>29</v>
      </c>
      <c r="I198" s="17" t="s">
        <v>2775</v>
      </c>
      <c r="J198" s="17" t="str">
        <f>VLOOKUP(I198,'Danh sach khoa'!$C$2:$D$39,2,0)</f>
        <v>KHSTC</v>
      </c>
      <c r="K198" s="18" t="s">
        <v>547</v>
      </c>
      <c r="L198" s="14" t="s">
        <v>73</v>
      </c>
      <c r="M198" s="29" t="s">
        <v>649</v>
      </c>
      <c r="N198" s="14" t="s">
        <v>34</v>
      </c>
      <c r="O198" s="14" t="s">
        <v>35</v>
      </c>
      <c r="P198" s="14">
        <v>2018</v>
      </c>
      <c r="Q198" s="66" t="s">
        <v>647</v>
      </c>
      <c r="R198" s="14" t="s">
        <v>36</v>
      </c>
      <c r="S198" s="14">
        <v>1</v>
      </c>
      <c r="T198" s="20">
        <v>30300000</v>
      </c>
      <c r="U198" s="41" t="s">
        <v>37</v>
      </c>
      <c r="V198" s="14" t="s">
        <v>60</v>
      </c>
      <c r="W198" s="14" t="s">
        <v>39</v>
      </c>
      <c r="X198" s="14"/>
      <c r="Y198" s="21"/>
    </row>
    <row r="199" spans="1:25" s="25" customFormat="1" ht="20.399999999999999" x14ac:dyDescent="0.3">
      <c r="A199" s="50">
        <v>223</v>
      </c>
      <c r="B199" s="16" t="s">
        <v>29</v>
      </c>
      <c r="C199" s="16">
        <f t="shared" si="11"/>
        <v>10</v>
      </c>
      <c r="D199" s="16" t="str">
        <f t="shared" si="10"/>
        <v>BG.BTĐ.KHSTC.010</v>
      </c>
      <c r="E199" s="16" t="e">
        <f>VLOOKUP(B199,'DS Tên thiết bị'!$A$1:$B$174,2,0)</f>
        <v>#N/A</v>
      </c>
      <c r="F199" s="16" t="s">
        <v>30</v>
      </c>
      <c r="G199" s="16" t="str">
        <f t="shared" si="9"/>
        <v>KHÁC</v>
      </c>
      <c r="H199" s="17" t="s">
        <v>29</v>
      </c>
      <c r="I199" s="17" t="s">
        <v>2775</v>
      </c>
      <c r="J199" s="17" t="str">
        <f>VLOOKUP(I199,'Danh sach khoa'!$C$2:$D$39,2,0)</f>
        <v>KHSTC</v>
      </c>
      <c r="K199" s="18" t="s">
        <v>547</v>
      </c>
      <c r="L199" s="14" t="s">
        <v>73</v>
      </c>
      <c r="M199" s="29" t="s">
        <v>650</v>
      </c>
      <c r="N199" s="14" t="s">
        <v>34</v>
      </c>
      <c r="O199" s="14" t="s">
        <v>35</v>
      </c>
      <c r="P199" s="14">
        <v>2018</v>
      </c>
      <c r="Q199" s="66" t="s">
        <v>647</v>
      </c>
      <c r="R199" s="14" t="s">
        <v>36</v>
      </c>
      <c r="S199" s="14">
        <v>1</v>
      </c>
      <c r="T199" s="20">
        <v>30300000</v>
      </c>
      <c r="U199" s="41" t="s">
        <v>37</v>
      </c>
      <c r="V199" s="14" t="s">
        <v>60</v>
      </c>
      <c r="W199" s="14" t="s">
        <v>39</v>
      </c>
      <c r="X199" s="14"/>
      <c r="Y199" s="21"/>
    </row>
    <row r="200" spans="1:25" s="25" customFormat="1" ht="20.399999999999999" x14ac:dyDescent="0.3">
      <c r="A200" s="15">
        <v>224</v>
      </c>
      <c r="B200" s="16" t="s">
        <v>29</v>
      </c>
      <c r="C200" s="16">
        <f t="shared" si="11"/>
        <v>11</v>
      </c>
      <c r="D200" s="16" t="str">
        <f t="shared" si="10"/>
        <v>BG.BTĐ.KHSTC.011</v>
      </c>
      <c r="E200" s="16" t="e">
        <f>VLOOKUP(B200,'DS Tên thiết bị'!$A$1:$B$174,2,0)</f>
        <v>#N/A</v>
      </c>
      <c r="F200" s="16" t="s">
        <v>30</v>
      </c>
      <c r="G200" s="16" t="str">
        <f t="shared" si="9"/>
        <v>KHÁC</v>
      </c>
      <c r="H200" s="17" t="s">
        <v>29</v>
      </c>
      <c r="I200" s="17" t="s">
        <v>2775</v>
      </c>
      <c r="J200" s="17" t="str">
        <f>VLOOKUP(I200,'Danh sach khoa'!$C$2:$D$39,2,0)</f>
        <v>KHSTC</v>
      </c>
      <c r="K200" s="18" t="s">
        <v>547</v>
      </c>
      <c r="L200" s="14" t="s">
        <v>73</v>
      </c>
      <c r="M200" s="29" t="s">
        <v>651</v>
      </c>
      <c r="N200" s="14" t="s">
        <v>34</v>
      </c>
      <c r="O200" s="14" t="s">
        <v>35</v>
      </c>
      <c r="P200" s="14">
        <v>2018</v>
      </c>
      <c r="Q200" s="66" t="s">
        <v>647</v>
      </c>
      <c r="R200" s="14" t="s">
        <v>36</v>
      </c>
      <c r="S200" s="14">
        <v>1</v>
      </c>
      <c r="T200" s="20">
        <v>30300000</v>
      </c>
      <c r="U200" s="41" t="s">
        <v>37</v>
      </c>
      <c r="V200" s="14" t="s">
        <v>60</v>
      </c>
      <c r="W200" s="14" t="s">
        <v>39</v>
      </c>
      <c r="X200" s="14"/>
      <c r="Y200" s="21"/>
    </row>
    <row r="201" spans="1:25" s="25" customFormat="1" ht="20.399999999999999" x14ac:dyDescent="0.3">
      <c r="A201" s="50">
        <v>225</v>
      </c>
      <c r="B201" s="16" t="s">
        <v>29</v>
      </c>
      <c r="C201" s="16">
        <f t="shared" si="11"/>
        <v>12</v>
      </c>
      <c r="D201" s="16" t="str">
        <f t="shared" si="10"/>
        <v>BG.BTĐ.KHSTC.012</v>
      </c>
      <c r="E201" s="16" t="e">
        <f>VLOOKUP(B201,'DS Tên thiết bị'!$A$1:$B$174,2,0)</f>
        <v>#N/A</v>
      </c>
      <c r="F201" s="16" t="s">
        <v>30</v>
      </c>
      <c r="G201" s="16" t="str">
        <f t="shared" si="9"/>
        <v>KHÁC</v>
      </c>
      <c r="H201" s="17" t="s">
        <v>29</v>
      </c>
      <c r="I201" s="17" t="s">
        <v>2775</v>
      </c>
      <c r="J201" s="17" t="str">
        <f>VLOOKUP(I201,'Danh sach khoa'!$C$2:$D$39,2,0)</f>
        <v>KHSTC</v>
      </c>
      <c r="K201" s="18" t="s">
        <v>547</v>
      </c>
      <c r="L201" s="14" t="s">
        <v>73</v>
      </c>
      <c r="M201" s="29" t="s">
        <v>652</v>
      </c>
      <c r="N201" s="14" t="s">
        <v>34</v>
      </c>
      <c r="O201" s="14" t="s">
        <v>35</v>
      </c>
      <c r="P201" s="14">
        <v>2018</v>
      </c>
      <c r="Q201" s="66" t="s">
        <v>647</v>
      </c>
      <c r="R201" s="14" t="s">
        <v>36</v>
      </c>
      <c r="S201" s="14">
        <v>1</v>
      </c>
      <c r="T201" s="20">
        <v>30300000</v>
      </c>
      <c r="U201" s="41" t="s">
        <v>37</v>
      </c>
      <c r="V201" s="14" t="s">
        <v>60</v>
      </c>
      <c r="W201" s="14" t="s">
        <v>39</v>
      </c>
      <c r="X201" s="14"/>
      <c r="Y201" s="21"/>
    </row>
    <row r="202" spans="1:25" s="25" customFormat="1" ht="20.399999999999999" x14ac:dyDescent="0.3">
      <c r="A202" s="15">
        <v>226</v>
      </c>
      <c r="B202" s="16" t="s">
        <v>29</v>
      </c>
      <c r="C202" s="16">
        <f t="shared" si="11"/>
        <v>13</v>
      </c>
      <c r="D202" s="16" t="str">
        <f t="shared" si="10"/>
        <v>BG.BTĐ.KHSTC.013</v>
      </c>
      <c r="E202" s="16" t="e">
        <f>VLOOKUP(B202,'DS Tên thiết bị'!$A$1:$B$174,2,0)</f>
        <v>#N/A</v>
      </c>
      <c r="F202" s="16" t="s">
        <v>30</v>
      </c>
      <c r="G202" s="16" t="str">
        <f t="shared" si="9"/>
        <v>KHÁC</v>
      </c>
      <c r="H202" s="17" t="s">
        <v>29</v>
      </c>
      <c r="I202" s="17" t="s">
        <v>2775</v>
      </c>
      <c r="J202" s="17" t="str">
        <f>VLOOKUP(I202,'Danh sach khoa'!$C$2:$D$39,2,0)</f>
        <v>KHSTC</v>
      </c>
      <c r="K202" s="18" t="s">
        <v>547</v>
      </c>
      <c r="L202" s="14" t="s">
        <v>73</v>
      </c>
      <c r="M202" s="29" t="s">
        <v>653</v>
      </c>
      <c r="N202" s="14" t="s">
        <v>34</v>
      </c>
      <c r="O202" s="14" t="s">
        <v>35</v>
      </c>
      <c r="P202" s="14">
        <v>2018</v>
      </c>
      <c r="Q202" s="66" t="s">
        <v>647</v>
      </c>
      <c r="R202" s="14" t="s">
        <v>36</v>
      </c>
      <c r="S202" s="14">
        <v>1</v>
      </c>
      <c r="T202" s="20">
        <v>30300000</v>
      </c>
      <c r="U202" s="41" t="s">
        <v>37</v>
      </c>
      <c r="V202" s="14" t="s">
        <v>60</v>
      </c>
      <c r="W202" s="14" t="s">
        <v>39</v>
      </c>
      <c r="X202" s="14"/>
      <c r="Y202" s="21"/>
    </row>
    <row r="203" spans="1:25" s="25" customFormat="1" ht="20.399999999999999" x14ac:dyDescent="0.3">
      <c r="A203" s="50">
        <v>227</v>
      </c>
      <c r="B203" s="16" t="s">
        <v>29</v>
      </c>
      <c r="C203" s="16">
        <f t="shared" si="11"/>
        <v>14</v>
      </c>
      <c r="D203" s="16" t="str">
        <f t="shared" si="10"/>
        <v>BG.BTĐ.KHSTC.014</v>
      </c>
      <c r="E203" s="16" t="e">
        <f>VLOOKUP(B203,'DS Tên thiết bị'!$A$1:$B$174,2,0)</f>
        <v>#N/A</v>
      </c>
      <c r="F203" s="16" t="s">
        <v>30</v>
      </c>
      <c r="G203" s="16" t="str">
        <f t="shared" si="9"/>
        <v>KHÁC</v>
      </c>
      <c r="H203" s="17" t="s">
        <v>29</v>
      </c>
      <c r="I203" s="17" t="s">
        <v>2775</v>
      </c>
      <c r="J203" s="17" t="str">
        <f>VLOOKUP(I203,'Danh sach khoa'!$C$2:$D$39,2,0)</f>
        <v>KHSTC</v>
      </c>
      <c r="K203" s="18" t="s">
        <v>547</v>
      </c>
      <c r="L203" s="14" t="s">
        <v>73</v>
      </c>
      <c r="M203" s="29" t="s">
        <v>654</v>
      </c>
      <c r="N203" s="14" t="s">
        <v>34</v>
      </c>
      <c r="O203" s="14" t="s">
        <v>35</v>
      </c>
      <c r="P203" s="14">
        <v>2018</v>
      </c>
      <c r="Q203" s="66" t="s">
        <v>647</v>
      </c>
      <c r="R203" s="14" t="s">
        <v>36</v>
      </c>
      <c r="S203" s="14">
        <v>1</v>
      </c>
      <c r="T203" s="20">
        <v>30300000</v>
      </c>
      <c r="U203" s="41" t="s">
        <v>37</v>
      </c>
      <c r="V203" s="14" t="s">
        <v>60</v>
      </c>
      <c r="W203" s="14" t="s">
        <v>39</v>
      </c>
      <c r="X203" s="14"/>
      <c r="Y203" s="21"/>
    </row>
    <row r="204" spans="1:25" s="25" customFormat="1" ht="20.399999999999999" x14ac:dyDescent="0.3">
      <c r="A204" s="15">
        <v>228</v>
      </c>
      <c r="B204" s="16" t="s">
        <v>29</v>
      </c>
      <c r="C204" s="16">
        <f t="shared" si="11"/>
        <v>15</v>
      </c>
      <c r="D204" s="16" t="str">
        <f t="shared" si="10"/>
        <v>BG.BTĐ.KHSTC.015</v>
      </c>
      <c r="E204" s="16" t="e">
        <f>VLOOKUP(B204,'DS Tên thiết bị'!$A$1:$B$174,2,0)</f>
        <v>#N/A</v>
      </c>
      <c r="F204" s="16" t="s">
        <v>30</v>
      </c>
      <c r="G204" s="16" t="str">
        <f t="shared" si="9"/>
        <v>KHÁC</v>
      </c>
      <c r="H204" s="17" t="s">
        <v>29</v>
      </c>
      <c r="I204" s="17" t="s">
        <v>2775</v>
      </c>
      <c r="J204" s="17" t="str">
        <f>VLOOKUP(I204,'Danh sach khoa'!$C$2:$D$39,2,0)</f>
        <v>KHSTC</v>
      </c>
      <c r="K204" s="18" t="s">
        <v>547</v>
      </c>
      <c r="L204" s="14" t="s">
        <v>73</v>
      </c>
      <c r="M204" s="29" t="s">
        <v>655</v>
      </c>
      <c r="N204" s="14" t="s">
        <v>34</v>
      </c>
      <c r="O204" s="14" t="s">
        <v>35</v>
      </c>
      <c r="P204" s="14">
        <v>2018</v>
      </c>
      <c r="Q204" s="66" t="s">
        <v>647</v>
      </c>
      <c r="R204" s="14" t="s">
        <v>36</v>
      </c>
      <c r="S204" s="14">
        <v>1</v>
      </c>
      <c r="T204" s="20">
        <v>30300000</v>
      </c>
      <c r="U204" s="41" t="s">
        <v>37</v>
      </c>
      <c r="V204" s="14" t="s">
        <v>60</v>
      </c>
      <c r="W204" s="14" t="s">
        <v>39</v>
      </c>
      <c r="X204" s="14"/>
      <c r="Y204" s="21"/>
    </row>
    <row r="205" spans="1:25" s="25" customFormat="1" ht="20.399999999999999" x14ac:dyDescent="0.3">
      <c r="A205" s="50">
        <v>229</v>
      </c>
      <c r="B205" s="16" t="s">
        <v>29</v>
      </c>
      <c r="C205" s="16">
        <f t="shared" si="11"/>
        <v>16</v>
      </c>
      <c r="D205" s="16" t="str">
        <f t="shared" si="10"/>
        <v>BG.BTĐ.KHSTC.016</v>
      </c>
      <c r="E205" s="16" t="e">
        <f>VLOOKUP(B205,'DS Tên thiết bị'!$A$1:$B$174,2,0)</f>
        <v>#N/A</v>
      </c>
      <c r="F205" s="16" t="s">
        <v>30</v>
      </c>
      <c r="G205" s="16" t="str">
        <f t="shared" si="9"/>
        <v>KHÁC</v>
      </c>
      <c r="H205" s="17" t="s">
        <v>29</v>
      </c>
      <c r="I205" s="17" t="s">
        <v>2775</v>
      </c>
      <c r="J205" s="17" t="str">
        <f>VLOOKUP(I205,'Danh sach khoa'!$C$2:$D$39,2,0)</f>
        <v>KHSTC</v>
      </c>
      <c r="K205" s="18" t="s">
        <v>547</v>
      </c>
      <c r="L205" s="14" t="s">
        <v>73</v>
      </c>
      <c r="M205" s="29" t="s">
        <v>656</v>
      </c>
      <c r="N205" s="14" t="s">
        <v>34</v>
      </c>
      <c r="O205" s="14" t="s">
        <v>35</v>
      </c>
      <c r="P205" s="14">
        <v>2018</v>
      </c>
      <c r="Q205" s="66" t="s">
        <v>647</v>
      </c>
      <c r="R205" s="14" t="s">
        <v>36</v>
      </c>
      <c r="S205" s="14">
        <v>1</v>
      </c>
      <c r="T205" s="20">
        <v>30300000</v>
      </c>
      <c r="U205" s="41" t="s">
        <v>37</v>
      </c>
      <c r="V205" s="14" t="s">
        <v>60</v>
      </c>
      <c r="W205" s="14" t="s">
        <v>39</v>
      </c>
      <c r="X205" s="14"/>
      <c r="Y205" s="21"/>
    </row>
    <row r="206" spans="1:25" s="25" customFormat="1" ht="20.399999999999999" x14ac:dyDescent="0.3">
      <c r="A206" s="15">
        <v>230</v>
      </c>
      <c r="B206" s="16" t="s">
        <v>29</v>
      </c>
      <c r="C206" s="16">
        <f t="shared" si="11"/>
        <v>17</v>
      </c>
      <c r="D206" s="16" t="str">
        <f t="shared" si="10"/>
        <v>BG.BTĐ.KHSTC.017</v>
      </c>
      <c r="E206" s="16" t="e">
        <f>VLOOKUP(B206,'DS Tên thiết bị'!$A$1:$B$174,2,0)</f>
        <v>#N/A</v>
      </c>
      <c r="F206" s="16" t="s">
        <v>30</v>
      </c>
      <c r="G206" s="16" t="str">
        <f t="shared" si="9"/>
        <v>KHÁC</v>
      </c>
      <c r="H206" s="17" t="s">
        <v>29</v>
      </c>
      <c r="I206" s="17" t="s">
        <v>2775</v>
      </c>
      <c r="J206" s="17" t="str">
        <f>VLOOKUP(I206,'Danh sach khoa'!$C$2:$D$39,2,0)</f>
        <v>KHSTC</v>
      </c>
      <c r="K206" s="18" t="s">
        <v>547</v>
      </c>
      <c r="L206" s="14" t="s">
        <v>73</v>
      </c>
      <c r="M206" s="29" t="s">
        <v>657</v>
      </c>
      <c r="N206" s="14" t="s">
        <v>34</v>
      </c>
      <c r="O206" s="14" t="s">
        <v>35</v>
      </c>
      <c r="P206" s="14">
        <v>2018</v>
      </c>
      <c r="Q206" s="66" t="s">
        <v>647</v>
      </c>
      <c r="R206" s="14" t="s">
        <v>36</v>
      </c>
      <c r="S206" s="14">
        <v>1</v>
      </c>
      <c r="T206" s="20">
        <v>30300000</v>
      </c>
      <c r="U206" s="41" t="s">
        <v>37</v>
      </c>
      <c r="V206" s="14" t="s">
        <v>60</v>
      </c>
      <c r="W206" s="14" t="s">
        <v>39</v>
      </c>
      <c r="X206" s="14"/>
      <c r="Y206" s="21"/>
    </row>
    <row r="207" spans="1:25" s="25" customFormat="1" ht="20.399999999999999" x14ac:dyDescent="0.3">
      <c r="A207" s="15">
        <v>258</v>
      </c>
      <c r="B207" s="16" t="s">
        <v>29</v>
      </c>
      <c r="C207" s="16">
        <f t="shared" si="11"/>
        <v>18</v>
      </c>
      <c r="D207" s="16" t="str">
        <f t="shared" si="10"/>
        <v>BG.BTĐ.KHSTC.018</v>
      </c>
      <c r="E207" s="16" t="e">
        <f>VLOOKUP(B207,'DS Tên thiết bị'!$A$1:$B$174,2,0)</f>
        <v>#N/A</v>
      </c>
      <c r="F207" s="16" t="s">
        <v>30</v>
      </c>
      <c r="G207" s="16" t="str">
        <f t="shared" si="9"/>
        <v>KHÁC</v>
      </c>
      <c r="H207" s="17" t="s">
        <v>29</v>
      </c>
      <c r="I207" s="17" t="s">
        <v>2775</v>
      </c>
      <c r="J207" s="17" t="str">
        <f>VLOOKUP(I207,'Danh sach khoa'!$C$2:$D$39,2,0)</f>
        <v>KHSTC</v>
      </c>
      <c r="K207" s="18" t="s">
        <v>547</v>
      </c>
      <c r="L207" s="14" t="s">
        <v>165</v>
      </c>
      <c r="M207" s="29" t="s">
        <v>714</v>
      </c>
      <c r="N207" s="14" t="s">
        <v>34</v>
      </c>
      <c r="O207" s="14" t="s">
        <v>35</v>
      </c>
      <c r="P207" s="14">
        <v>2019</v>
      </c>
      <c r="Q207" s="66" t="s">
        <v>696</v>
      </c>
      <c r="R207" s="14" t="s">
        <v>36</v>
      </c>
      <c r="S207" s="14">
        <v>1</v>
      </c>
      <c r="T207" s="20">
        <v>27000000</v>
      </c>
      <c r="U207" s="41" t="s">
        <v>37</v>
      </c>
      <c r="V207" s="14" t="s">
        <v>60</v>
      </c>
      <c r="W207" s="14" t="s">
        <v>39</v>
      </c>
      <c r="X207" s="14"/>
      <c r="Y207" s="21"/>
    </row>
    <row r="208" spans="1:25" s="25" customFormat="1" ht="20.399999999999999" x14ac:dyDescent="0.3">
      <c r="A208" s="50">
        <v>259</v>
      </c>
      <c r="B208" s="16" t="s">
        <v>29</v>
      </c>
      <c r="C208" s="16">
        <f t="shared" si="11"/>
        <v>19</v>
      </c>
      <c r="D208" s="16" t="str">
        <f t="shared" si="10"/>
        <v>BG.BTĐ.KHSTC.019</v>
      </c>
      <c r="E208" s="16" t="e">
        <f>VLOOKUP(B208,'DS Tên thiết bị'!$A$1:$B$174,2,0)</f>
        <v>#N/A</v>
      </c>
      <c r="F208" s="16" t="s">
        <v>30</v>
      </c>
      <c r="G208" s="16" t="str">
        <f t="shared" si="9"/>
        <v>KHÁC</v>
      </c>
      <c r="H208" s="17" t="s">
        <v>29</v>
      </c>
      <c r="I208" s="17" t="s">
        <v>2775</v>
      </c>
      <c r="J208" s="17" t="str">
        <f>VLOOKUP(I208,'Danh sach khoa'!$C$2:$D$39,2,0)</f>
        <v>KHSTC</v>
      </c>
      <c r="K208" s="18" t="s">
        <v>547</v>
      </c>
      <c r="L208" s="14" t="s">
        <v>165</v>
      </c>
      <c r="M208" s="29" t="s">
        <v>715</v>
      </c>
      <c r="N208" s="14" t="s">
        <v>34</v>
      </c>
      <c r="O208" s="14" t="s">
        <v>35</v>
      </c>
      <c r="P208" s="14">
        <v>2019</v>
      </c>
      <c r="Q208" s="66" t="s">
        <v>696</v>
      </c>
      <c r="R208" s="14" t="s">
        <v>36</v>
      </c>
      <c r="S208" s="14">
        <v>1</v>
      </c>
      <c r="T208" s="20">
        <v>27000000</v>
      </c>
      <c r="U208" s="41" t="s">
        <v>37</v>
      </c>
      <c r="V208" s="14" t="s">
        <v>60</v>
      </c>
      <c r="W208" s="14" t="s">
        <v>39</v>
      </c>
      <c r="X208" s="14"/>
      <c r="Y208" s="21"/>
    </row>
    <row r="209" spans="1:25" s="25" customFormat="1" ht="20.399999999999999" x14ac:dyDescent="0.3">
      <c r="A209" s="15">
        <v>260</v>
      </c>
      <c r="B209" s="16" t="s">
        <v>29</v>
      </c>
      <c r="C209" s="16">
        <f t="shared" si="11"/>
        <v>20</v>
      </c>
      <c r="D209" s="16" t="str">
        <f t="shared" si="10"/>
        <v>BG.BTĐ.KHSTC.020</v>
      </c>
      <c r="E209" s="16" t="e">
        <f>VLOOKUP(B209,'DS Tên thiết bị'!$A$1:$B$174,2,0)</f>
        <v>#N/A</v>
      </c>
      <c r="F209" s="16" t="s">
        <v>30</v>
      </c>
      <c r="G209" s="16" t="str">
        <f t="shared" si="9"/>
        <v>KHÁC</v>
      </c>
      <c r="H209" s="17" t="s">
        <v>29</v>
      </c>
      <c r="I209" s="17" t="s">
        <v>2775</v>
      </c>
      <c r="J209" s="17" t="str">
        <f>VLOOKUP(I209,'Danh sach khoa'!$C$2:$D$39,2,0)</f>
        <v>KHSTC</v>
      </c>
      <c r="K209" s="18" t="s">
        <v>547</v>
      </c>
      <c r="L209" s="14" t="s">
        <v>165</v>
      </c>
      <c r="M209" s="29" t="s">
        <v>716</v>
      </c>
      <c r="N209" s="14" t="s">
        <v>34</v>
      </c>
      <c r="O209" s="14" t="s">
        <v>35</v>
      </c>
      <c r="P209" s="14">
        <v>2019</v>
      </c>
      <c r="Q209" s="66" t="s">
        <v>696</v>
      </c>
      <c r="R209" s="14" t="s">
        <v>36</v>
      </c>
      <c r="S209" s="14">
        <v>1</v>
      </c>
      <c r="T209" s="20">
        <v>27000000</v>
      </c>
      <c r="U209" s="41" t="s">
        <v>37</v>
      </c>
      <c r="V209" s="14" t="s">
        <v>60</v>
      </c>
      <c r="W209" s="14" t="s">
        <v>39</v>
      </c>
      <c r="X209" s="14"/>
      <c r="Y209" s="21"/>
    </row>
    <row r="210" spans="1:25" s="25" customFormat="1" ht="20.399999999999999" x14ac:dyDescent="0.3">
      <c r="A210" s="50">
        <v>261</v>
      </c>
      <c r="B210" s="16" t="s">
        <v>29</v>
      </c>
      <c r="C210" s="16">
        <f t="shared" si="11"/>
        <v>21</v>
      </c>
      <c r="D210" s="16" t="str">
        <f t="shared" si="10"/>
        <v>BG.BTĐ.KHSTC.021</v>
      </c>
      <c r="E210" s="16" t="e">
        <f>VLOOKUP(B210,'DS Tên thiết bị'!$A$1:$B$174,2,0)</f>
        <v>#N/A</v>
      </c>
      <c r="F210" s="16" t="s">
        <v>30</v>
      </c>
      <c r="G210" s="16" t="str">
        <f t="shared" si="9"/>
        <v>KHÁC</v>
      </c>
      <c r="H210" s="17" t="s">
        <v>29</v>
      </c>
      <c r="I210" s="17" t="s">
        <v>2775</v>
      </c>
      <c r="J210" s="17" t="str">
        <f>VLOOKUP(I210,'Danh sach khoa'!$C$2:$D$39,2,0)</f>
        <v>KHSTC</v>
      </c>
      <c r="K210" s="18" t="s">
        <v>547</v>
      </c>
      <c r="L210" s="14" t="s">
        <v>165</v>
      </c>
      <c r="M210" s="29" t="s">
        <v>717</v>
      </c>
      <c r="N210" s="14" t="s">
        <v>34</v>
      </c>
      <c r="O210" s="14" t="s">
        <v>35</v>
      </c>
      <c r="P210" s="14">
        <v>2019</v>
      </c>
      <c r="Q210" s="66" t="s">
        <v>696</v>
      </c>
      <c r="R210" s="14" t="s">
        <v>36</v>
      </c>
      <c r="S210" s="14">
        <v>1</v>
      </c>
      <c r="T210" s="20">
        <v>27000000</v>
      </c>
      <c r="U210" s="41" t="s">
        <v>37</v>
      </c>
      <c r="V210" s="14" t="s">
        <v>60</v>
      </c>
      <c r="W210" s="14" t="s">
        <v>39</v>
      </c>
      <c r="X210" s="14"/>
      <c r="Y210" s="21"/>
    </row>
    <row r="211" spans="1:25" s="25" customFormat="1" ht="20.399999999999999" x14ac:dyDescent="0.3">
      <c r="A211" s="15">
        <v>262</v>
      </c>
      <c r="B211" s="16" t="s">
        <v>29</v>
      </c>
      <c r="C211" s="16">
        <f t="shared" si="11"/>
        <v>22</v>
      </c>
      <c r="D211" s="16" t="str">
        <f t="shared" si="10"/>
        <v>BG.BTĐ.KHSTC.022</v>
      </c>
      <c r="E211" s="16" t="e">
        <f>VLOOKUP(B211,'DS Tên thiết bị'!$A$1:$B$174,2,0)</f>
        <v>#N/A</v>
      </c>
      <c r="F211" s="16" t="s">
        <v>30</v>
      </c>
      <c r="G211" s="16" t="str">
        <f t="shared" si="9"/>
        <v>KHÁC</v>
      </c>
      <c r="H211" s="17" t="s">
        <v>29</v>
      </c>
      <c r="I211" s="17" t="s">
        <v>2775</v>
      </c>
      <c r="J211" s="17" t="str">
        <f>VLOOKUP(I211,'Danh sach khoa'!$C$2:$D$39,2,0)</f>
        <v>KHSTC</v>
      </c>
      <c r="K211" s="18" t="s">
        <v>547</v>
      </c>
      <c r="L211" s="14" t="s">
        <v>165</v>
      </c>
      <c r="M211" s="29" t="s">
        <v>718</v>
      </c>
      <c r="N211" s="14" t="s">
        <v>34</v>
      </c>
      <c r="O211" s="14" t="s">
        <v>35</v>
      </c>
      <c r="P211" s="14">
        <v>2019</v>
      </c>
      <c r="Q211" s="66" t="s">
        <v>696</v>
      </c>
      <c r="R211" s="14" t="s">
        <v>36</v>
      </c>
      <c r="S211" s="14">
        <v>1</v>
      </c>
      <c r="T211" s="20">
        <v>27000000</v>
      </c>
      <c r="U211" s="41" t="s">
        <v>37</v>
      </c>
      <c r="V211" s="14" t="s">
        <v>60</v>
      </c>
      <c r="W211" s="14" t="s">
        <v>39</v>
      </c>
      <c r="X211" s="14"/>
      <c r="Y211" s="21"/>
    </row>
    <row r="212" spans="1:25" s="25" customFormat="1" ht="20.399999999999999" x14ac:dyDescent="0.3">
      <c r="A212" s="50">
        <v>263</v>
      </c>
      <c r="B212" s="16" t="s">
        <v>29</v>
      </c>
      <c r="C212" s="16">
        <f t="shared" si="11"/>
        <v>23</v>
      </c>
      <c r="D212" s="16" t="str">
        <f t="shared" si="10"/>
        <v>BG.BTĐ.KHSTC.023</v>
      </c>
      <c r="E212" s="16" t="e">
        <f>VLOOKUP(B212,'DS Tên thiết bị'!$A$1:$B$174,2,0)</f>
        <v>#N/A</v>
      </c>
      <c r="F212" s="16" t="s">
        <v>30</v>
      </c>
      <c r="G212" s="16" t="str">
        <f t="shared" si="9"/>
        <v>KHÁC</v>
      </c>
      <c r="H212" s="17" t="s">
        <v>29</v>
      </c>
      <c r="I212" s="17" t="s">
        <v>2775</v>
      </c>
      <c r="J212" s="17" t="str">
        <f>VLOOKUP(I212,'Danh sach khoa'!$C$2:$D$39,2,0)</f>
        <v>KHSTC</v>
      </c>
      <c r="K212" s="18" t="s">
        <v>547</v>
      </c>
      <c r="L212" s="14" t="s">
        <v>165</v>
      </c>
      <c r="M212" s="29" t="s">
        <v>719</v>
      </c>
      <c r="N212" s="14" t="s">
        <v>34</v>
      </c>
      <c r="O212" s="14" t="s">
        <v>35</v>
      </c>
      <c r="P212" s="14">
        <v>2019</v>
      </c>
      <c r="Q212" s="66" t="s">
        <v>696</v>
      </c>
      <c r="R212" s="14" t="s">
        <v>36</v>
      </c>
      <c r="S212" s="14">
        <v>1</v>
      </c>
      <c r="T212" s="20">
        <v>27000000</v>
      </c>
      <c r="U212" s="41" t="s">
        <v>37</v>
      </c>
      <c r="V212" s="14" t="s">
        <v>60</v>
      </c>
      <c r="W212" s="14" t="s">
        <v>39</v>
      </c>
      <c r="X212" s="14"/>
      <c r="Y212" s="21"/>
    </row>
    <row r="213" spans="1:25" s="25" customFormat="1" ht="20.399999999999999" x14ac:dyDescent="0.3">
      <c r="A213" s="15">
        <v>264</v>
      </c>
      <c r="B213" s="16" t="s">
        <v>29</v>
      </c>
      <c r="C213" s="16">
        <f t="shared" si="11"/>
        <v>24</v>
      </c>
      <c r="D213" s="16" t="str">
        <f t="shared" si="10"/>
        <v>BG.BTĐ.KHSTC.024</v>
      </c>
      <c r="E213" s="16" t="e">
        <f>VLOOKUP(B213,'DS Tên thiết bị'!$A$1:$B$174,2,0)</f>
        <v>#N/A</v>
      </c>
      <c r="F213" s="16" t="s">
        <v>30</v>
      </c>
      <c r="G213" s="16" t="str">
        <f t="shared" si="9"/>
        <v>KHÁC</v>
      </c>
      <c r="H213" s="17" t="s">
        <v>29</v>
      </c>
      <c r="I213" s="17" t="s">
        <v>2775</v>
      </c>
      <c r="J213" s="17" t="str">
        <f>VLOOKUP(I213,'Danh sach khoa'!$C$2:$D$39,2,0)</f>
        <v>KHSTC</v>
      </c>
      <c r="K213" s="18" t="s">
        <v>547</v>
      </c>
      <c r="L213" s="14" t="s">
        <v>165</v>
      </c>
      <c r="M213" s="29" t="s">
        <v>720</v>
      </c>
      <c r="N213" s="14" t="s">
        <v>34</v>
      </c>
      <c r="O213" s="14" t="s">
        <v>35</v>
      </c>
      <c r="P213" s="14">
        <v>2019</v>
      </c>
      <c r="Q213" s="66" t="s">
        <v>696</v>
      </c>
      <c r="R213" s="14" t="s">
        <v>36</v>
      </c>
      <c r="S213" s="14">
        <v>1</v>
      </c>
      <c r="T213" s="20">
        <v>27000000</v>
      </c>
      <c r="U213" s="41" t="s">
        <v>37</v>
      </c>
      <c r="V213" s="14" t="s">
        <v>60</v>
      </c>
      <c r="W213" s="14" t="s">
        <v>39</v>
      </c>
      <c r="X213" s="14"/>
      <c r="Y213" s="21"/>
    </row>
    <row r="214" spans="1:25" s="25" customFormat="1" ht="20.399999999999999" x14ac:dyDescent="0.3">
      <c r="A214" s="50">
        <v>265</v>
      </c>
      <c r="B214" s="16" t="s">
        <v>29</v>
      </c>
      <c r="C214" s="16">
        <f t="shared" si="11"/>
        <v>25</v>
      </c>
      <c r="D214" s="16" t="str">
        <f t="shared" si="10"/>
        <v>BG.BTĐ.KHSTC.025</v>
      </c>
      <c r="E214" s="16" t="e">
        <f>VLOOKUP(B214,'DS Tên thiết bị'!$A$1:$B$174,2,0)</f>
        <v>#N/A</v>
      </c>
      <c r="F214" s="16" t="s">
        <v>30</v>
      </c>
      <c r="G214" s="16" t="str">
        <f t="shared" si="9"/>
        <v>KHÁC</v>
      </c>
      <c r="H214" s="17" t="s">
        <v>29</v>
      </c>
      <c r="I214" s="17" t="s">
        <v>2775</v>
      </c>
      <c r="J214" s="17" t="str">
        <f>VLOOKUP(I214,'Danh sach khoa'!$C$2:$D$39,2,0)</f>
        <v>KHSTC</v>
      </c>
      <c r="K214" s="18" t="s">
        <v>547</v>
      </c>
      <c r="L214" s="14" t="s">
        <v>165</v>
      </c>
      <c r="M214" s="29" t="s">
        <v>721</v>
      </c>
      <c r="N214" s="14" t="s">
        <v>34</v>
      </c>
      <c r="O214" s="14" t="s">
        <v>35</v>
      </c>
      <c r="P214" s="14">
        <v>2019</v>
      </c>
      <c r="Q214" s="66" t="s">
        <v>696</v>
      </c>
      <c r="R214" s="14" t="s">
        <v>36</v>
      </c>
      <c r="S214" s="14">
        <v>1</v>
      </c>
      <c r="T214" s="20">
        <v>27000000</v>
      </c>
      <c r="U214" s="41" t="s">
        <v>37</v>
      </c>
      <c r="V214" s="14" t="s">
        <v>60</v>
      </c>
      <c r="W214" s="14" t="s">
        <v>39</v>
      </c>
      <c r="X214" s="14"/>
      <c r="Y214" s="21"/>
    </row>
    <row r="215" spans="1:25" s="25" customFormat="1" ht="20.399999999999999" x14ac:dyDescent="0.3">
      <c r="A215" s="15">
        <v>266</v>
      </c>
      <c r="B215" s="16" t="s">
        <v>29</v>
      </c>
      <c r="C215" s="16">
        <f t="shared" si="11"/>
        <v>26</v>
      </c>
      <c r="D215" s="16" t="str">
        <f t="shared" si="10"/>
        <v>BG.BTĐ.KHSTC.026</v>
      </c>
      <c r="E215" s="16" t="e">
        <f>VLOOKUP(B215,'DS Tên thiết bị'!$A$1:$B$174,2,0)</f>
        <v>#N/A</v>
      </c>
      <c r="F215" s="16" t="s">
        <v>30</v>
      </c>
      <c r="G215" s="16" t="str">
        <f t="shared" si="9"/>
        <v>KHÁC</v>
      </c>
      <c r="H215" s="17" t="s">
        <v>29</v>
      </c>
      <c r="I215" s="17" t="s">
        <v>2775</v>
      </c>
      <c r="J215" s="17" t="str">
        <f>VLOOKUP(I215,'Danh sach khoa'!$C$2:$D$39,2,0)</f>
        <v>KHSTC</v>
      </c>
      <c r="K215" s="18" t="s">
        <v>547</v>
      </c>
      <c r="L215" s="14" t="s">
        <v>165</v>
      </c>
      <c r="M215" s="29" t="s">
        <v>722</v>
      </c>
      <c r="N215" s="14" t="s">
        <v>34</v>
      </c>
      <c r="O215" s="14" t="s">
        <v>35</v>
      </c>
      <c r="P215" s="14">
        <v>2019</v>
      </c>
      <c r="Q215" s="66" t="s">
        <v>696</v>
      </c>
      <c r="R215" s="14" t="s">
        <v>36</v>
      </c>
      <c r="S215" s="14">
        <v>1</v>
      </c>
      <c r="T215" s="20">
        <v>27000000</v>
      </c>
      <c r="U215" s="41" t="s">
        <v>37</v>
      </c>
      <c r="V215" s="14" t="s">
        <v>60</v>
      </c>
      <c r="W215" s="14" t="s">
        <v>39</v>
      </c>
      <c r="X215" s="14"/>
      <c r="Y215" s="21"/>
    </row>
    <row r="216" spans="1:25" s="25" customFormat="1" ht="20.399999999999999" x14ac:dyDescent="0.3">
      <c r="A216" s="50">
        <v>267</v>
      </c>
      <c r="B216" s="16" t="s">
        <v>29</v>
      </c>
      <c r="C216" s="16">
        <f t="shared" si="11"/>
        <v>27</v>
      </c>
      <c r="D216" s="16" t="str">
        <f t="shared" si="10"/>
        <v>BG.BTĐ.KHSTC.027</v>
      </c>
      <c r="E216" s="16" t="e">
        <f>VLOOKUP(B216,'DS Tên thiết bị'!$A$1:$B$174,2,0)</f>
        <v>#N/A</v>
      </c>
      <c r="F216" s="16" t="s">
        <v>30</v>
      </c>
      <c r="G216" s="16" t="str">
        <f t="shared" si="9"/>
        <v>KHÁC</v>
      </c>
      <c r="H216" s="17" t="s">
        <v>29</v>
      </c>
      <c r="I216" s="17" t="s">
        <v>2775</v>
      </c>
      <c r="J216" s="17" t="str">
        <f>VLOOKUP(I216,'Danh sach khoa'!$C$2:$D$39,2,0)</f>
        <v>KHSTC</v>
      </c>
      <c r="K216" s="18" t="s">
        <v>547</v>
      </c>
      <c r="L216" s="14" t="s">
        <v>165</v>
      </c>
      <c r="M216" s="29" t="s">
        <v>723</v>
      </c>
      <c r="N216" s="14" t="s">
        <v>34</v>
      </c>
      <c r="O216" s="14" t="s">
        <v>35</v>
      </c>
      <c r="P216" s="14">
        <v>2019</v>
      </c>
      <c r="Q216" s="66" t="s">
        <v>696</v>
      </c>
      <c r="R216" s="14" t="s">
        <v>36</v>
      </c>
      <c r="S216" s="14">
        <v>1</v>
      </c>
      <c r="T216" s="20">
        <v>27000000</v>
      </c>
      <c r="U216" s="41" t="s">
        <v>37</v>
      </c>
      <c r="V216" s="14" t="s">
        <v>60</v>
      </c>
      <c r="W216" s="14" t="s">
        <v>39</v>
      </c>
      <c r="X216" s="14"/>
      <c r="Y216" s="21"/>
    </row>
    <row r="217" spans="1:25" s="25" customFormat="1" ht="20.399999999999999" x14ac:dyDescent="0.3">
      <c r="A217" s="15">
        <v>268</v>
      </c>
      <c r="B217" s="16" t="s">
        <v>29</v>
      </c>
      <c r="C217" s="16">
        <f t="shared" si="11"/>
        <v>28</v>
      </c>
      <c r="D217" s="16" t="str">
        <f t="shared" si="10"/>
        <v>BG.BTĐ.KHSTC.028</v>
      </c>
      <c r="E217" s="16" t="e">
        <f>VLOOKUP(B217,'DS Tên thiết bị'!$A$1:$B$174,2,0)</f>
        <v>#N/A</v>
      </c>
      <c r="F217" s="16" t="s">
        <v>30</v>
      </c>
      <c r="G217" s="16" t="str">
        <f t="shared" si="9"/>
        <v>KHÁC</v>
      </c>
      <c r="H217" s="17" t="s">
        <v>29</v>
      </c>
      <c r="I217" s="17" t="s">
        <v>2775</v>
      </c>
      <c r="J217" s="17" t="str">
        <f>VLOOKUP(I217,'Danh sach khoa'!$C$2:$D$39,2,0)</f>
        <v>KHSTC</v>
      </c>
      <c r="K217" s="18" t="s">
        <v>547</v>
      </c>
      <c r="L217" s="14" t="s">
        <v>165</v>
      </c>
      <c r="M217" s="29" t="s">
        <v>724</v>
      </c>
      <c r="N217" s="14" t="s">
        <v>34</v>
      </c>
      <c r="O217" s="14" t="s">
        <v>35</v>
      </c>
      <c r="P217" s="14">
        <v>2019</v>
      </c>
      <c r="Q217" s="66" t="s">
        <v>696</v>
      </c>
      <c r="R217" s="14" t="s">
        <v>36</v>
      </c>
      <c r="S217" s="14">
        <v>1</v>
      </c>
      <c r="T217" s="20">
        <v>27000000</v>
      </c>
      <c r="U217" s="41" t="s">
        <v>37</v>
      </c>
      <c r="V217" s="14" t="s">
        <v>60</v>
      </c>
      <c r="W217" s="14" t="s">
        <v>39</v>
      </c>
      <c r="X217" s="14"/>
      <c r="Y217" s="21"/>
    </row>
    <row r="218" spans="1:25" s="25" customFormat="1" ht="20.399999999999999" x14ac:dyDescent="0.3">
      <c r="A218" s="50">
        <v>269</v>
      </c>
      <c r="B218" s="16" t="s">
        <v>29</v>
      </c>
      <c r="C218" s="16">
        <f t="shared" si="11"/>
        <v>29</v>
      </c>
      <c r="D218" s="16" t="str">
        <f t="shared" si="10"/>
        <v>BG.BTĐ.KHSTC.029</v>
      </c>
      <c r="E218" s="16" t="e">
        <f>VLOOKUP(B218,'DS Tên thiết bị'!$A$1:$B$174,2,0)</f>
        <v>#N/A</v>
      </c>
      <c r="F218" s="16" t="s">
        <v>30</v>
      </c>
      <c r="G218" s="16" t="str">
        <f t="shared" si="9"/>
        <v>KHÁC</v>
      </c>
      <c r="H218" s="17" t="s">
        <v>29</v>
      </c>
      <c r="I218" s="17" t="s">
        <v>2775</v>
      </c>
      <c r="J218" s="17" t="str">
        <f>VLOOKUP(I218,'Danh sach khoa'!$C$2:$D$39,2,0)</f>
        <v>KHSTC</v>
      </c>
      <c r="K218" s="18" t="s">
        <v>547</v>
      </c>
      <c r="L218" s="14" t="s">
        <v>165</v>
      </c>
      <c r="M218" s="29" t="s">
        <v>725</v>
      </c>
      <c r="N218" s="14" t="s">
        <v>34</v>
      </c>
      <c r="O218" s="14" t="s">
        <v>35</v>
      </c>
      <c r="P218" s="14">
        <v>2019</v>
      </c>
      <c r="Q218" s="66" t="s">
        <v>696</v>
      </c>
      <c r="R218" s="14" t="s">
        <v>36</v>
      </c>
      <c r="S218" s="14">
        <v>1</v>
      </c>
      <c r="T218" s="20">
        <v>27000000</v>
      </c>
      <c r="U218" s="41" t="s">
        <v>37</v>
      </c>
      <c r="V218" s="14" t="s">
        <v>60</v>
      </c>
      <c r="W218" s="14" t="s">
        <v>39</v>
      </c>
      <c r="X218" s="14"/>
      <c r="Y218" s="21"/>
    </row>
    <row r="219" spans="1:25" s="25" customFormat="1" ht="20.399999999999999" x14ac:dyDescent="0.3">
      <c r="A219" s="15">
        <v>270</v>
      </c>
      <c r="B219" s="16" t="s">
        <v>29</v>
      </c>
      <c r="C219" s="16">
        <f t="shared" si="11"/>
        <v>30</v>
      </c>
      <c r="D219" s="16" t="str">
        <f t="shared" si="10"/>
        <v>BG.BTĐ.KHSTC.030</v>
      </c>
      <c r="E219" s="16" t="e">
        <f>VLOOKUP(B219,'DS Tên thiết bị'!$A$1:$B$174,2,0)</f>
        <v>#N/A</v>
      </c>
      <c r="F219" s="16" t="s">
        <v>30</v>
      </c>
      <c r="G219" s="16" t="str">
        <f t="shared" si="9"/>
        <v>KHÁC</v>
      </c>
      <c r="H219" s="17" t="s">
        <v>29</v>
      </c>
      <c r="I219" s="17" t="s">
        <v>2775</v>
      </c>
      <c r="J219" s="17" t="str">
        <f>VLOOKUP(I219,'Danh sach khoa'!$C$2:$D$39,2,0)</f>
        <v>KHSTC</v>
      </c>
      <c r="K219" s="18" t="s">
        <v>547</v>
      </c>
      <c r="L219" s="14" t="s">
        <v>165</v>
      </c>
      <c r="M219" s="29" t="s">
        <v>726</v>
      </c>
      <c r="N219" s="14" t="s">
        <v>34</v>
      </c>
      <c r="O219" s="14" t="s">
        <v>35</v>
      </c>
      <c r="P219" s="14">
        <v>2019</v>
      </c>
      <c r="Q219" s="66" t="s">
        <v>696</v>
      </c>
      <c r="R219" s="14" t="s">
        <v>36</v>
      </c>
      <c r="S219" s="14">
        <v>1</v>
      </c>
      <c r="T219" s="20">
        <v>27000000</v>
      </c>
      <c r="U219" s="41" t="s">
        <v>37</v>
      </c>
      <c r="V219" s="14" t="s">
        <v>60</v>
      </c>
      <c r="W219" s="14" t="s">
        <v>39</v>
      </c>
      <c r="X219" s="14"/>
      <c r="Y219" s="21"/>
    </row>
    <row r="220" spans="1:25" s="25" customFormat="1" ht="30.6" x14ac:dyDescent="0.3">
      <c r="A220" s="15">
        <v>302</v>
      </c>
      <c r="B220" s="16" t="s">
        <v>29</v>
      </c>
      <c r="C220" s="16">
        <f t="shared" si="11"/>
        <v>31</v>
      </c>
      <c r="D220" s="16" t="str">
        <f t="shared" si="10"/>
        <v>BG.BTĐ.KHSTC.031</v>
      </c>
      <c r="E220" s="16" t="e">
        <f>VLOOKUP(B220,'DS Tên thiết bị'!$A$1:$B$174,2,0)</f>
        <v>#N/A</v>
      </c>
      <c r="F220" s="16" t="s">
        <v>30</v>
      </c>
      <c r="G220" s="16" t="str">
        <f t="shared" si="9"/>
        <v>KHÁC</v>
      </c>
      <c r="H220" s="17" t="s">
        <v>172</v>
      </c>
      <c r="I220" s="17" t="s">
        <v>2775</v>
      </c>
      <c r="J220" s="17" t="str">
        <f>VLOOKUP(I220,'Danh sach khoa'!$C$2:$D$39,2,0)</f>
        <v>KHSTC</v>
      </c>
      <c r="K220" s="18" t="s">
        <v>547</v>
      </c>
      <c r="L220" s="14" t="s">
        <v>173</v>
      </c>
      <c r="M220" s="14" t="s">
        <v>769</v>
      </c>
      <c r="N220" s="14" t="s">
        <v>175</v>
      </c>
      <c r="O220" s="14" t="s">
        <v>176</v>
      </c>
      <c r="P220" s="21">
        <v>2020</v>
      </c>
      <c r="Q220" s="67" t="s">
        <v>177</v>
      </c>
      <c r="R220" s="21" t="s">
        <v>36</v>
      </c>
      <c r="S220" s="40">
        <v>1</v>
      </c>
      <c r="T220" s="36">
        <v>23000000</v>
      </c>
      <c r="U220" s="41" t="s">
        <v>37</v>
      </c>
      <c r="V220" s="30" t="s">
        <v>178</v>
      </c>
      <c r="W220" s="14" t="s">
        <v>179</v>
      </c>
      <c r="X220" s="21"/>
      <c r="Y220" s="21"/>
    </row>
    <row r="221" spans="1:25" s="25" customFormat="1" ht="40.799999999999997" x14ac:dyDescent="0.3">
      <c r="A221" s="50">
        <v>303</v>
      </c>
      <c r="B221" s="16" t="s">
        <v>29</v>
      </c>
      <c r="C221" s="16">
        <f t="shared" si="11"/>
        <v>32</v>
      </c>
      <c r="D221" s="16" t="str">
        <f t="shared" si="10"/>
        <v>BG.BTĐ.KHSTC.032</v>
      </c>
      <c r="E221" s="16" t="e">
        <f>VLOOKUP(B221,'DS Tên thiết bị'!$A$1:$B$174,2,0)</f>
        <v>#N/A</v>
      </c>
      <c r="F221" s="16" t="s">
        <v>30</v>
      </c>
      <c r="G221" s="16" t="str">
        <f t="shared" si="9"/>
        <v>KHÁC</v>
      </c>
      <c r="H221" s="17" t="s">
        <v>172</v>
      </c>
      <c r="I221" s="17" t="s">
        <v>2775</v>
      </c>
      <c r="J221" s="17" t="str">
        <f>VLOOKUP(I221,'Danh sach khoa'!$C$2:$D$39,2,0)</f>
        <v>KHSTC</v>
      </c>
      <c r="K221" s="18" t="s">
        <v>547</v>
      </c>
      <c r="L221" s="14" t="s">
        <v>173</v>
      </c>
      <c r="M221" s="14" t="s">
        <v>770</v>
      </c>
      <c r="N221" s="14" t="s">
        <v>175</v>
      </c>
      <c r="O221" s="14" t="s">
        <v>176</v>
      </c>
      <c r="P221" s="21">
        <v>2020</v>
      </c>
      <c r="Q221" s="67" t="s">
        <v>177</v>
      </c>
      <c r="R221" s="21" t="s">
        <v>36</v>
      </c>
      <c r="S221" s="40">
        <v>1</v>
      </c>
      <c r="T221" s="36">
        <v>23000000</v>
      </c>
      <c r="U221" s="41" t="s">
        <v>37</v>
      </c>
      <c r="V221" s="30" t="s">
        <v>178</v>
      </c>
      <c r="W221" s="14" t="s">
        <v>179</v>
      </c>
      <c r="X221" s="21"/>
      <c r="Y221" s="21"/>
    </row>
    <row r="222" spans="1:25" s="25" customFormat="1" ht="40.799999999999997" x14ac:dyDescent="0.3">
      <c r="A222" s="15">
        <v>304</v>
      </c>
      <c r="B222" s="16" t="s">
        <v>29</v>
      </c>
      <c r="C222" s="16">
        <f t="shared" si="11"/>
        <v>33</v>
      </c>
      <c r="D222" s="16" t="str">
        <f t="shared" si="10"/>
        <v>BG.BTĐ.KHSTC.033</v>
      </c>
      <c r="E222" s="16" t="e">
        <f>VLOOKUP(B222,'DS Tên thiết bị'!$A$1:$B$174,2,0)</f>
        <v>#N/A</v>
      </c>
      <c r="F222" s="16" t="s">
        <v>30</v>
      </c>
      <c r="G222" s="16" t="str">
        <f t="shared" si="9"/>
        <v>KHÁC</v>
      </c>
      <c r="H222" s="17" t="s">
        <v>172</v>
      </c>
      <c r="I222" s="17" t="s">
        <v>2775</v>
      </c>
      <c r="J222" s="17" t="str">
        <f>VLOOKUP(I222,'Danh sach khoa'!$C$2:$D$39,2,0)</f>
        <v>KHSTC</v>
      </c>
      <c r="K222" s="18" t="s">
        <v>547</v>
      </c>
      <c r="L222" s="14" t="s">
        <v>173</v>
      </c>
      <c r="M222" s="14" t="s">
        <v>771</v>
      </c>
      <c r="N222" s="14" t="s">
        <v>175</v>
      </c>
      <c r="O222" s="14" t="s">
        <v>176</v>
      </c>
      <c r="P222" s="21">
        <v>2020</v>
      </c>
      <c r="Q222" s="67" t="s">
        <v>177</v>
      </c>
      <c r="R222" s="21" t="s">
        <v>36</v>
      </c>
      <c r="S222" s="40">
        <v>1</v>
      </c>
      <c r="T222" s="36">
        <v>23000000</v>
      </c>
      <c r="U222" s="41" t="s">
        <v>37</v>
      </c>
      <c r="V222" s="30" t="s">
        <v>178</v>
      </c>
      <c r="W222" s="14" t="s">
        <v>179</v>
      </c>
      <c r="X222" s="21"/>
      <c r="Y222" s="21"/>
    </row>
    <row r="223" spans="1:25" s="25" customFormat="1" ht="30.6" x14ac:dyDescent="0.3">
      <c r="A223" s="50">
        <v>305</v>
      </c>
      <c r="B223" s="16" t="s">
        <v>29</v>
      </c>
      <c r="C223" s="16">
        <f t="shared" si="11"/>
        <v>34</v>
      </c>
      <c r="D223" s="16" t="str">
        <f t="shared" si="10"/>
        <v>BG.BTĐ.KHSTC.034</v>
      </c>
      <c r="E223" s="16" t="e">
        <f>VLOOKUP(B223,'DS Tên thiết bị'!$A$1:$B$174,2,0)</f>
        <v>#N/A</v>
      </c>
      <c r="F223" s="16" t="s">
        <v>30</v>
      </c>
      <c r="G223" s="16" t="str">
        <f t="shared" si="9"/>
        <v>KHÁC</v>
      </c>
      <c r="H223" s="17" t="s">
        <v>172</v>
      </c>
      <c r="I223" s="17" t="s">
        <v>2775</v>
      </c>
      <c r="J223" s="17" t="str">
        <f>VLOOKUP(I223,'Danh sach khoa'!$C$2:$D$39,2,0)</f>
        <v>KHSTC</v>
      </c>
      <c r="K223" s="18" t="s">
        <v>547</v>
      </c>
      <c r="L223" s="14" t="s">
        <v>173</v>
      </c>
      <c r="M223" s="14" t="s">
        <v>772</v>
      </c>
      <c r="N223" s="14" t="s">
        <v>175</v>
      </c>
      <c r="O223" s="14" t="s">
        <v>176</v>
      </c>
      <c r="P223" s="21">
        <v>2020</v>
      </c>
      <c r="Q223" s="67" t="s">
        <v>177</v>
      </c>
      <c r="R223" s="21" t="s">
        <v>36</v>
      </c>
      <c r="S223" s="40">
        <v>1</v>
      </c>
      <c r="T223" s="36">
        <v>23000000</v>
      </c>
      <c r="U223" s="41" t="s">
        <v>37</v>
      </c>
      <c r="V223" s="30" t="s">
        <v>178</v>
      </c>
      <c r="W223" s="14" t="s">
        <v>179</v>
      </c>
      <c r="X223" s="21"/>
      <c r="Y223" s="21"/>
    </row>
    <row r="224" spans="1:25" s="25" customFormat="1" ht="30.6" x14ac:dyDescent="0.3">
      <c r="A224" s="15">
        <v>306</v>
      </c>
      <c r="B224" s="16" t="s">
        <v>29</v>
      </c>
      <c r="C224" s="16">
        <f t="shared" si="11"/>
        <v>35</v>
      </c>
      <c r="D224" s="16" t="str">
        <f t="shared" si="10"/>
        <v>BG.BTĐ.KHSTC.035</v>
      </c>
      <c r="E224" s="16" t="e">
        <f>VLOOKUP(B224,'DS Tên thiết bị'!$A$1:$B$174,2,0)</f>
        <v>#N/A</v>
      </c>
      <c r="F224" s="16" t="s">
        <v>30</v>
      </c>
      <c r="G224" s="16" t="str">
        <f t="shared" si="9"/>
        <v>KHÁC</v>
      </c>
      <c r="H224" s="17" t="s">
        <v>172</v>
      </c>
      <c r="I224" s="17" t="s">
        <v>2775</v>
      </c>
      <c r="J224" s="17" t="str">
        <f>VLOOKUP(I224,'Danh sach khoa'!$C$2:$D$39,2,0)</f>
        <v>KHSTC</v>
      </c>
      <c r="K224" s="18" t="s">
        <v>547</v>
      </c>
      <c r="L224" s="14" t="s">
        <v>173</v>
      </c>
      <c r="M224" s="14" t="s">
        <v>773</v>
      </c>
      <c r="N224" s="14" t="s">
        <v>175</v>
      </c>
      <c r="O224" s="14" t="s">
        <v>176</v>
      </c>
      <c r="P224" s="21">
        <v>2020</v>
      </c>
      <c r="Q224" s="67" t="s">
        <v>177</v>
      </c>
      <c r="R224" s="21" t="s">
        <v>36</v>
      </c>
      <c r="S224" s="40">
        <v>1</v>
      </c>
      <c r="T224" s="36">
        <v>23000000</v>
      </c>
      <c r="U224" s="41" t="s">
        <v>37</v>
      </c>
      <c r="V224" s="30" t="s">
        <v>178</v>
      </c>
      <c r="W224" s="14" t="s">
        <v>179</v>
      </c>
      <c r="X224" s="21"/>
      <c r="Y224" s="21"/>
    </row>
    <row r="225" spans="1:25" s="25" customFormat="1" ht="40.799999999999997" x14ac:dyDescent="0.3">
      <c r="A225" s="50">
        <v>307</v>
      </c>
      <c r="B225" s="16" t="s">
        <v>29</v>
      </c>
      <c r="C225" s="16">
        <f t="shared" si="11"/>
        <v>36</v>
      </c>
      <c r="D225" s="16" t="str">
        <f t="shared" si="10"/>
        <v>BG.BTĐ.KHSTC.036</v>
      </c>
      <c r="E225" s="16" t="e">
        <f>VLOOKUP(B225,'DS Tên thiết bị'!$A$1:$B$174,2,0)</f>
        <v>#N/A</v>
      </c>
      <c r="F225" s="16" t="s">
        <v>30</v>
      </c>
      <c r="G225" s="16" t="str">
        <f t="shared" si="9"/>
        <v>KHÁC</v>
      </c>
      <c r="H225" s="17" t="s">
        <v>172</v>
      </c>
      <c r="I225" s="17" t="s">
        <v>2775</v>
      </c>
      <c r="J225" s="17" t="str">
        <f>VLOOKUP(I225,'Danh sach khoa'!$C$2:$D$39,2,0)</f>
        <v>KHSTC</v>
      </c>
      <c r="K225" s="18" t="s">
        <v>547</v>
      </c>
      <c r="L225" s="14" t="s">
        <v>173</v>
      </c>
      <c r="M225" s="14" t="s">
        <v>774</v>
      </c>
      <c r="N225" s="14" t="s">
        <v>175</v>
      </c>
      <c r="O225" s="14" t="s">
        <v>176</v>
      </c>
      <c r="P225" s="21">
        <v>2020</v>
      </c>
      <c r="Q225" s="67" t="s">
        <v>177</v>
      </c>
      <c r="R225" s="21" t="s">
        <v>36</v>
      </c>
      <c r="S225" s="40">
        <v>1</v>
      </c>
      <c r="T225" s="36">
        <v>23000000</v>
      </c>
      <c r="U225" s="41" t="s">
        <v>37</v>
      </c>
      <c r="V225" s="30" t="s">
        <v>178</v>
      </c>
      <c r="W225" s="14" t="s">
        <v>179</v>
      </c>
      <c r="X225" s="21"/>
      <c r="Y225" s="21"/>
    </row>
    <row r="226" spans="1:25" s="25" customFormat="1" ht="40.799999999999997" x14ac:dyDescent="0.3">
      <c r="A226" s="15">
        <v>308</v>
      </c>
      <c r="B226" s="16" t="s">
        <v>29</v>
      </c>
      <c r="C226" s="16">
        <f t="shared" si="11"/>
        <v>37</v>
      </c>
      <c r="D226" s="16" t="str">
        <f t="shared" si="10"/>
        <v>BG.BTĐ.KHSTC.037</v>
      </c>
      <c r="E226" s="16" t="e">
        <f>VLOOKUP(B226,'DS Tên thiết bị'!$A$1:$B$174,2,0)</f>
        <v>#N/A</v>
      </c>
      <c r="F226" s="16" t="s">
        <v>30</v>
      </c>
      <c r="G226" s="16" t="str">
        <f t="shared" si="9"/>
        <v>KHÁC</v>
      </c>
      <c r="H226" s="17" t="s">
        <v>172</v>
      </c>
      <c r="I226" s="17" t="s">
        <v>2775</v>
      </c>
      <c r="J226" s="17" t="str">
        <f>VLOOKUP(I226,'Danh sach khoa'!$C$2:$D$39,2,0)</f>
        <v>KHSTC</v>
      </c>
      <c r="K226" s="18" t="s">
        <v>547</v>
      </c>
      <c r="L226" s="14" t="s">
        <v>173</v>
      </c>
      <c r="M226" s="14" t="s">
        <v>775</v>
      </c>
      <c r="N226" s="14" t="s">
        <v>175</v>
      </c>
      <c r="O226" s="14" t="s">
        <v>176</v>
      </c>
      <c r="P226" s="21">
        <v>2020</v>
      </c>
      <c r="Q226" s="67" t="s">
        <v>177</v>
      </c>
      <c r="R226" s="21" t="s">
        <v>36</v>
      </c>
      <c r="S226" s="40">
        <v>1</v>
      </c>
      <c r="T226" s="36">
        <v>23000000</v>
      </c>
      <c r="U226" s="41" t="s">
        <v>37</v>
      </c>
      <c r="V226" s="30" t="s">
        <v>178</v>
      </c>
      <c r="W226" s="14" t="s">
        <v>179</v>
      </c>
      <c r="X226" s="21"/>
      <c r="Y226" s="21"/>
    </row>
    <row r="227" spans="1:25" s="25" customFormat="1" ht="40.799999999999997" x14ac:dyDescent="0.3">
      <c r="A227" s="50">
        <v>309</v>
      </c>
      <c r="B227" s="16" t="s">
        <v>29</v>
      </c>
      <c r="C227" s="16">
        <f t="shared" si="11"/>
        <v>38</v>
      </c>
      <c r="D227" s="16" t="str">
        <f t="shared" si="10"/>
        <v>BG.BTĐ.KHSTC.038</v>
      </c>
      <c r="E227" s="16" t="e">
        <f>VLOOKUP(B227,'DS Tên thiết bị'!$A$1:$B$174,2,0)</f>
        <v>#N/A</v>
      </c>
      <c r="F227" s="16" t="s">
        <v>30</v>
      </c>
      <c r="G227" s="16" t="str">
        <f t="shared" si="9"/>
        <v>KHÁC</v>
      </c>
      <c r="H227" s="17" t="s">
        <v>172</v>
      </c>
      <c r="I227" s="17" t="s">
        <v>2775</v>
      </c>
      <c r="J227" s="17" t="str">
        <f>VLOOKUP(I227,'Danh sach khoa'!$C$2:$D$39,2,0)</f>
        <v>KHSTC</v>
      </c>
      <c r="K227" s="18" t="s">
        <v>547</v>
      </c>
      <c r="L227" s="14" t="s">
        <v>173</v>
      </c>
      <c r="M227" s="14" t="s">
        <v>776</v>
      </c>
      <c r="N227" s="14" t="s">
        <v>175</v>
      </c>
      <c r="O227" s="14" t="s">
        <v>176</v>
      </c>
      <c r="P227" s="21">
        <v>2020</v>
      </c>
      <c r="Q227" s="67" t="s">
        <v>177</v>
      </c>
      <c r="R227" s="21" t="s">
        <v>36</v>
      </c>
      <c r="S227" s="40">
        <v>1</v>
      </c>
      <c r="T227" s="36">
        <v>23000000</v>
      </c>
      <c r="U227" s="41" t="s">
        <v>37</v>
      </c>
      <c r="V227" s="30" t="s">
        <v>178</v>
      </c>
      <c r="W227" s="14" t="s">
        <v>179</v>
      </c>
      <c r="X227" s="21"/>
      <c r="Y227" s="21"/>
    </row>
    <row r="228" spans="1:25" s="25" customFormat="1" ht="20.399999999999999" x14ac:dyDescent="0.3">
      <c r="A228" s="15">
        <v>310</v>
      </c>
      <c r="B228" s="16" t="s">
        <v>29</v>
      </c>
      <c r="C228" s="16">
        <f t="shared" si="11"/>
        <v>39</v>
      </c>
      <c r="D228" s="16" t="str">
        <f t="shared" si="10"/>
        <v>BG.BTĐ.KHSTC.039</v>
      </c>
      <c r="E228" s="16" t="e">
        <f>VLOOKUP(B228,'DS Tên thiết bị'!$A$1:$B$174,2,0)</f>
        <v>#N/A</v>
      </c>
      <c r="F228" s="16" t="s">
        <v>30</v>
      </c>
      <c r="G228" s="16" t="str">
        <f t="shared" si="9"/>
        <v>KHÁC</v>
      </c>
      <c r="H228" s="17" t="s">
        <v>172</v>
      </c>
      <c r="I228" s="17" t="s">
        <v>2775</v>
      </c>
      <c r="J228" s="17" t="str">
        <f>VLOOKUP(I228,'Danh sach khoa'!$C$2:$D$39,2,0)</f>
        <v>KHSTC</v>
      </c>
      <c r="K228" s="18" t="s">
        <v>547</v>
      </c>
      <c r="L228" s="14" t="s">
        <v>173</v>
      </c>
      <c r="M228" s="14" t="s">
        <v>777</v>
      </c>
      <c r="N228" s="14" t="s">
        <v>175</v>
      </c>
      <c r="O228" s="14" t="s">
        <v>176</v>
      </c>
      <c r="P228" s="21">
        <v>2020</v>
      </c>
      <c r="Q228" s="67" t="s">
        <v>177</v>
      </c>
      <c r="R228" s="21" t="s">
        <v>36</v>
      </c>
      <c r="S228" s="40">
        <v>1</v>
      </c>
      <c r="T228" s="36">
        <v>23000000</v>
      </c>
      <c r="U228" s="41" t="s">
        <v>37</v>
      </c>
      <c r="V228" s="30" t="s">
        <v>178</v>
      </c>
      <c r="W228" s="14" t="s">
        <v>179</v>
      </c>
      <c r="X228" s="21"/>
      <c r="Y228" s="21"/>
    </row>
    <row r="229" spans="1:25" s="25" customFormat="1" ht="20.399999999999999" x14ac:dyDescent="0.3">
      <c r="A229" s="50">
        <v>311</v>
      </c>
      <c r="B229" s="16" t="s">
        <v>29</v>
      </c>
      <c r="C229" s="16">
        <f t="shared" si="11"/>
        <v>40</v>
      </c>
      <c r="D229" s="16" t="str">
        <f t="shared" si="10"/>
        <v>BG.BTĐ.KHSTC.040</v>
      </c>
      <c r="E229" s="16" t="e">
        <f>VLOOKUP(B229,'DS Tên thiết bị'!$A$1:$B$174,2,0)</f>
        <v>#N/A</v>
      </c>
      <c r="F229" s="16" t="s">
        <v>30</v>
      </c>
      <c r="G229" s="16" t="str">
        <f t="shared" si="9"/>
        <v>KHÁC</v>
      </c>
      <c r="H229" s="17" t="s">
        <v>172</v>
      </c>
      <c r="I229" s="17" t="s">
        <v>2775</v>
      </c>
      <c r="J229" s="17" t="str">
        <f>VLOOKUP(I229,'Danh sach khoa'!$C$2:$D$39,2,0)</f>
        <v>KHSTC</v>
      </c>
      <c r="K229" s="18" t="s">
        <v>547</v>
      </c>
      <c r="L229" s="14" t="s">
        <v>173</v>
      </c>
      <c r="M229" s="14">
        <v>24518472</v>
      </c>
      <c r="N229" s="14" t="s">
        <v>175</v>
      </c>
      <c r="O229" s="14" t="s">
        <v>176</v>
      </c>
      <c r="P229" s="21">
        <v>2020</v>
      </c>
      <c r="Q229" s="67" t="s">
        <v>177</v>
      </c>
      <c r="R229" s="21" t="s">
        <v>36</v>
      </c>
      <c r="S229" s="40">
        <v>1</v>
      </c>
      <c r="T229" s="36">
        <v>23000000</v>
      </c>
      <c r="U229" s="41" t="s">
        <v>37</v>
      </c>
      <c r="V229" s="30" t="s">
        <v>178</v>
      </c>
      <c r="W229" s="14" t="s">
        <v>179</v>
      </c>
      <c r="X229" s="21"/>
      <c r="Y229" s="21"/>
    </row>
    <row r="230" spans="1:25" s="25" customFormat="1" ht="20.399999999999999" x14ac:dyDescent="0.3">
      <c r="A230" s="15">
        <v>312</v>
      </c>
      <c r="B230" s="16" t="s">
        <v>29</v>
      </c>
      <c r="C230" s="16">
        <f t="shared" si="11"/>
        <v>41</v>
      </c>
      <c r="D230" s="16" t="str">
        <f t="shared" si="10"/>
        <v>BG.BTĐ.KHSTC.041</v>
      </c>
      <c r="E230" s="16" t="e">
        <f>VLOOKUP(B230,'DS Tên thiết bị'!$A$1:$B$174,2,0)</f>
        <v>#N/A</v>
      </c>
      <c r="F230" s="16" t="s">
        <v>30</v>
      </c>
      <c r="G230" s="16" t="str">
        <f t="shared" si="9"/>
        <v>KHÁC</v>
      </c>
      <c r="H230" s="17" t="s">
        <v>172</v>
      </c>
      <c r="I230" s="17" t="s">
        <v>2775</v>
      </c>
      <c r="J230" s="17" t="str">
        <f>VLOOKUP(I230,'Danh sach khoa'!$C$2:$D$39,2,0)</f>
        <v>KHSTC</v>
      </c>
      <c r="K230" s="18" t="s">
        <v>547</v>
      </c>
      <c r="L230" s="14" t="s">
        <v>173</v>
      </c>
      <c r="M230" s="14">
        <v>24518492</v>
      </c>
      <c r="N230" s="14" t="s">
        <v>175</v>
      </c>
      <c r="O230" s="14" t="s">
        <v>176</v>
      </c>
      <c r="P230" s="21">
        <v>2020</v>
      </c>
      <c r="Q230" s="67" t="s">
        <v>177</v>
      </c>
      <c r="R230" s="21" t="s">
        <v>36</v>
      </c>
      <c r="S230" s="40">
        <v>1</v>
      </c>
      <c r="T230" s="36">
        <v>23000000</v>
      </c>
      <c r="U230" s="41" t="s">
        <v>37</v>
      </c>
      <c r="V230" s="30" t="s">
        <v>178</v>
      </c>
      <c r="W230" s="14" t="s">
        <v>179</v>
      </c>
      <c r="X230" s="21"/>
      <c r="Y230" s="21"/>
    </row>
    <row r="231" spans="1:25" s="25" customFormat="1" ht="20.399999999999999" x14ac:dyDescent="0.3">
      <c r="A231" s="50">
        <v>313</v>
      </c>
      <c r="B231" s="16" t="s">
        <v>29</v>
      </c>
      <c r="C231" s="16">
        <f t="shared" si="11"/>
        <v>42</v>
      </c>
      <c r="D231" s="16" t="str">
        <f t="shared" si="10"/>
        <v>BG.BTĐ.KHSTC.042</v>
      </c>
      <c r="E231" s="16" t="e">
        <f>VLOOKUP(B231,'DS Tên thiết bị'!$A$1:$B$174,2,0)</f>
        <v>#N/A</v>
      </c>
      <c r="F231" s="16" t="s">
        <v>30</v>
      </c>
      <c r="G231" s="16" t="str">
        <f t="shared" si="9"/>
        <v>KHÁC</v>
      </c>
      <c r="H231" s="17" t="s">
        <v>172</v>
      </c>
      <c r="I231" s="17" t="s">
        <v>2775</v>
      </c>
      <c r="J231" s="17" t="str">
        <f>VLOOKUP(I231,'Danh sach khoa'!$C$2:$D$39,2,0)</f>
        <v>KHSTC</v>
      </c>
      <c r="K231" s="18" t="s">
        <v>547</v>
      </c>
      <c r="L231" s="14" t="s">
        <v>173</v>
      </c>
      <c r="M231" s="14">
        <v>24518490</v>
      </c>
      <c r="N231" s="14" t="s">
        <v>175</v>
      </c>
      <c r="O231" s="14" t="s">
        <v>176</v>
      </c>
      <c r="P231" s="21">
        <v>2020</v>
      </c>
      <c r="Q231" s="67" t="s">
        <v>177</v>
      </c>
      <c r="R231" s="21" t="s">
        <v>36</v>
      </c>
      <c r="S231" s="40">
        <v>1</v>
      </c>
      <c r="T231" s="36">
        <v>23000000</v>
      </c>
      <c r="U231" s="41" t="s">
        <v>37</v>
      </c>
      <c r="V231" s="30" t="s">
        <v>178</v>
      </c>
      <c r="W231" s="14" t="s">
        <v>179</v>
      </c>
      <c r="X231" s="21"/>
      <c r="Y231" s="21"/>
    </row>
    <row r="232" spans="1:25" s="25" customFormat="1" ht="20.399999999999999" x14ac:dyDescent="0.3">
      <c r="A232" s="15">
        <v>314</v>
      </c>
      <c r="B232" s="16" t="s">
        <v>29</v>
      </c>
      <c r="C232" s="16">
        <f t="shared" si="11"/>
        <v>43</v>
      </c>
      <c r="D232" s="16" t="str">
        <f t="shared" si="10"/>
        <v>BG.BTĐ.KHSTC.043</v>
      </c>
      <c r="E232" s="16" t="e">
        <f>VLOOKUP(B232,'DS Tên thiết bị'!$A$1:$B$174,2,0)</f>
        <v>#N/A</v>
      </c>
      <c r="F232" s="16" t="s">
        <v>30</v>
      </c>
      <c r="G232" s="16" t="str">
        <f t="shared" si="9"/>
        <v>KHÁC</v>
      </c>
      <c r="H232" s="17" t="s">
        <v>172</v>
      </c>
      <c r="I232" s="17" t="s">
        <v>2775</v>
      </c>
      <c r="J232" s="17" t="str">
        <f>VLOOKUP(I232,'Danh sach khoa'!$C$2:$D$39,2,0)</f>
        <v>KHSTC</v>
      </c>
      <c r="K232" s="18" t="s">
        <v>547</v>
      </c>
      <c r="L232" s="14" t="s">
        <v>173</v>
      </c>
      <c r="M232" s="14">
        <v>24518471</v>
      </c>
      <c r="N232" s="14" t="s">
        <v>175</v>
      </c>
      <c r="O232" s="14" t="s">
        <v>176</v>
      </c>
      <c r="P232" s="21">
        <v>2020</v>
      </c>
      <c r="Q232" s="67" t="s">
        <v>177</v>
      </c>
      <c r="R232" s="21" t="s">
        <v>36</v>
      </c>
      <c r="S232" s="40">
        <v>1</v>
      </c>
      <c r="T232" s="36">
        <v>23000000</v>
      </c>
      <c r="U232" s="41" t="s">
        <v>37</v>
      </c>
      <c r="V232" s="30" t="s">
        <v>178</v>
      </c>
      <c r="W232" s="14" t="s">
        <v>179</v>
      </c>
      <c r="X232" s="21"/>
      <c r="Y232" s="21"/>
    </row>
    <row r="233" spans="1:25" s="25" customFormat="1" ht="20.399999999999999" x14ac:dyDescent="0.3">
      <c r="A233" s="50">
        <v>315</v>
      </c>
      <c r="B233" s="16" t="s">
        <v>29</v>
      </c>
      <c r="C233" s="16">
        <f t="shared" si="11"/>
        <v>44</v>
      </c>
      <c r="D233" s="16" t="str">
        <f t="shared" si="10"/>
        <v>BG.BTĐ.KHSTC.044</v>
      </c>
      <c r="E233" s="16" t="e">
        <f>VLOOKUP(B233,'DS Tên thiết bị'!$A$1:$B$174,2,0)</f>
        <v>#N/A</v>
      </c>
      <c r="F233" s="16" t="s">
        <v>30</v>
      </c>
      <c r="G233" s="16" t="str">
        <f t="shared" si="9"/>
        <v>KHÁC</v>
      </c>
      <c r="H233" s="17" t="s">
        <v>172</v>
      </c>
      <c r="I233" s="17" t="s">
        <v>2775</v>
      </c>
      <c r="J233" s="17" t="str">
        <f>VLOOKUP(I233,'Danh sach khoa'!$C$2:$D$39,2,0)</f>
        <v>KHSTC</v>
      </c>
      <c r="K233" s="18" t="s">
        <v>547</v>
      </c>
      <c r="L233" s="14" t="s">
        <v>173</v>
      </c>
      <c r="M233" s="14">
        <v>24518398</v>
      </c>
      <c r="N233" s="14" t="s">
        <v>175</v>
      </c>
      <c r="O233" s="14" t="s">
        <v>176</v>
      </c>
      <c r="P233" s="21">
        <v>2020</v>
      </c>
      <c r="Q233" s="67" t="s">
        <v>177</v>
      </c>
      <c r="R233" s="21" t="s">
        <v>36</v>
      </c>
      <c r="S233" s="40">
        <v>1</v>
      </c>
      <c r="T233" s="36">
        <v>23000000</v>
      </c>
      <c r="U233" s="41" t="s">
        <v>37</v>
      </c>
      <c r="V233" s="30" t="s">
        <v>178</v>
      </c>
      <c r="W233" s="14" t="s">
        <v>179</v>
      </c>
      <c r="X233" s="21"/>
      <c r="Y233" s="21"/>
    </row>
    <row r="234" spans="1:25" s="25" customFormat="1" ht="20.399999999999999" x14ac:dyDescent="0.3">
      <c r="A234" s="15">
        <v>316</v>
      </c>
      <c r="B234" s="16" t="s">
        <v>29</v>
      </c>
      <c r="C234" s="16">
        <f t="shared" si="11"/>
        <v>45</v>
      </c>
      <c r="D234" s="16" t="str">
        <f t="shared" si="10"/>
        <v>BG.BTĐ.KHSTC.045</v>
      </c>
      <c r="E234" s="16" t="e">
        <f>VLOOKUP(B234,'DS Tên thiết bị'!$A$1:$B$174,2,0)</f>
        <v>#N/A</v>
      </c>
      <c r="F234" s="16" t="s">
        <v>30</v>
      </c>
      <c r="G234" s="16" t="str">
        <f t="shared" si="9"/>
        <v>KHÁC</v>
      </c>
      <c r="H234" s="17" t="s">
        <v>172</v>
      </c>
      <c r="I234" s="17" t="s">
        <v>2775</v>
      </c>
      <c r="J234" s="17" t="str">
        <f>VLOOKUP(I234,'Danh sach khoa'!$C$2:$D$39,2,0)</f>
        <v>KHSTC</v>
      </c>
      <c r="K234" s="18" t="s">
        <v>547</v>
      </c>
      <c r="L234" s="14" t="s">
        <v>173</v>
      </c>
      <c r="M234" s="14">
        <v>24518466</v>
      </c>
      <c r="N234" s="14" t="s">
        <v>175</v>
      </c>
      <c r="O234" s="14" t="s">
        <v>176</v>
      </c>
      <c r="P234" s="21">
        <v>2020</v>
      </c>
      <c r="Q234" s="67" t="s">
        <v>177</v>
      </c>
      <c r="R234" s="21" t="s">
        <v>36</v>
      </c>
      <c r="S234" s="40">
        <v>1</v>
      </c>
      <c r="T234" s="36">
        <v>23000000</v>
      </c>
      <c r="U234" s="41" t="s">
        <v>37</v>
      </c>
      <c r="V234" s="30" t="s">
        <v>178</v>
      </c>
      <c r="W234" s="14" t="s">
        <v>179</v>
      </c>
      <c r="X234" s="21"/>
      <c r="Y234" s="21"/>
    </row>
    <row r="235" spans="1:25" s="25" customFormat="1" ht="20.399999999999999" x14ac:dyDescent="0.3">
      <c r="A235" s="50">
        <v>317</v>
      </c>
      <c r="B235" s="16" t="s">
        <v>29</v>
      </c>
      <c r="C235" s="16">
        <f t="shared" si="11"/>
        <v>46</v>
      </c>
      <c r="D235" s="16" t="str">
        <f t="shared" si="10"/>
        <v>BG.BTĐ.KHSTC.046</v>
      </c>
      <c r="E235" s="16" t="e">
        <f>VLOOKUP(B235,'DS Tên thiết bị'!$A$1:$B$174,2,0)</f>
        <v>#N/A</v>
      </c>
      <c r="F235" s="16" t="s">
        <v>30</v>
      </c>
      <c r="G235" s="16" t="str">
        <f t="shared" si="9"/>
        <v>KHÁC</v>
      </c>
      <c r="H235" s="17" t="s">
        <v>172</v>
      </c>
      <c r="I235" s="17" t="s">
        <v>2775</v>
      </c>
      <c r="J235" s="17" t="str">
        <f>VLOOKUP(I235,'Danh sach khoa'!$C$2:$D$39,2,0)</f>
        <v>KHSTC</v>
      </c>
      <c r="K235" s="18" t="s">
        <v>547</v>
      </c>
      <c r="L235" s="14" t="s">
        <v>173</v>
      </c>
      <c r="M235" s="14">
        <v>24518458</v>
      </c>
      <c r="N235" s="14" t="s">
        <v>175</v>
      </c>
      <c r="O235" s="14" t="s">
        <v>176</v>
      </c>
      <c r="P235" s="21">
        <v>2020</v>
      </c>
      <c r="Q235" s="67" t="s">
        <v>177</v>
      </c>
      <c r="R235" s="21" t="s">
        <v>36</v>
      </c>
      <c r="S235" s="40">
        <v>1</v>
      </c>
      <c r="T235" s="36">
        <v>23000000</v>
      </c>
      <c r="U235" s="41" t="s">
        <v>37</v>
      </c>
      <c r="V235" s="30" t="s">
        <v>178</v>
      </c>
      <c r="W235" s="14" t="s">
        <v>179</v>
      </c>
      <c r="X235" s="21"/>
      <c r="Y235" s="21"/>
    </row>
    <row r="236" spans="1:25" s="25" customFormat="1" ht="20.399999999999999" x14ac:dyDescent="0.3">
      <c r="A236" s="15">
        <v>318</v>
      </c>
      <c r="B236" s="16" t="s">
        <v>29</v>
      </c>
      <c r="C236" s="16">
        <f t="shared" si="11"/>
        <v>47</v>
      </c>
      <c r="D236" s="16" t="str">
        <f t="shared" si="10"/>
        <v>BG.BTĐ.KHSTC.047</v>
      </c>
      <c r="E236" s="16" t="e">
        <f>VLOOKUP(B236,'DS Tên thiết bị'!$A$1:$B$174,2,0)</f>
        <v>#N/A</v>
      </c>
      <c r="F236" s="16" t="s">
        <v>30</v>
      </c>
      <c r="G236" s="16" t="str">
        <f t="shared" si="9"/>
        <v>KHÁC</v>
      </c>
      <c r="H236" s="17" t="s">
        <v>172</v>
      </c>
      <c r="I236" s="17" t="s">
        <v>2775</v>
      </c>
      <c r="J236" s="17" t="str">
        <f>VLOOKUP(I236,'Danh sach khoa'!$C$2:$D$39,2,0)</f>
        <v>KHSTC</v>
      </c>
      <c r="K236" s="18" t="s">
        <v>547</v>
      </c>
      <c r="L236" s="14" t="s">
        <v>173</v>
      </c>
      <c r="M236" s="14">
        <v>24518453</v>
      </c>
      <c r="N236" s="14" t="s">
        <v>175</v>
      </c>
      <c r="O236" s="14" t="s">
        <v>176</v>
      </c>
      <c r="P236" s="21">
        <v>2020</v>
      </c>
      <c r="Q236" s="67" t="s">
        <v>177</v>
      </c>
      <c r="R236" s="21" t="s">
        <v>36</v>
      </c>
      <c r="S236" s="40">
        <v>1</v>
      </c>
      <c r="T236" s="36">
        <v>23000000</v>
      </c>
      <c r="U236" s="41" t="s">
        <v>37</v>
      </c>
      <c r="V236" s="30" t="s">
        <v>178</v>
      </c>
      <c r="W236" s="14" t="s">
        <v>179</v>
      </c>
      <c r="X236" s="21"/>
      <c r="Y236" s="21"/>
    </row>
    <row r="237" spans="1:25" s="25" customFormat="1" ht="20.399999999999999" x14ac:dyDescent="0.3">
      <c r="A237" s="50">
        <v>319</v>
      </c>
      <c r="B237" s="16" t="s">
        <v>29</v>
      </c>
      <c r="C237" s="16">
        <f t="shared" si="11"/>
        <v>48</v>
      </c>
      <c r="D237" s="16" t="str">
        <f t="shared" si="10"/>
        <v>BG.BTĐ.KHSTC.048</v>
      </c>
      <c r="E237" s="16" t="e">
        <f>VLOOKUP(B237,'DS Tên thiết bị'!$A$1:$B$174,2,0)</f>
        <v>#N/A</v>
      </c>
      <c r="F237" s="16" t="s">
        <v>30</v>
      </c>
      <c r="G237" s="16" t="str">
        <f t="shared" si="9"/>
        <v>KHÁC</v>
      </c>
      <c r="H237" s="17" t="s">
        <v>172</v>
      </c>
      <c r="I237" s="17" t="s">
        <v>2775</v>
      </c>
      <c r="J237" s="17" t="str">
        <f>VLOOKUP(I237,'Danh sach khoa'!$C$2:$D$39,2,0)</f>
        <v>KHSTC</v>
      </c>
      <c r="K237" s="18" t="s">
        <v>547</v>
      </c>
      <c r="L237" s="14" t="s">
        <v>173</v>
      </c>
      <c r="M237" s="14">
        <v>24518441</v>
      </c>
      <c r="N237" s="14" t="s">
        <v>175</v>
      </c>
      <c r="O237" s="14" t="s">
        <v>176</v>
      </c>
      <c r="P237" s="21">
        <v>2020</v>
      </c>
      <c r="Q237" s="67" t="s">
        <v>177</v>
      </c>
      <c r="R237" s="21" t="s">
        <v>36</v>
      </c>
      <c r="S237" s="40">
        <v>1</v>
      </c>
      <c r="T237" s="36">
        <v>23000000</v>
      </c>
      <c r="U237" s="41" t="s">
        <v>37</v>
      </c>
      <c r="V237" s="30" t="s">
        <v>178</v>
      </c>
      <c r="W237" s="14" t="s">
        <v>179</v>
      </c>
      <c r="X237" s="21"/>
      <c r="Y237" s="21"/>
    </row>
    <row r="238" spans="1:25" s="25" customFormat="1" ht="20.399999999999999" x14ac:dyDescent="0.3">
      <c r="A238" s="15">
        <v>320</v>
      </c>
      <c r="B238" s="16" t="s">
        <v>29</v>
      </c>
      <c r="C238" s="16">
        <f t="shared" si="11"/>
        <v>49</v>
      </c>
      <c r="D238" s="16" t="str">
        <f t="shared" si="10"/>
        <v>BG.BTĐ.KHSTC.049</v>
      </c>
      <c r="E238" s="16" t="e">
        <f>VLOOKUP(B238,'DS Tên thiết bị'!$A$1:$B$174,2,0)</f>
        <v>#N/A</v>
      </c>
      <c r="F238" s="16" t="s">
        <v>30</v>
      </c>
      <c r="G238" s="16" t="str">
        <f t="shared" si="9"/>
        <v>KHÁC</v>
      </c>
      <c r="H238" s="17" t="s">
        <v>172</v>
      </c>
      <c r="I238" s="17" t="s">
        <v>2775</v>
      </c>
      <c r="J238" s="17" t="str">
        <f>VLOOKUP(I238,'Danh sach khoa'!$C$2:$D$39,2,0)</f>
        <v>KHSTC</v>
      </c>
      <c r="K238" s="18" t="s">
        <v>547</v>
      </c>
      <c r="L238" s="14" t="s">
        <v>173</v>
      </c>
      <c r="M238" s="14">
        <v>24518442</v>
      </c>
      <c r="N238" s="14" t="s">
        <v>175</v>
      </c>
      <c r="O238" s="14" t="s">
        <v>176</v>
      </c>
      <c r="P238" s="21">
        <v>2020</v>
      </c>
      <c r="Q238" s="67" t="s">
        <v>177</v>
      </c>
      <c r="R238" s="21" t="s">
        <v>36</v>
      </c>
      <c r="S238" s="40">
        <v>1</v>
      </c>
      <c r="T238" s="36">
        <v>23000000</v>
      </c>
      <c r="U238" s="41" t="s">
        <v>37</v>
      </c>
      <c r="V238" s="30" t="s">
        <v>178</v>
      </c>
      <c r="W238" s="14" t="s">
        <v>179</v>
      </c>
      <c r="X238" s="21"/>
      <c r="Y238" s="21"/>
    </row>
    <row r="239" spans="1:25" s="25" customFormat="1" ht="20.399999999999999" x14ac:dyDescent="0.3">
      <c r="A239" s="50">
        <v>321</v>
      </c>
      <c r="B239" s="16" t="s">
        <v>29</v>
      </c>
      <c r="C239" s="16">
        <f t="shared" si="11"/>
        <v>50</v>
      </c>
      <c r="D239" s="16" t="str">
        <f t="shared" si="10"/>
        <v>BG.BTĐ.KHSTC.050</v>
      </c>
      <c r="E239" s="16" t="e">
        <f>VLOOKUP(B239,'DS Tên thiết bị'!$A$1:$B$174,2,0)</f>
        <v>#N/A</v>
      </c>
      <c r="F239" s="16" t="s">
        <v>30</v>
      </c>
      <c r="G239" s="16" t="str">
        <f t="shared" si="9"/>
        <v>KHÁC</v>
      </c>
      <c r="H239" s="17" t="s">
        <v>172</v>
      </c>
      <c r="I239" s="17" t="s">
        <v>2775</v>
      </c>
      <c r="J239" s="17" t="str">
        <f>VLOOKUP(I239,'Danh sach khoa'!$C$2:$D$39,2,0)</f>
        <v>KHSTC</v>
      </c>
      <c r="K239" s="18" t="s">
        <v>547</v>
      </c>
      <c r="L239" s="14" t="s">
        <v>173</v>
      </c>
      <c r="M239" s="14">
        <v>24518463</v>
      </c>
      <c r="N239" s="14" t="s">
        <v>175</v>
      </c>
      <c r="O239" s="14" t="s">
        <v>176</v>
      </c>
      <c r="P239" s="21">
        <v>2020</v>
      </c>
      <c r="Q239" s="67" t="s">
        <v>177</v>
      </c>
      <c r="R239" s="21" t="s">
        <v>36</v>
      </c>
      <c r="S239" s="40">
        <v>1</v>
      </c>
      <c r="T239" s="36">
        <v>23000000</v>
      </c>
      <c r="U239" s="41" t="s">
        <v>37</v>
      </c>
      <c r="V239" s="30" t="s">
        <v>178</v>
      </c>
      <c r="W239" s="14" t="s">
        <v>179</v>
      </c>
      <c r="X239" s="21"/>
      <c r="Y239" s="21"/>
    </row>
    <row r="240" spans="1:25" s="25" customFormat="1" ht="20.399999999999999" x14ac:dyDescent="0.3">
      <c r="A240" s="15">
        <v>322</v>
      </c>
      <c r="B240" s="16" t="s">
        <v>29</v>
      </c>
      <c r="C240" s="16">
        <f t="shared" si="11"/>
        <v>51</v>
      </c>
      <c r="D240" s="16" t="str">
        <f t="shared" si="10"/>
        <v>BG.BTĐ.KHSTC.051</v>
      </c>
      <c r="E240" s="16" t="e">
        <f>VLOOKUP(B240,'DS Tên thiết bị'!$A$1:$B$174,2,0)</f>
        <v>#N/A</v>
      </c>
      <c r="F240" s="16" t="s">
        <v>30</v>
      </c>
      <c r="G240" s="16" t="str">
        <f t="shared" si="9"/>
        <v>KHÁC</v>
      </c>
      <c r="H240" s="17" t="s">
        <v>172</v>
      </c>
      <c r="I240" s="17" t="s">
        <v>2775</v>
      </c>
      <c r="J240" s="17" t="str">
        <f>VLOOKUP(I240,'Danh sach khoa'!$C$2:$D$39,2,0)</f>
        <v>KHSTC</v>
      </c>
      <c r="K240" s="18" t="s">
        <v>547</v>
      </c>
      <c r="L240" s="14" t="s">
        <v>173</v>
      </c>
      <c r="M240" s="14">
        <v>24518430</v>
      </c>
      <c r="N240" s="14" t="s">
        <v>175</v>
      </c>
      <c r="O240" s="14" t="s">
        <v>176</v>
      </c>
      <c r="P240" s="21">
        <v>2020</v>
      </c>
      <c r="Q240" s="67" t="s">
        <v>177</v>
      </c>
      <c r="R240" s="21" t="s">
        <v>36</v>
      </c>
      <c r="S240" s="40">
        <v>1</v>
      </c>
      <c r="T240" s="36">
        <v>23000000</v>
      </c>
      <c r="U240" s="41" t="s">
        <v>37</v>
      </c>
      <c r="V240" s="30" t="s">
        <v>178</v>
      </c>
      <c r="W240" s="14" t="s">
        <v>179</v>
      </c>
      <c r="X240" s="21"/>
      <c r="Y240" s="21"/>
    </row>
    <row r="241" spans="1:25" s="25" customFormat="1" ht="20.399999999999999" x14ac:dyDescent="0.3">
      <c r="A241" s="50">
        <v>323</v>
      </c>
      <c r="B241" s="16" t="s">
        <v>29</v>
      </c>
      <c r="C241" s="16">
        <f t="shared" si="11"/>
        <v>52</v>
      </c>
      <c r="D241" s="16" t="str">
        <f t="shared" si="10"/>
        <v>BG.BTĐ.KHSTC.052</v>
      </c>
      <c r="E241" s="16" t="e">
        <f>VLOOKUP(B241,'DS Tên thiết bị'!$A$1:$B$174,2,0)</f>
        <v>#N/A</v>
      </c>
      <c r="F241" s="16" t="s">
        <v>30</v>
      </c>
      <c r="G241" s="16" t="str">
        <f t="shared" si="9"/>
        <v>KHÁC</v>
      </c>
      <c r="H241" s="17" t="s">
        <v>172</v>
      </c>
      <c r="I241" s="17" t="s">
        <v>2775</v>
      </c>
      <c r="J241" s="17" t="str">
        <f>VLOOKUP(I241,'Danh sach khoa'!$C$2:$D$39,2,0)</f>
        <v>KHSTC</v>
      </c>
      <c r="K241" s="18" t="s">
        <v>547</v>
      </c>
      <c r="L241" s="14" t="s">
        <v>173</v>
      </c>
      <c r="M241" s="14">
        <v>24518443</v>
      </c>
      <c r="N241" s="14" t="s">
        <v>175</v>
      </c>
      <c r="O241" s="14" t="s">
        <v>176</v>
      </c>
      <c r="P241" s="21">
        <v>2020</v>
      </c>
      <c r="Q241" s="67" t="s">
        <v>177</v>
      </c>
      <c r="R241" s="21" t="s">
        <v>36</v>
      </c>
      <c r="S241" s="40">
        <v>1</v>
      </c>
      <c r="T241" s="36">
        <v>23000000</v>
      </c>
      <c r="U241" s="41" t="s">
        <v>37</v>
      </c>
      <c r="V241" s="30" t="s">
        <v>178</v>
      </c>
      <c r="W241" s="14" t="s">
        <v>179</v>
      </c>
      <c r="X241" s="21"/>
      <c r="Y241" s="21"/>
    </row>
    <row r="242" spans="1:25" s="25" customFormat="1" ht="20.399999999999999" x14ac:dyDescent="0.3">
      <c r="A242" s="15">
        <v>324</v>
      </c>
      <c r="B242" s="16" t="s">
        <v>29</v>
      </c>
      <c r="C242" s="16">
        <f t="shared" si="11"/>
        <v>53</v>
      </c>
      <c r="D242" s="16" t="str">
        <f t="shared" si="10"/>
        <v>BG.BTĐ.KHSTC.053</v>
      </c>
      <c r="E242" s="16" t="e">
        <f>VLOOKUP(B242,'DS Tên thiết bị'!$A$1:$B$174,2,0)</f>
        <v>#N/A</v>
      </c>
      <c r="F242" s="16" t="s">
        <v>30</v>
      </c>
      <c r="G242" s="16" t="str">
        <f t="shared" si="9"/>
        <v>KHÁC</v>
      </c>
      <c r="H242" s="17" t="s">
        <v>172</v>
      </c>
      <c r="I242" s="17" t="s">
        <v>2775</v>
      </c>
      <c r="J242" s="17" t="str">
        <f>VLOOKUP(I242,'Danh sach khoa'!$C$2:$D$39,2,0)</f>
        <v>KHSTC</v>
      </c>
      <c r="K242" s="18" t="s">
        <v>547</v>
      </c>
      <c r="L242" s="14" t="s">
        <v>173</v>
      </c>
      <c r="M242" s="14">
        <v>24518417</v>
      </c>
      <c r="N242" s="14" t="s">
        <v>175</v>
      </c>
      <c r="O242" s="14" t="s">
        <v>176</v>
      </c>
      <c r="P242" s="21">
        <v>2020</v>
      </c>
      <c r="Q242" s="67" t="s">
        <v>177</v>
      </c>
      <c r="R242" s="21" t="s">
        <v>36</v>
      </c>
      <c r="S242" s="40">
        <v>1</v>
      </c>
      <c r="T242" s="36">
        <v>23000000</v>
      </c>
      <c r="U242" s="41" t="s">
        <v>37</v>
      </c>
      <c r="V242" s="30" t="s">
        <v>178</v>
      </c>
      <c r="W242" s="14" t="s">
        <v>179</v>
      </c>
      <c r="X242" s="21"/>
      <c r="Y242" s="21"/>
    </row>
    <row r="243" spans="1:25" s="25" customFormat="1" ht="20.399999999999999" x14ac:dyDescent="0.3">
      <c r="A243" s="50">
        <v>325</v>
      </c>
      <c r="B243" s="16" t="s">
        <v>29</v>
      </c>
      <c r="C243" s="16">
        <f t="shared" si="11"/>
        <v>54</v>
      </c>
      <c r="D243" s="16" t="str">
        <f t="shared" si="10"/>
        <v>BG.BTĐ.KHSTC.054</v>
      </c>
      <c r="E243" s="16" t="e">
        <f>VLOOKUP(B243,'DS Tên thiết bị'!$A$1:$B$174,2,0)</f>
        <v>#N/A</v>
      </c>
      <c r="F243" s="16" t="s">
        <v>30</v>
      </c>
      <c r="G243" s="16" t="str">
        <f t="shared" si="9"/>
        <v>KHÁC</v>
      </c>
      <c r="H243" s="17" t="s">
        <v>172</v>
      </c>
      <c r="I243" s="17" t="s">
        <v>2775</v>
      </c>
      <c r="J243" s="17" t="str">
        <f>VLOOKUP(I243,'Danh sach khoa'!$C$2:$D$39,2,0)</f>
        <v>KHSTC</v>
      </c>
      <c r="K243" s="18" t="s">
        <v>547</v>
      </c>
      <c r="L243" s="14" t="s">
        <v>173</v>
      </c>
      <c r="M243" s="14">
        <v>24518408</v>
      </c>
      <c r="N243" s="14" t="s">
        <v>175</v>
      </c>
      <c r="O243" s="14" t="s">
        <v>176</v>
      </c>
      <c r="P243" s="21">
        <v>2020</v>
      </c>
      <c r="Q243" s="67" t="s">
        <v>177</v>
      </c>
      <c r="R243" s="21" t="s">
        <v>36</v>
      </c>
      <c r="S243" s="40">
        <v>1</v>
      </c>
      <c r="T243" s="36">
        <v>23000000</v>
      </c>
      <c r="U243" s="41" t="s">
        <v>37</v>
      </c>
      <c r="V243" s="30" t="s">
        <v>178</v>
      </c>
      <c r="W243" s="14" t="s">
        <v>179</v>
      </c>
      <c r="X243" s="21"/>
      <c r="Y243" s="21"/>
    </row>
    <row r="244" spans="1:25" s="25" customFormat="1" ht="20.399999999999999" x14ac:dyDescent="0.3">
      <c r="A244" s="15">
        <v>326</v>
      </c>
      <c r="B244" s="16" t="s">
        <v>29</v>
      </c>
      <c r="C244" s="16">
        <f t="shared" si="11"/>
        <v>55</v>
      </c>
      <c r="D244" s="16" t="str">
        <f t="shared" si="10"/>
        <v>BG.BTĐ.KHSTC.055</v>
      </c>
      <c r="E244" s="16" t="e">
        <f>VLOOKUP(B244,'DS Tên thiết bị'!$A$1:$B$174,2,0)</f>
        <v>#N/A</v>
      </c>
      <c r="F244" s="16" t="s">
        <v>30</v>
      </c>
      <c r="G244" s="16" t="str">
        <f t="shared" si="9"/>
        <v>KHÁC</v>
      </c>
      <c r="H244" s="17" t="s">
        <v>172</v>
      </c>
      <c r="I244" s="17" t="s">
        <v>2775</v>
      </c>
      <c r="J244" s="17" t="str">
        <f>VLOOKUP(I244,'Danh sach khoa'!$C$2:$D$39,2,0)</f>
        <v>KHSTC</v>
      </c>
      <c r="K244" s="18" t="s">
        <v>547</v>
      </c>
      <c r="L244" s="14" t="s">
        <v>173</v>
      </c>
      <c r="M244" s="14">
        <v>24518399</v>
      </c>
      <c r="N244" s="14" t="s">
        <v>175</v>
      </c>
      <c r="O244" s="14" t="s">
        <v>176</v>
      </c>
      <c r="P244" s="21">
        <v>2020</v>
      </c>
      <c r="Q244" s="67" t="s">
        <v>177</v>
      </c>
      <c r="R244" s="21" t="s">
        <v>36</v>
      </c>
      <c r="S244" s="40">
        <v>1</v>
      </c>
      <c r="T244" s="36">
        <v>23000000</v>
      </c>
      <c r="U244" s="41" t="s">
        <v>37</v>
      </c>
      <c r="V244" s="30" t="s">
        <v>178</v>
      </c>
      <c r="W244" s="14" t="s">
        <v>179</v>
      </c>
      <c r="X244" s="21"/>
      <c r="Y244" s="21"/>
    </row>
    <row r="245" spans="1:25" s="25" customFormat="1" ht="20.399999999999999" x14ac:dyDescent="0.3">
      <c r="A245" s="50">
        <v>327</v>
      </c>
      <c r="B245" s="16" t="s">
        <v>29</v>
      </c>
      <c r="C245" s="16">
        <f t="shared" si="11"/>
        <v>56</v>
      </c>
      <c r="D245" s="16" t="str">
        <f t="shared" si="10"/>
        <v>BG.BTĐ.KHSTC.056</v>
      </c>
      <c r="E245" s="16" t="e">
        <f>VLOOKUP(B245,'DS Tên thiết bị'!$A$1:$B$174,2,0)</f>
        <v>#N/A</v>
      </c>
      <c r="F245" s="16" t="s">
        <v>30</v>
      </c>
      <c r="G245" s="16" t="str">
        <f t="shared" si="9"/>
        <v>KHÁC</v>
      </c>
      <c r="H245" s="17" t="s">
        <v>172</v>
      </c>
      <c r="I245" s="17" t="s">
        <v>2775</v>
      </c>
      <c r="J245" s="17" t="str">
        <f>VLOOKUP(I245,'Danh sach khoa'!$C$2:$D$39,2,0)</f>
        <v>KHSTC</v>
      </c>
      <c r="K245" s="18" t="s">
        <v>547</v>
      </c>
      <c r="L245" s="14" t="s">
        <v>173</v>
      </c>
      <c r="M245" s="14">
        <v>24518462</v>
      </c>
      <c r="N245" s="14" t="s">
        <v>175</v>
      </c>
      <c r="O245" s="14" t="s">
        <v>176</v>
      </c>
      <c r="P245" s="21">
        <v>2020</v>
      </c>
      <c r="Q245" s="67" t="s">
        <v>177</v>
      </c>
      <c r="R245" s="21" t="s">
        <v>36</v>
      </c>
      <c r="S245" s="40">
        <v>1</v>
      </c>
      <c r="T245" s="36">
        <v>23000000</v>
      </c>
      <c r="U245" s="41" t="s">
        <v>37</v>
      </c>
      <c r="V245" s="30" t="s">
        <v>178</v>
      </c>
      <c r="W245" s="14" t="s">
        <v>179</v>
      </c>
      <c r="X245" s="21"/>
      <c r="Y245" s="21"/>
    </row>
    <row r="246" spans="1:25" s="25" customFormat="1" ht="20.399999999999999" x14ac:dyDescent="0.3">
      <c r="A246" s="15">
        <v>328</v>
      </c>
      <c r="B246" s="16" t="s">
        <v>29</v>
      </c>
      <c r="C246" s="16">
        <f t="shared" si="11"/>
        <v>57</v>
      </c>
      <c r="D246" s="16" t="str">
        <f t="shared" si="10"/>
        <v>BG.BTĐ.KHSTC.057</v>
      </c>
      <c r="E246" s="16" t="e">
        <f>VLOOKUP(B246,'DS Tên thiết bị'!$A$1:$B$174,2,0)</f>
        <v>#N/A</v>
      </c>
      <c r="F246" s="16" t="s">
        <v>30</v>
      </c>
      <c r="G246" s="16" t="str">
        <f t="shared" si="9"/>
        <v>KHÁC</v>
      </c>
      <c r="H246" s="17" t="s">
        <v>172</v>
      </c>
      <c r="I246" s="17" t="s">
        <v>2775</v>
      </c>
      <c r="J246" s="17" t="str">
        <f>VLOOKUP(I246,'Danh sach khoa'!$C$2:$D$39,2,0)</f>
        <v>KHSTC</v>
      </c>
      <c r="K246" s="18" t="s">
        <v>547</v>
      </c>
      <c r="L246" s="14" t="s">
        <v>173</v>
      </c>
      <c r="M246" s="14">
        <v>24518431</v>
      </c>
      <c r="N246" s="14" t="s">
        <v>175</v>
      </c>
      <c r="O246" s="14" t="s">
        <v>176</v>
      </c>
      <c r="P246" s="21">
        <v>2020</v>
      </c>
      <c r="Q246" s="67" t="s">
        <v>177</v>
      </c>
      <c r="R246" s="21" t="s">
        <v>36</v>
      </c>
      <c r="S246" s="40">
        <v>1</v>
      </c>
      <c r="T246" s="36">
        <v>23000000</v>
      </c>
      <c r="U246" s="41" t="s">
        <v>37</v>
      </c>
      <c r="V246" s="30" t="s">
        <v>178</v>
      </c>
      <c r="W246" s="14" t="s">
        <v>179</v>
      </c>
      <c r="X246" s="21"/>
      <c r="Y246" s="21"/>
    </row>
    <row r="247" spans="1:25" s="25" customFormat="1" ht="20.399999999999999" x14ac:dyDescent="0.3">
      <c r="A247" s="50">
        <v>329</v>
      </c>
      <c r="B247" s="16" t="s">
        <v>29</v>
      </c>
      <c r="C247" s="16">
        <f t="shared" si="11"/>
        <v>58</v>
      </c>
      <c r="D247" s="16" t="str">
        <f t="shared" si="10"/>
        <v>BG.BTĐ.KHSTC.058</v>
      </c>
      <c r="E247" s="16" t="e">
        <f>VLOOKUP(B247,'DS Tên thiết bị'!$A$1:$B$174,2,0)</f>
        <v>#N/A</v>
      </c>
      <c r="F247" s="16" t="s">
        <v>30</v>
      </c>
      <c r="G247" s="16" t="str">
        <f t="shared" si="9"/>
        <v>KHÁC</v>
      </c>
      <c r="H247" s="17" t="s">
        <v>172</v>
      </c>
      <c r="I247" s="17" t="s">
        <v>2775</v>
      </c>
      <c r="J247" s="17" t="str">
        <f>VLOOKUP(I247,'Danh sach khoa'!$C$2:$D$39,2,0)</f>
        <v>KHSTC</v>
      </c>
      <c r="K247" s="18" t="s">
        <v>547</v>
      </c>
      <c r="L247" s="14" t="s">
        <v>173</v>
      </c>
      <c r="M247" s="14">
        <v>24518488</v>
      </c>
      <c r="N247" s="14" t="s">
        <v>175</v>
      </c>
      <c r="O247" s="14" t="s">
        <v>176</v>
      </c>
      <c r="P247" s="21">
        <v>2020</v>
      </c>
      <c r="Q247" s="67" t="s">
        <v>177</v>
      </c>
      <c r="R247" s="21" t="s">
        <v>36</v>
      </c>
      <c r="S247" s="40">
        <v>1</v>
      </c>
      <c r="T247" s="36">
        <v>23000000</v>
      </c>
      <c r="U247" s="41" t="s">
        <v>37</v>
      </c>
      <c r="V247" s="30" t="s">
        <v>178</v>
      </c>
      <c r="W247" s="14" t="s">
        <v>179</v>
      </c>
      <c r="X247" s="21"/>
      <c r="Y247" s="21"/>
    </row>
    <row r="248" spans="1:25" s="25" customFormat="1" ht="20.399999999999999" x14ac:dyDescent="0.3">
      <c r="A248" s="15">
        <v>330</v>
      </c>
      <c r="B248" s="16" t="s">
        <v>29</v>
      </c>
      <c r="C248" s="16">
        <f t="shared" si="11"/>
        <v>59</v>
      </c>
      <c r="D248" s="16" t="str">
        <f t="shared" si="10"/>
        <v>BG.BTĐ.KHSTC.059</v>
      </c>
      <c r="E248" s="16" t="e">
        <f>VLOOKUP(B248,'DS Tên thiết bị'!$A$1:$B$174,2,0)</f>
        <v>#N/A</v>
      </c>
      <c r="F248" s="16" t="s">
        <v>30</v>
      </c>
      <c r="G248" s="16" t="str">
        <f t="shared" si="9"/>
        <v>KHÁC</v>
      </c>
      <c r="H248" s="17" t="s">
        <v>172</v>
      </c>
      <c r="I248" s="17" t="s">
        <v>2775</v>
      </c>
      <c r="J248" s="17" t="str">
        <f>VLOOKUP(I248,'Danh sach khoa'!$C$2:$D$39,2,0)</f>
        <v>KHSTC</v>
      </c>
      <c r="K248" s="18" t="s">
        <v>547</v>
      </c>
      <c r="L248" s="14" t="s">
        <v>173</v>
      </c>
      <c r="M248" s="14">
        <v>24518483</v>
      </c>
      <c r="N248" s="14" t="s">
        <v>175</v>
      </c>
      <c r="O248" s="14" t="s">
        <v>176</v>
      </c>
      <c r="P248" s="21">
        <v>2020</v>
      </c>
      <c r="Q248" s="67" t="s">
        <v>177</v>
      </c>
      <c r="R248" s="21" t="s">
        <v>36</v>
      </c>
      <c r="S248" s="40">
        <v>1</v>
      </c>
      <c r="T248" s="36">
        <v>23000000</v>
      </c>
      <c r="U248" s="41" t="s">
        <v>37</v>
      </c>
      <c r="V248" s="30" t="s">
        <v>178</v>
      </c>
      <c r="W248" s="14" t="s">
        <v>179</v>
      </c>
      <c r="X248" s="21"/>
      <c r="Y248" s="21"/>
    </row>
    <row r="249" spans="1:25" s="25" customFormat="1" ht="20.399999999999999" x14ac:dyDescent="0.3">
      <c r="A249" s="15">
        <v>404</v>
      </c>
      <c r="B249" s="16" t="s">
        <v>29</v>
      </c>
      <c r="C249" s="16">
        <f t="shared" si="11"/>
        <v>60</v>
      </c>
      <c r="D249" s="16" t="str">
        <f t="shared" si="10"/>
        <v>BG.BTĐ.KHSTC.060</v>
      </c>
      <c r="E249" s="16" t="e">
        <f>VLOOKUP(B249,'DS Tên thiết bị'!$A$1:$B$174,2,0)</f>
        <v>#N/A</v>
      </c>
      <c r="F249" s="16" t="s">
        <v>30</v>
      </c>
      <c r="G249" s="16" t="str">
        <f t="shared" si="9"/>
        <v>KHÁC</v>
      </c>
      <c r="H249" s="17" t="s">
        <v>29</v>
      </c>
      <c r="I249" s="17" t="s">
        <v>2775</v>
      </c>
      <c r="J249" s="17" t="str">
        <f>VLOOKUP(I249,'Danh sach khoa'!$C$2:$D$39,2,0)</f>
        <v>KHSTC</v>
      </c>
      <c r="K249" s="18" t="s">
        <v>547</v>
      </c>
      <c r="L249" s="14" t="s">
        <v>905</v>
      </c>
      <c r="M249" s="14">
        <v>30160400307</v>
      </c>
      <c r="N249" s="14" t="s">
        <v>906</v>
      </c>
      <c r="O249" s="14" t="s">
        <v>257</v>
      </c>
      <c r="P249" s="14">
        <v>2016</v>
      </c>
      <c r="Q249" s="67" t="s">
        <v>191</v>
      </c>
      <c r="R249" s="14" t="s">
        <v>36</v>
      </c>
      <c r="S249" s="14">
        <v>1</v>
      </c>
      <c r="T249" s="20">
        <v>15000000</v>
      </c>
      <c r="U249" s="41" t="s">
        <v>37</v>
      </c>
      <c r="V249" s="14" t="s">
        <v>831</v>
      </c>
      <c r="W249" s="14" t="s">
        <v>39</v>
      </c>
      <c r="X249" s="21"/>
      <c r="Y249" s="21"/>
    </row>
    <row r="250" spans="1:25" s="25" customFormat="1" ht="20.399999999999999" x14ac:dyDescent="0.3">
      <c r="A250" s="15">
        <v>278</v>
      </c>
      <c r="B250" s="16" t="s">
        <v>209</v>
      </c>
      <c r="C250" s="16">
        <f t="shared" si="11"/>
        <v>1</v>
      </c>
      <c r="D250" s="16" t="str">
        <f t="shared" si="10"/>
        <v>BG.ĐĐNKQ.KHSTC.001</v>
      </c>
      <c r="E250" s="16" t="e">
        <f>VLOOKUP(B250,'DS Tên thiết bị'!$A$1:$B$174,2,0)</f>
        <v>#N/A</v>
      </c>
      <c r="F250" s="16" t="s">
        <v>210</v>
      </c>
      <c r="G250" s="16" t="str">
        <f t="shared" si="9"/>
        <v>KHÁC</v>
      </c>
      <c r="H250" s="94" t="s">
        <v>738</v>
      </c>
      <c r="I250" s="17" t="s">
        <v>2775</v>
      </c>
      <c r="J250" s="17" t="str">
        <f>VLOOKUP(I250,'Danh sach khoa'!$C$2:$D$39,2,0)</f>
        <v>KHSTC</v>
      </c>
      <c r="K250" s="18" t="s">
        <v>547</v>
      </c>
      <c r="L250" s="14" t="s">
        <v>739</v>
      </c>
      <c r="M250" s="29" t="s">
        <v>740</v>
      </c>
      <c r="N250" s="14" t="s">
        <v>741</v>
      </c>
      <c r="O250" s="14" t="s">
        <v>104</v>
      </c>
      <c r="P250" s="14">
        <v>2020</v>
      </c>
      <c r="Q250" s="66" t="s">
        <v>696</v>
      </c>
      <c r="R250" s="14" t="s">
        <v>192</v>
      </c>
      <c r="S250" s="14">
        <v>1</v>
      </c>
      <c r="T250" s="89">
        <v>101656000</v>
      </c>
      <c r="U250" s="41" t="s">
        <v>37</v>
      </c>
      <c r="V250" s="14" t="s">
        <v>60</v>
      </c>
      <c r="W250" s="14" t="s">
        <v>39</v>
      </c>
      <c r="X250" s="14"/>
      <c r="Y250" s="21"/>
    </row>
    <row r="251" spans="1:25" s="25" customFormat="1" ht="20.399999999999999" x14ac:dyDescent="0.3">
      <c r="A251" s="15">
        <v>188</v>
      </c>
      <c r="B251" s="16" t="s">
        <v>76</v>
      </c>
      <c r="C251" s="16">
        <f t="shared" si="11"/>
        <v>1</v>
      </c>
      <c r="D251" s="16" t="str">
        <f t="shared" si="10"/>
        <v>BG.G.KHSTC.001</v>
      </c>
      <c r="E251" s="16" t="e">
        <f>VLOOKUP(B251,'DS Tên thiết bị'!$A$1:$B$174,2,0)</f>
        <v>#N/A</v>
      </c>
      <c r="F251" s="16" t="s">
        <v>77</v>
      </c>
      <c r="G251" s="16" t="str">
        <f t="shared" si="9"/>
        <v>KHÁC</v>
      </c>
      <c r="H251" s="17" t="s">
        <v>575</v>
      </c>
      <c r="I251" s="17" t="s">
        <v>2775</v>
      </c>
      <c r="J251" s="17" t="str">
        <f>VLOOKUP(I251,'Danh sach khoa'!$C$2:$D$39,2,0)</f>
        <v>KHSTC</v>
      </c>
      <c r="K251" s="18" t="s">
        <v>547</v>
      </c>
      <c r="L251" s="14" t="s">
        <v>576</v>
      </c>
      <c r="M251" s="19" t="s">
        <v>57</v>
      </c>
      <c r="N251" s="14" t="s">
        <v>59</v>
      </c>
      <c r="O251" s="14" t="s">
        <v>59</v>
      </c>
      <c r="P251" s="30">
        <v>2013</v>
      </c>
      <c r="Q251" s="66" t="s">
        <v>577</v>
      </c>
      <c r="R251" s="14" t="s">
        <v>36</v>
      </c>
      <c r="S251" s="14">
        <v>5</v>
      </c>
      <c r="T251" s="20">
        <v>15290000</v>
      </c>
      <c r="U251" s="41" t="s">
        <v>37</v>
      </c>
      <c r="V251" s="14" t="s">
        <v>38</v>
      </c>
      <c r="W251" s="14" t="s">
        <v>39</v>
      </c>
      <c r="X251" s="14"/>
      <c r="Y251" s="21"/>
    </row>
    <row r="252" spans="1:25" s="25" customFormat="1" ht="20.399999999999999" x14ac:dyDescent="0.3">
      <c r="A252" s="50">
        <v>189</v>
      </c>
      <c r="B252" s="16" t="s">
        <v>76</v>
      </c>
      <c r="C252" s="16">
        <f t="shared" si="11"/>
        <v>2</v>
      </c>
      <c r="D252" s="16" t="str">
        <f t="shared" si="10"/>
        <v>BG.G.KHSTC.002</v>
      </c>
      <c r="E252" s="16" t="e">
        <f>VLOOKUP(B252,'DS Tên thiết bị'!$A$1:$B$174,2,0)</f>
        <v>#N/A</v>
      </c>
      <c r="F252" s="16" t="s">
        <v>77</v>
      </c>
      <c r="G252" s="16" t="str">
        <f t="shared" si="9"/>
        <v>KHÁC</v>
      </c>
      <c r="H252" s="17" t="s">
        <v>578</v>
      </c>
      <c r="I252" s="17" t="s">
        <v>2775</v>
      </c>
      <c r="J252" s="17" t="str">
        <f>VLOOKUP(I252,'Danh sach khoa'!$C$2:$D$39,2,0)</f>
        <v>KHSTC</v>
      </c>
      <c r="K252" s="18" t="s">
        <v>547</v>
      </c>
      <c r="L252" s="14" t="s">
        <v>579</v>
      </c>
      <c r="M252" s="19" t="s">
        <v>57</v>
      </c>
      <c r="N252" s="14" t="s">
        <v>35</v>
      </c>
      <c r="O252" s="14" t="s">
        <v>35</v>
      </c>
      <c r="P252" s="30">
        <v>2013</v>
      </c>
      <c r="Q252" s="66" t="s">
        <v>580</v>
      </c>
      <c r="R252" s="14" t="s">
        <v>36</v>
      </c>
      <c r="S252" s="14">
        <v>4</v>
      </c>
      <c r="T252" s="20">
        <v>80794650</v>
      </c>
      <c r="U252" s="41" t="s">
        <v>37</v>
      </c>
      <c r="V252" s="14" t="s">
        <v>581</v>
      </c>
      <c r="W252" s="14" t="s">
        <v>39</v>
      </c>
      <c r="X252" s="14"/>
      <c r="Y252" s="21"/>
    </row>
    <row r="253" spans="1:25" s="25" customFormat="1" ht="20.399999999999999" x14ac:dyDescent="0.3">
      <c r="A253" s="15">
        <v>192</v>
      </c>
      <c r="B253" s="16" t="s">
        <v>76</v>
      </c>
      <c r="C253" s="16">
        <f t="shared" si="11"/>
        <v>3</v>
      </c>
      <c r="D253" s="16" t="str">
        <f t="shared" si="10"/>
        <v>BG.G.KHSTC.003</v>
      </c>
      <c r="E253" s="16" t="e">
        <f>VLOOKUP(B253,'DS Tên thiết bị'!$A$1:$B$174,2,0)</f>
        <v>#N/A</v>
      </c>
      <c r="F253" s="16" t="s">
        <v>77</v>
      </c>
      <c r="G253" s="16" t="str">
        <f t="shared" si="9"/>
        <v>KHÁC</v>
      </c>
      <c r="H253" s="17" t="s">
        <v>575</v>
      </c>
      <c r="I253" s="17" t="s">
        <v>2775</v>
      </c>
      <c r="J253" s="17" t="str">
        <f>VLOOKUP(I253,'Danh sach khoa'!$C$2:$D$39,2,0)</f>
        <v>KHSTC</v>
      </c>
      <c r="K253" s="18" t="s">
        <v>547</v>
      </c>
      <c r="L253" s="14" t="s">
        <v>583</v>
      </c>
      <c r="M253" s="19" t="s">
        <v>57</v>
      </c>
      <c r="N253" s="14" t="s">
        <v>59</v>
      </c>
      <c r="O253" s="14" t="s">
        <v>59</v>
      </c>
      <c r="P253" s="30">
        <v>2014</v>
      </c>
      <c r="Q253" s="66" t="s">
        <v>584</v>
      </c>
      <c r="R253" s="14" t="s">
        <v>36</v>
      </c>
      <c r="S253" s="14">
        <v>5</v>
      </c>
      <c r="T253" s="20">
        <v>19800000</v>
      </c>
      <c r="U253" s="41" t="s">
        <v>37</v>
      </c>
      <c r="V253" s="14" t="s">
        <v>38</v>
      </c>
      <c r="W253" s="14" t="s">
        <v>39</v>
      </c>
      <c r="X253" s="14"/>
      <c r="Y253" s="21"/>
    </row>
    <row r="254" spans="1:25" s="25" customFormat="1" ht="40.799999999999997" x14ac:dyDescent="0.3">
      <c r="A254" s="15">
        <v>196</v>
      </c>
      <c r="B254" s="16" t="s">
        <v>76</v>
      </c>
      <c r="C254" s="16">
        <f t="shared" si="11"/>
        <v>4</v>
      </c>
      <c r="D254" s="16" t="str">
        <f t="shared" si="10"/>
        <v>BG.G.KHSTC.004</v>
      </c>
      <c r="E254" s="16" t="e">
        <f>VLOOKUP(B254,'DS Tên thiết bị'!$A$1:$B$174,2,0)</f>
        <v>#N/A</v>
      </c>
      <c r="F254" s="16" t="s">
        <v>77</v>
      </c>
      <c r="G254" s="16" t="str">
        <f t="shared" si="9"/>
        <v>KHÁC</v>
      </c>
      <c r="H254" s="17" t="s">
        <v>592</v>
      </c>
      <c r="I254" s="17" t="s">
        <v>2775</v>
      </c>
      <c r="J254" s="17" t="str">
        <f>VLOOKUP(I254,'Danh sach khoa'!$C$2:$D$39,2,0)</f>
        <v>KHSTC</v>
      </c>
      <c r="K254" s="18" t="s">
        <v>547</v>
      </c>
      <c r="L254" s="14" t="s">
        <v>79</v>
      </c>
      <c r="M254" s="19" t="s">
        <v>57</v>
      </c>
      <c r="N254" s="14" t="s">
        <v>80</v>
      </c>
      <c r="O254" s="14" t="s">
        <v>59</v>
      </c>
      <c r="P254" s="30">
        <v>2015</v>
      </c>
      <c r="Q254" s="66" t="s">
        <v>593</v>
      </c>
      <c r="R254" s="14" t="s">
        <v>36</v>
      </c>
      <c r="S254" s="14">
        <v>8</v>
      </c>
      <c r="T254" s="20">
        <v>17600000</v>
      </c>
      <c r="U254" s="41" t="s">
        <v>37</v>
      </c>
      <c r="V254" s="14" t="s">
        <v>82</v>
      </c>
      <c r="W254" s="14" t="s">
        <v>39</v>
      </c>
      <c r="X254" s="14"/>
      <c r="Y254" s="21"/>
    </row>
    <row r="255" spans="1:25" s="25" customFormat="1" ht="30.6" x14ac:dyDescent="0.3">
      <c r="A255" s="50">
        <v>203</v>
      </c>
      <c r="B255" s="16" t="s">
        <v>76</v>
      </c>
      <c r="C255" s="16">
        <f t="shared" si="11"/>
        <v>5</v>
      </c>
      <c r="D255" s="16" t="str">
        <f t="shared" si="10"/>
        <v>BG.G.KHSTC.005</v>
      </c>
      <c r="E255" s="16" t="e">
        <f>VLOOKUP(B255,'DS Tên thiết bị'!$A$1:$B$174,2,0)</f>
        <v>#N/A</v>
      </c>
      <c r="F255" s="16" t="s">
        <v>77</v>
      </c>
      <c r="G255" s="16" t="str">
        <f t="shared" si="9"/>
        <v>KHÁC</v>
      </c>
      <c r="H255" s="17" t="s">
        <v>609</v>
      </c>
      <c r="I255" s="17" t="s">
        <v>2775</v>
      </c>
      <c r="J255" s="17" t="str">
        <f>VLOOKUP(I255,'Danh sach khoa'!$C$2:$D$39,2,0)</f>
        <v>KHSTC</v>
      </c>
      <c r="K255" s="18" t="s">
        <v>547</v>
      </c>
      <c r="L255" s="14" t="s">
        <v>92</v>
      </c>
      <c r="M255" s="19" t="s">
        <v>57</v>
      </c>
      <c r="N255" s="14" t="s">
        <v>80</v>
      </c>
      <c r="O255" s="14" t="s">
        <v>59</v>
      </c>
      <c r="P255" s="14">
        <v>2016</v>
      </c>
      <c r="Q255" s="93" t="s">
        <v>610</v>
      </c>
      <c r="R255" s="14" t="s">
        <v>36</v>
      </c>
      <c r="S255" s="14">
        <v>3</v>
      </c>
      <c r="T255" s="20">
        <v>17000000</v>
      </c>
      <c r="U255" s="41" t="s">
        <v>37</v>
      </c>
      <c r="V255" s="14" t="s">
        <v>611</v>
      </c>
      <c r="W255" s="14" t="s">
        <v>39</v>
      </c>
      <c r="X255" s="14"/>
      <c r="Y255" s="21"/>
    </row>
    <row r="256" spans="1:25" s="25" customFormat="1" ht="20.399999999999999" x14ac:dyDescent="0.3">
      <c r="A256" s="15">
        <v>242</v>
      </c>
      <c r="B256" s="16" t="s">
        <v>76</v>
      </c>
      <c r="C256" s="16">
        <f t="shared" si="11"/>
        <v>6</v>
      </c>
      <c r="D256" s="16" t="str">
        <f t="shared" si="10"/>
        <v>BG..KHSTC.006</v>
      </c>
      <c r="E256" s="16" t="e">
        <f>VLOOKUP(B256,'DS Tên thiết bị'!$A$1:$B$174,2,0)</f>
        <v>#N/A</v>
      </c>
      <c r="F256" s="16"/>
      <c r="G256" s="16" t="str">
        <f t="shared" si="9"/>
        <v>KHÁC</v>
      </c>
      <c r="H256" s="17" t="s">
        <v>575</v>
      </c>
      <c r="I256" s="17" t="s">
        <v>2775</v>
      </c>
      <c r="J256" s="17" t="str">
        <f>VLOOKUP(I256,'Danh sach khoa'!$C$2:$D$39,2,0)</f>
        <v>KHSTC</v>
      </c>
      <c r="K256" s="18" t="s">
        <v>547</v>
      </c>
      <c r="L256" s="14" t="s">
        <v>2</v>
      </c>
      <c r="M256" s="19" t="s">
        <v>57</v>
      </c>
      <c r="N256" s="14" t="s">
        <v>59</v>
      </c>
      <c r="O256" s="14" t="s">
        <v>59</v>
      </c>
      <c r="P256" s="30">
        <v>2020</v>
      </c>
      <c r="Q256" s="66" t="s">
        <v>685</v>
      </c>
      <c r="R256" s="14" t="s">
        <v>36</v>
      </c>
      <c r="S256" s="14">
        <v>30</v>
      </c>
      <c r="T256" s="20">
        <v>20166300</v>
      </c>
      <c r="U256" s="41" t="s">
        <v>37</v>
      </c>
      <c r="V256" s="30" t="s">
        <v>686</v>
      </c>
      <c r="W256" s="14" t="s">
        <v>39</v>
      </c>
      <c r="X256" s="14"/>
      <c r="Y256" s="21"/>
    </row>
    <row r="257" spans="1:25" s="25" customFormat="1" ht="40.799999999999997" x14ac:dyDescent="0.3">
      <c r="A257" s="50">
        <v>359</v>
      </c>
      <c r="B257" s="16" t="s">
        <v>76</v>
      </c>
      <c r="C257" s="16">
        <f t="shared" si="11"/>
        <v>7</v>
      </c>
      <c r="D257" s="16" t="str">
        <f t="shared" si="10"/>
        <v>BG.G.KHSTC.007</v>
      </c>
      <c r="E257" s="16" t="e">
        <f>VLOOKUP(B257,'DS Tên thiết bị'!$A$1:$B$174,2,0)</f>
        <v>#N/A</v>
      </c>
      <c r="F257" s="16" t="s">
        <v>77</v>
      </c>
      <c r="G257" s="16" t="str">
        <f t="shared" si="9"/>
        <v>KHÁC</v>
      </c>
      <c r="H257" s="17" t="s">
        <v>510</v>
      </c>
      <c r="I257" s="17" t="s">
        <v>2775</v>
      </c>
      <c r="J257" s="17" t="str">
        <f>VLOOKUP(I257,'Danh sach khoa'!$C$2:$D$39,2,0)</f>
        <v>KHSTC</v>
      </c>
      <c r="K257" s="18" t="s">
        <v>547</v>
      </c>
      <c r="L257" s="21" t="s">
        <v>511</v>
      </c>
      <c r="M257" s="14" t="s">
        <v>57</v>
      </c>
      <c r="N257" s="14" t="s">
        <v>512</v>
      </c>
      <c r="O257" s="14" t="s">
        <v>508</v>
      </c>
      <c r="P257" s="14">
        <v>2021</v>
      </c>
      <c r="Q257" s="67" t="s">
        <v>177</v>
      </c>
      <c r="R257" s="14" t="s">
        <v>36</v>
      </c>
      <c r="S257" s="35">
        <v>10</v>
      </c>
      <c r="T257" s="89">
        <v>15000000</v>
      </c>
      <c r="U257" s="41" t="s">
        <v>37</v>
      </c>
      <c r="V257" s="30" t="s">
        <v>178</v>
      </c>
      <c r="W257" s="14" t="s">
        <v>179</v>
      </c>
      <c r="X257" s="14" t="s">
        <v>513</v>
      </c>
      <c r="Y257" s="21"/>
    </row>
    <row r="258" spans="1:25" s="25" customFormat="1" ht="20.399999999999999" x14ac:dyDescent="0.3">
      <c r="A258" s="50">
        <v>205</v>
      </c>
      <c r="B258" s="16" t="s">
        <v>392</v>
      </c>
      <c r="C258" s="16">
        <f t="shared" si="11"/>
        <v>1</v>
      </c>
      <c r="D258" s="16" t="str">
        <f t="shared" si="10"/>
        <v>BG.NS.KHSTC.001</v>
      </c>
      <c r="E258" s="16" t="e">
        <f>VLOOKUP(B258,'DS Tên thiết bị'!$A$1:$B$174,2,0)</f>
        <v>#N/A</v>
      </c>
      <c r="F258" s="57" t="s">
        <v>393</v>
      </c>
      <c r="G258" s="16" t="str">
        <f t="shared" ref="G258:G321" si="12">IFERROR(IF(E258=F258,"","KHÁC"),"KHÁC")</f>
        <v>KHÁC</v>
      </c>
      <c r="H258" s="23" t="s">
        <v>619</v>
      </c>
      <c r="I258" s="17" t="s">
        <v>2775</v>
      </c>
      <c r="J258" s="17" t="str">
        <f>VLOOKUP(I258,'Danh sach khoa'!$C$2:$D$39,2,0)</f>
        <v>KHSTC</v>
      </c>
      <c r="K258" s="18" t="s">
        <v>547</v>
      </c>
      <c r="L258" s="41" t="s">
        <v>465</v>
      </c>
      <c r="M258" s="62">
        <v>7657881</v>
      </c>
      <c r="N258" s="41" t="s">
        <v>357</v>
      </c>
      <c r="O258" s="41" t="s">
        <v>35</v>
      </c>
      <c r="P258" s="41">
        <v>2017</v>
      </c>
      <c r="Q258" s="66" t="s">
        <v>620</v>
      </c>
      <c r="R258" s="41" t="s">
        <v>27</v>
      </c>
      <c r="S258" s="41">
        <v>1</v>
      </c>
      <c r="T258" s="65">
        <v>2258188000</v>
      </c>
      <c r="U258" s="41" t="s">
        <v>37</v>
      </c>
      <c r="V258" s="41" t="s">
        <v>105</v>
      </c>
      <c r="W258" s="41" t="s">
        <v>39</v>
      </c>
      <c r="X258" s="41"/>
      <c r="Y258" s="42"/>
    </row>
    <row r="259" spans="1:25" s="25" customFormat="1" ht="20.399999999999999" x14ac:dyDescent="0.3">
      <c r="A259" s="15">
        <v>204</v>
      </c>
      <c r="B259" s="57" t="s">
        <v>612</v>
      </c>
      <c r="C259" s="16">
        <f t="shared" si="11"/>
        <v>1</v>
      </c>
      <c r="D259" s="16" t="str">
        <f t="shared" ref="D259:D322" si="13">"BG."&amp;F259&amp;"."&amp;J259&amp;"."&amp;TEXT(C259,"000")</f>
        <v>BG.LM.KHSTC.001</v>
      </c>
      <c r="E259" s="16" t="e">
        <f>VLOOKUP(B259,'DS Tên thiết bị'!$A$1:$B$174,2,0)</f>
        <v>#N/A</v>
      </c>
      <c r="F259" s="57" t="s">
        <v>613</v>
      </c>
      <c r="G259" s="16" t="str">
        <f t="shared" si="12"/>
        <v>KHÁC</v>
      </c>
      <c r="H259" s="23" t="s">
        <v>614</v>
      </c>
      <c r="I259" s="17" t="s">
        <v>2775</v>
      </c>
      <c r="J259" s="17" t="str">
        <f>VLOOKUP(I259,'Danh sach khoa'!$C$2:$D$39,2,0)</f>
        <v>KHSTC</v>
      </c>
      <c r="K259" s="18" t="s">
        <v>547</v>
      </c>
      <c r="L259" s="41" t="s">
        <v>615</v>
      </c>
      <c r="M259" s="62" t="s">
        <v>616</v>
      </c>
      <c r="N259" s="41" t="s">
        <v>617</v>
      </c>
      <c r="O259" s="41" t="s">
        <v>433</v>
      </c>
      <c r="P259" s="41">
        <v>2016</v>
      </c>
      <c r="Q259" s="66" t="s">
        <v>618</v>
      </c>
      <c r="R259" s="41" t="s">
        <v>27</v>
      </c>
      <c r="S259" s="41">
        <v>1</v>
      </c>
      <c r="T259" s="65">
        <v>1217118000</v>
      </c>
      <c r="U259" s="41" t="s">
        <v>37</v>
      </c>
      <c r="V259" s="41" t="s">
        <v>105</v>
      </c>
      <c r="W259" s="41" t="s">
        <v>39</v>
      </c>
      <c r="X259" s="41"/>
      <c r="Y259" s="42"/>
    </row>
    <row r="260" spans="1:25" s="25" customFormat="1" ht="20.399999999999999" x14ac:dyDescent="0.3">
      <c r="A260" s="50">
        <v>185</v>
      </c>
      <c r="B260" s="16" t="s">
        <v>241</v>
      </c>
      <c r="C260" s="16">
        <f t="shared" ref="C260:C323" si="14">IF(B260=B259,C259+1,1)</f>
        <v>1</v>
      </c>
      <c r="D260" s="16" t="str">
        <f t="shared" si="13"/>
        <v>BG.XQ.KHSTC.001</v>
      </c>
      <c r="E260" s="16" t="e">
        <f>VLOOKUP(B260,'DS Tên thiết bị'!$A$1:$B$174,2,0)</f>
        <v>#N/A</v>
      </c>
      <c r="F260" s="16" t="s">
        <v>242</v>
      </c>
      <c r="G260" s="16" t="str">
        <f t="shared" si="12"/>
        <v>KHÁC</v>
      </c>
      <c r="H260" s="17" t="s">
        <v>567</v>
      </c>
      <c r="I260" s="17" t="s">
        <v>2775</v>
      </c>
      <c r="J260" s="17" t="str">
        <f>VLOOKUP(I260,'Danh sach khoa'!$C$2:$D$39,2,0)</f>
        <v>KHSTC</v>
      </c>
      <c r="K260" s="18" t="s">
        <v>547</v>
      </c>
      <c r="L260" s="14" t="s">
        <v>568</v>
      </c>
      <c r="M260" s="29" t="s">
        <v>569</v>
      </c>
      <c r="N260" s="14" t="s">
        <v>570</v>
      </c>
      <c r="O260" s="14" t="s">
        <v>571</v>
      </c>
      <c r="P260" s="14">
        <v>2010</v>
      </c>
      <c r="Q260" s="66" t="s">
        <v>563</v>
      </c>
      <c r="R260" s="14" t="s">
        <v>36</v>
      </c>
      <c r="S260" s="14">
        <v>1</v>
      </c>
      <c r="T260" s="20">
        <v>455000000</v>
      </c>
      <c r="U260" s="41" t="s">
        <v>37</v>
      </c>
      <c r="V260" s="14" t="s">
        <v>75</v>
      </c>
      <c r="W260" s="14" t="s">
        <v>39</v>
      </c>
      <c r="X260" s="14"/>
      <c r="Y260" s="21"/>
    </row>
    <row r="261" spans="1:25" s="25" customFormat="1" ht="20.399999999999999" x14ac:dyDescent="0.3">
      <c r="A261" s="15">
        <v>358</v>
      </c>
      <c r="B261" s="16" t="s">
        <v>241</v>
      </c>
      <c r="C261" s="16">
        <f t="shared" si="14"/>
        <v>2</v>
      </c>
      <c r="D261" s="16" t="str">
        <f t="shared" si="13"/>
        <v>BG.XQ.KHSTC.002</v>
      </c>
      <c r="E261" s="16" t="e">
        <f>VLOOKUP(B261,'DS Tên thiết bị'!$A$1:$B$174,2,0)</f>
        <v>#N/A</v>
      </c>
      <c r="F261" s="16" t="s">
        <v>242</v>
      </c>
      <c r="G261" s="16" t="str">
        <f t="shared" si="12"/>
        <v>KHÁC</v>
      </c>
      <c r="H261" s="17" t="s">
        <v>817</v>
      </c>
      <c r="I261" s="17" t="s">
        <v>2775</v>
      </c>
      <c r="J261" s="17" t="str">
        <f>VLOOKUP(I261,'Danh sach khoa'!$C$2:$D$39,2,0)</f>
        <v>KHSTC</v>
      </c>
      <c r="K261" s="18" t="s">
        <v>547</v>
      </c>
      <c r="L261" s="14" t="s">
        <v>818</v>
      </c>
      <c r="M261" s="14" t="s">
        <v>819</v>
      </c>
      <c r="N261" s="14" t="s">
        <v>820</v>
      </c>
      <c r="O261" s="14" t="s">
        <v>508</v>
      </c>
      <c r="P261" s="21">
        <v>2020</v>
      </c>
      <c r="Q261" s="67" t="s">
        <v>177</v>
      </c>
      <c r="R261" s="21" t="s">
        <v>192</v>
      </c>
      <c r="S261" s="40">
        <v>1</v>
      </c>
      <c r="T261" s="36">
        <v>900000000</v>
      </c>
      <c r="U261" s="41" t="s">
        <v>37</v>
      </c>
      <c r="V261" s="30" t="s">
        <v>178</v>
      </c>
      <c r="W261" s="14" t="s">
        <v>179</v>
      </c>
      <c r="X261" s="21"/>
      <c r="Y261" s="21"/>
    </row>
    <row r="262" spans="1:25" s="25" customFormat="1" ht="20.399999999999999" x14ac:dyDescent="0.3">
      <c r="A262" s="15">
        <v>186</v>
      </c>
      <c r="B262" s="31" t="s">
        <v>94</v>
      </c>
      <c r="C262" s="16">
        <f t="shared" si="14"/>
        <v>1</v>
      </c>
      <c r="D262" s="16" t="str">
        <f t="shared" si="13"/>
        <v>BG.ĐT.KHSTC.001</v>
      </c>
      <c r="E262" s="16" t="e">
        <f>VLOOKUP(B262,'DS Tên thiết bị'!$A$1:$B$174,2,0)</f>
        <v>#N/A</v>
      </c>
      <c r="F262" s="31" t="s">
        <v>95</v>
      </c>
      <c r="G262" s="16" t="str">
        <f t="shared" si="12"/>
        <v>KHÁC</v>
      </c>
      <c r="H262" s="17" t="s">
        <v>96</v>
      </c>
      <c r="I262" s="17" t="s">
        <v>2775</v>
      </c>
      <c r="J262" s="17" t="str">
        <f>VLOOKUP(I262,'Danh sach khoa'!$C$2:$D$39,2,0)</f>
        <v>KHSTC</v>
      </c>
      <c r="K262" s="18" t="s">
        <v>547</v>
      </c>
      <c r="L262" s="14" t="s">
        <v>97</v>
      </c>
      <c r="M262" s="19" t="s">
        <v>572</v>
      </c>
      <c r="N262" s="14" t="s">
        <v>52</v>
      </c>
      <c r="O262" s="14" t="s">
        <v>35</v>
      </c>
      <c r="P262" s="14">
        <v>2011</v>
      </c>
      <c r="Q262" s="66" t="s">
        <v>573</v>
      </c>
      <c r="R262" s="14" t="s">
        <v>36</v>
      </c>
      <c r="S262" s="14">
        <v>1</v>
      </c>
      <c r="T262" s="20">
        <v>42800000</v>
      </c>
      <c r="U262" s="41" t="s">
        <v>37</v>
      </c>
      <c r="V262" s="14" t="s">
        <v>38</v>
      </c>
      <c r="W262" s="14" t="s">
        <v>39</v>
      </c>
      <c r="X262" s="14"/>
      <c r="Y262" s="21"/>
    </row>
    <row r="263" spans="1:25" s="25" customFormat="1" ht="40.799999999999997" x14ac:dyDescent="0.3">
      <c r="A263" s="50">
        <v>245</v>
      </c>
      <c r="B263" s="16" t="s">
        <v>415</v>
      </c>
      <c r="C263" s="16">
        <f t="shared" si="14"/>
        <v>1</v>
      </c>
      <c r="D263" s="16" t="str">
        <f t="shared" si="13"/>
        <v>BG.MĐ.KHSTC.001</v>
      </c>
      <c r="E263" s="16" t="e">
        <f>VLOOKUP(B263,'DS Tên thiết bị'!$A$1:$B$174,2,0)</f>
        <v>#N/A</v>
      </c>
      <c r="F263" s="16" t="s">
        <v>416</v>
      </c>
      <c r="G263" s="16" t="str">
        <f t="shared" si="12"/>
        <v>KHÁC</v>
      </c>
      <c r="H263" s="17" t="s">
        <v>691</v>
      </c>
      <c r="I263" s="17" t="s">
        <v>2775</v>
      </c>
      <c r="J263" s="17" t="str">
        <f>VLOOKUP(I263,'Danh sach khoa'!$C$2:$D$39,2,0)</f>
        <v>KHSTC</v>
      </c>
      <c r="K263" s="18" t="s">
        <v>547</v>
      </c>
      <c r="L263" s="14" t="s">
        <v>692</v>
      </c>
      <c r="M263" s="29" t="s">
        <v>693</v>
      </c>
      <c r="N263" s="14" t="s">
        <v>694</v>
      </c>
      <c r="O263" s="14" t="s">
        <v>695</v>
      </c>
      <c r="P263" s="14">
        <v>2020</v>
      </c>
      <c r="Q263" s="66" t="s">
        <v>696</v>
      </c>
      <c r="R263" s="14" t="s">
        <v>36</v>
      </c>
      <c r="S263" s="14">
        <v>1</v>
      </c>
      <c r="T263" s="20">
        <v>620000000</v>
      </c>
      <c r="U263" s="41" t="s">
        <v>37</v>
      </c>
      <c r="V263" s="14" t="s">
        <v>60</v>
      </c>
      <c r="W263" s="14" t="s">
        <v>39</v>
      </c>
      <c r="X263" s="14"/>
      <c r="Y263" s="21"/>
    </row>
    <row r="264" spans="1:25" s="25" customFormat="1" ht="20.399999999999999" x14ac:dyDescent="0.3">
      <c r="A264" s="50">
        <v>409</v>
      </c>
      <c r="B264" s="16" t="s">
        <v>415</v>
      </c>
      <c r="C264" s="16">
        <f t="shared" si="14"/>
        <v>2</v>
      </c>
      <c r="D264" s="16" t="str">
        <f t="shared" si="13"/>
        <v>BG..KHSTC.002</v>
      </c>
      <c r="E264" s="16" t="e">
        <f>VLOOKUP(B264,'DS Tên thiết bị'!$A$1:$B$174,2,0)</f>
        <v>#N/A</v>
      </c>
      <c r="F264" s="16"/>
      <c r="G264" s="16" t="str">
        <f t="shared" si="12"/>
        <v>KHÁC</v>
      </c>
      <c r="H264" s="63" t="s">
        <v>914</v>
      </c>
      <c r="I264" s="17" t="s">
        <v>2775</v>
      </c>
      <c r="J264" s="17" t="str">
        <f>VLOOKUP(I264,'Danh sach khoa'!$C$2:$D$39,2,0)</f>
        <v>KHSTC</v>
      </c>
      <c r="K264" s="18" t="s">
        <v>547</v>
      </c>
      <c r="L264" s="14" t="s">
        <v>915</v>
      </c>
      <c r="M264" s="63" t="s">
        <v>916</v>
      </c>
      <c r="N264" s="14" t="s">
        <v>917</v>
      </c>
      <c r="O264" s="14" t="s">
        <v>362</v>
      </c>
      <c r="P264" s="14">
        <v>2023</v>
      </c>
      <c r="Q264" s="67">
        <v>45295</v>
      </c>
      <c r="R264" s="14" t="s">
        <v>36</v>
      </c>
      <c r="S264" s="14">
        <v>1</v>
      </c>
      <c r="T264" s="97">
        <v>1355000000</v>
      </c>
      <c r="U264" s="41" t="s">
        <v>37</v>
      </c>
      <c r="V264" s="14" t="s">
        <v>38</v>
      </c>
      <c r="W264" s="41" t="s">
        <v>39</v>
      </c>
      <c r="X264" s="21"/>
      <c r="Y264" s="21"/>
    </row>
    <row r="265" spans="1:25" s="25" customFormat="1" ht="20.399999999999999" x14ac:dyDescent="0.3">
      <c r="A265" s="50">
        <v>361</v>
      </c>
      <c r="B265" s="17" t="s">
        <v>823</v>
      </c>
      <c r="C265" s="16">
        <f t="shared" si="14"/>
        <v>1</v>
      </c>
      <c r="D265" s="16" t="str">
        <f t="shared" si="13"/>
        <v>BG.SPO2.KHSTC.001</v>
      </c>
      <c r="E265" s="16" t="e">
        <f>VLOOKUP(B265,'DS Tên thiết bị'!$A$1:$B$174,2,0)</f>
        <v>#N/A</v>
      </c>
      <c r="F265" s="16" t="s">
        <v>821</v>
      </c>
      <c r="G265" s="16" t="str">
        <f t="shared" si="12"/>
        <v>KHÁC</v>
      </c>
      <c r="H265" s="17" t="s">
        <v>504</v>
      </c>
      <c r="I265" s="17" t="s">
        <v>2775</v>
      </c>
      <c r="J265" s="17" t="str">
        <f>VLOOKUP(I265,'Danh sach khoa'!$C$2:$D$39,2,0)</f>
        <v>KHSTC</v>
      </c>
      <c r="K265" s="18" t="s">
        <v>547</v>
      </c>
      <c r="L265" s="14" t="s">
        <v>505</v>
      </c>
      <c r="M265" s="14" t="s">
        <v>824</v>
      </c>
      <c r="N265" s="14" t="s">
        <v>507</v>
      </c>
      <c r="O265" s="14" t="s">
        <v>508</v>
      </c>
      <c r="P265" s="14">
        <v>2021</v>
      </c>
      <c r="Q265" s="67" t="s">
        <v>177</v>
      </c>
      <c r="R265" s="14" t="s">
        <v>36</v>
      </c>
      <c r="S265" s="35">
        <v>1</v>
      </c>
      <c r="T265" s="20">
        <v>10000000</v>
      </c>
      <c r="U265" s="41" t="s">
        <v>37</v>
      </c>
      <c r="V265" s="30" t="s">
        <v>178</v>
      </c>
      <c r="W265" s="14" t="s">
        <v>179</v>
      </c>
      <c r="X265" s="14"/>
      <c r="Y265" s="21"/>
    </row>
    <row r="266" spans="1:25" s="25" customFormat="1" ht="20.399999999999999" x14ac:dyDescent="0.3">
      <c r="A266" s="15">
        <v>362</v>
      </c>
      <c r="B266" s="17" t="s">
        <v>823</v>
      </c>
      <c r="C266" s="16">
        <f t="shared" si="14"/>
        <v>2</v>
      </c>
      <c r="D266" s="16" t="str">
        <f t="shared" si="13"/>
        <v>BG.SPO2.KHSTC.002</v>
      </c>
      <c r="E266" s="16" t="e">
        <f>VLOOKUP(B266,'DS Tên thiết bị'!$A$1:$B$174,2,0)</f>
        <v>#N/A</v>
      </c>
      <c r="F266" s="16" t="s">
        <v>821</v>
      </c>
      <c r="G266" s="16" t="str">
        <f t="shared" si="12"/>
        <v>KHÁC</v>
      </c>
      <c r="H266" s="17" t="s">
        <v>504</v>
      </c>
      <c r="I266" s="17" t="s">
        <v>2775</v>
      </c>
      <c r="J266" s="17" t="str">
        <f>VLOOKUP(I266,'Danh sach khoa'!$C$2:$D$39,2,0)</f>
        <v>KHSTC</v>
      </c>
      <c r="K266" s="18" t="s">
        <v>547</v>
      </c>
      <c r="L266" s="14" t="s">
        <v>505</v>
      </c>
      <c r="M266" s="14" t="s">
        <v>825</v>
      </c>
      <c r="N266" s="14" t="s">
        <v>507</v>
      </c>
      <c r="O266" s="14" t="s">
        <v>508</v>
      </c>
      <c r="P266" s="14">
        <v>2021</v>
      </c>
      <c r="Q266" s="67" t="s">
        <v>177</v>
      </c>
      <c r="R266" s="14" t="s">
        <v>36</v>
      </c>
      <c r="S266" s="35">
        <v>1</v>
      </c>
      <c r="T266" s="20">
        <v>10000000</v>
      </c>
      <c r="U266" s="41" t="s">
        <v>37</v>
      </c>
      <c r="V266" s="30" t="s">
        <v>178</v>
      </c>
      <c r="W266" s="14" t="s">
        <v>179</v>
      </c>
      <c r="X266" s="14"/>
      <c r="Y266" s="21"/>
    </row>
    <row r="267" spans="1:25" s="25" customFormat="1" ht="20.399999999999999" x14ac:dyDescent="0.3">
      <c r="A267" s="15">
        <v>360</v>
      </c>
      <c r="B267" s="17" t="s">
        <v>504</v>
      </c>
      <c r="C267" s="16">
        <f t="shared" si="14"/>
        <v>1</v>
      </c>
      <c r="D267" s="16" t="str">
        <f t="shared" si="13"/>
        <v>BG.SPO2.KHSTC.001</v>
      </c>
      <c r="E267" s="16" t="e">
        <f>VLOOKUP(B267,'DS Tên thiết bị'!$A$1:$B$174,2,0)</f>
        <v>#N/A</v>
      </c>
      <c r="F267" s="16" t="s">
        <v>821</v>
      </c>
      <c r="G267" s="16" t="str">
        <f t="shared" si="12"/>
        <v>KHÁC</v>
      </c>
      <c r="H267" s="17" t="s">
        <v>504</v>
      </c>
      <c r="I267" s="17" t="s">
        <v>2775</v>
      </c>
      <c r="J267" s="17" t="str">
        <f>VLOOKUP(I267,'Danh sach khoa'!$C$2:$D$39,2,0)</f>
        <v>KHSTC</v>
      </c>
      <c r="K267" s="18" t="s">
        <v>547</v>
      </c>
      <c r="L267" s="14" t="s">
        <v>505</v>
      </c>
      <c r="M267" s="14" t="s">
        <v>822</v>
      </c>
      <c r="N267" s="14" t="s">
        <v>507</v>
      </c>
      <c r="O267" s="14" t="s">
        <v>508</v>
      </c>
      <c r="P267" s="14">
        <v>2021</v>
      </c>
      <c r="Q267" s="67" t="s">
        <v>177</v>
      </c>
      <c r="R267" s="14" t="s">
        <v>36</v>
      </c>
      <c r="S267" s="35">
        <v>1</v>
      </c>
      <c r="T267" s="20">
        <v>10000000</v>
      </c>
      <c r="U267" s="41" t="s">
        <v>37</v>
      </c>
      <c r="V267" s="30" t="s">
        <v>178</v>
      </c>
      <c r="W267" s="14" t="s">
        <v>179</v>
      </c>
      <c r="X267" s="42"/>
      <c r="Y267" s="42"/>
    </row>
    <row r="268" spans="1:25" s="25" customFormat="1" ht="20.399999999999999" x14ac:dyDescent="0.3">
      <c r="A268" s="50">
        <v>231</v>
      </c>
      <c r="B268" s="31" t="s">
        <v>658</v>
      </c>
      <c r="C268" s="16">
        <f t="shared" si="14"/>
        <v>1</v>
      </c>
      <c r="D268" s="16" t="str">
        <f t="shared" si="13"/>
        <v>BG.ET.KHSTC.001</v>
      </c>
      <c r="E268" s="16" t="e">
        <f>VLOOKUP(B268,'DS Tên thiết bị'!$A$1:$B$174,2,0)</f>
        <v>#N/A</v>
      </c>
      <c r="F268" s="31" t="s">
        <v>182</v>
      </c>
      <c r="G268" s="16" t="str">
        <f t="shared" si="12"/>
        <v>KHÁC</v>
      </c>
      <c r="H268" s="17" t="s">
        <v>659</v>
      </c>
      <c r="I268" s="17" t="s">
        <v>2775</v>
      </c>
      <c r="J268" s="17" t="str">
        <f>VLOOKUP(I268,'Danh sach khoa'!$C$2:$D$39,2,0)</f>
        <v>KHSTC</v>
      </c>
      <c r="K268" s="18" t="s">
        <v>547</v>
      </c>
      <c r="L268" s="14" t="s">
        <v>660</v>
      </c>
      <c r="M268" s="29">
        <v>35175236</v>
      </c>
      <c r="N268" s="14" t="s">
        <v>661</v>
      </c>
      <c r="O268" s="14" t="s">
        <v>433</v>
      </c>
      <c r="P268" s="14">
        <v>2017</v>
      </c>
      <c r="Q268" s="66" t="s">
        <v>647</v>
      </c>
      <c r="R268" s="14" t="s">
        <v>36</v>
      </c>
      <c r="S268" s="14">
        <v>1</v>
      </c>
      <c r="T268" s="20">
        <v>872500000</v>
      </c>
      <c r="U268" s="41" t="s">
        <v>37</v>
      </c>
      <c r="V268" s="14" t="s">
        <v>60</v>
      </c>
      <c r="W268" s="14" t="s">
        <v>39</v>
      </c>
      <c r="X268" s="14"/>
      <c r="Y268" s="21"/>
    </row>
    <row r="269" spans="1:25" s="25" customFormat="1" ht="40.799999999999997" x14ac:dyDescent="0.3">
      <c r="A269" s="50">
        <v>347</v>
      </c>
      <c r="B269" s="16" t="s">
        <v>181</v>
      </c>
      <c r="C269" s="16">
        <f t="shared" si="14"/>
        <v>1</v>
      </c>
      <c r="D269" s="16" t="str">
        <f t="shared" si="13"/>
        <v>BG.ET.KHSTC.001</v>
      </c>
      <c r="E269" s="16" t="e">
        <f>VLOOKUP(B269,'DS Tên thiết bị'!$A$1:$B$174,2,0)</f>
        <v>#N/A</v>
      </c>
      <c r="F269" s="16" t="s">
        <v>182</v>
      </c>
      <c r="G269" s="16" t="str">
        <f t="shared" si="12"/>
        <v>KHÁC</v>
      </c>
      <c r="H269" s="17" t="s">
        <v>183</v>
      </c>
      <c r="I269" s="17" t="s">
        <v>2775</v>
      </c>
      <c r="J269" s="17" t="str">
        <f>VLOOKUP(I269,'Danh sach khoa'!$C$2:$D$39,2,0)</f>
        <v>KHSTC</v>
      </c>
      <c r="K269" s="18" t="s">
        <v>547</v>
      </c>
      <c r="L269" s="14" t="s">
        <v>184</v>
      </c>
      <c r="M269" s="14" t="s">
        <v>803</v>
      </c>
      <c r="N269" s="14" t="s">
        <v>804</v>
      </c>
      <c r="O269" s="14" t="s">
        <v>185</v>
      </c>
      <c r="P269" s="21">
        <v>2020</v>
      </c>
      <c r="Q269" s="67" t="s">
        <v>177</v>
      </c>
      <c r="R269" s="21" t="s">
        <v>36</v>
      </c>
      <c r="S269" s="40">
        <v>1</v>
      </c>
      <c r="T269" s="36">
        <v>580000000</v>
      </c>
      <c r="U269" s="41" t="s">
        <v>37</v>
      </c>
      <c r="V269" s="30" t="s">
        <v>178</v>
      </c>
      <c r="W269" s="14" t="s">
        <v>179</v>
      </c>
      <c r="X269" s="21"/>
      <c r="Y269" s="21"/>
    </row>
    <row r="270" spans="1:25" s="25" customFormat="1" ht="20.399999999999999" x14ac:dyDescent="0.3">
      <c r="A270" s="15">
        <v>246</v>
      </c>
      <c r="B270" s="16" t="s">
        <v>41</v>
      </c>
      <c r="C270" s="16">
        <f t="shared" si="14"/>
        <v>1</v>
      </c>
      <c r="D270" s="16" t="str">
        <f t="shared" si="13"/>
        <v>BG.HD.KHSTC.001</v>
      </c>
      <c r="E270" s="16" t="e">
        <f>VLOOKUP(B270,'DS Tên thiết bị'!$A$1:$B$174,2,0)</f>
        <v>#N/A</v>
      </c>
      <c r="F270" s="16" t="s">
        <v>42</v>
      </c>
      <c r="G270" s="16" t="str">
        <f t="shared" si="12"/>
        <v>KHÁC</v>
      </c>
      <c r="H270" s="17" t="s">
        <v>43</v>
      </c>
      <c r="I270" s="17" t="s">
        <v>2775</v>
      </c>
      <c r="J270" s="17" t="str">
        <f>VLOOKUP(I270,'Danh sach khoa'!$C$2:$D$39,2,0)</f>
        <v>KHSTC</v>
      </c>
      <c r="K270" s="18" t="s">
        <v>547</v>
      </c>
      <c r="L270" s="14" t="s">
        <v>44</v>
      </c>
      <c r="M270" s="29" t="s">
        <v>697</v>
      </c>
      <c r="N270" s="14" t="s">
        <v>459</v>
      </c>
      <c r="O270" s="14" t="s">
        <v>35</v>
      </c>
      <c r="P270" s="14" t="s">
        <v>460</v>
      </c>
      <c r="Q270" s="92" t="s">
        <v>696</v>
      </c>
      <c r="R270" s="14" t="s">
        <v>36</v>
      </c>
      <c r="S270" s="14">
        <v>1</v>
      </c>
      <c r="T270" s="20">
        <v>22000000</v>
      </c>
      <c r="U270" s="41" t="s">
        <v>37</v>
      </c>
      <c r="V270" s="14" t="s">
        <v>60</v>
      </c>
      <c r="W270" s="14" t="s">
        <v>39</v>
      </c>
      <c r="X270" s="14"/>
      <c r="Y270" s="14"/>
    </row>
    <row r="271" spans="1:25" s="25" customFormat="1" ht="20.399999999999999" x14ac:dyDescent="0.3">
      <c r="A271" s="50">
        <v>247</v>
      </c>
      <c r="B271" s="16" t="s">
        <v>41</v>
      </c>
      <c r="C271" s="16">
        <f t="shared" si="14"/>
        <v>2</v>
      </c>
      <c r="D271" s="16" t="str">
        <f t="shared" si="13"/>
        <v>BG.HD.KHSTC.002</v>
      </c>
      <c r="E271" s="16" t="e">
        <f>VLOOKUP(B271,'DS Tên thiết bị'!$A$1:$B$174,2,0)</f>
        <v>#N/A</v>
      </c>
      <c r="F271" s="16" t="s">
        <v>42</v>
      </c>
      <c r="G271" s="16" t="str">
        <f t="shared" si="12"/>
        <v>KHÁC</v>
      </c>
      <c r="H271" s="17" t="s">
        <v>43</v>
      </c>
      <c r="I271" s="17" t="s">
        <v>2775</v>
      </c>
      <c r="J271" s="17" t="str">
        <f>VLOOKUP(I271,'Danh sach khoa'!$C$2:$D$39,2,0)</f>
        <v>KHSTC</v>
      </c>
      <c r="K271" s="18" t="s">
        <v>547</v>
      </c>
      <c r="L271" s="14" t="s">
        <v>44</v>
      </c>
      <c r="M271" s="29" t="s">
        <v>698</v>
      </c>
      <c r="N271" s="14" t="s">
        <v>459</v>
      </c>
      <c r="O271" s="14" t="s">
        <v>35</v>
      </c>
      <c r="P271" s="14" t="s">
        <v>460</v>
      </c>
      <c r="Q271" s="92" t="s">
        <v>696</v>
      </c>
      <c r="R271" s="14" t="s">
        <v>36</v>
      </c>
      <c r="S271" s="14">
        <v>1</v>
      </c>
      <c r="T271" s="20">
        <v>22000000</v>
      </c>
      <c r="U271" s="41" t="s">
        <v>37</v>
      </c>
      <c r="V271" s="14" t="s">
        <v>60</v>
      </c>
      <c r="W271" s="14" t="s">
        <v>39</v>
      </c>
      <c r="X271" s="14"/>
      <c r="Y271" s="14"/>
    </row>
    <row r="272" spans="1:25" s="25" customFormat="1" ht="20.399999999999999" x14ac:dyDescent="0.3">
      <c r="A272" s="15">
        <v>248</v>
      </c>
      <c r="B272" s="16" t="s">
        <v>41</v>
      </c>
      <c r="C272" s="16">
        <f t="shared" si="14"/>
        <v>3</v>
      </c>
      <c r="D272" s="16" t="str">
        <f t="shared" si="13"/>
        <v>BG.HD.KHSTC.003</v>
      </c>
      <c r="E272" s="16" t="e">
        <f>VLOOKUP(B272,'DS Tên thiết bị'!$A$1:$B$174,2,0)</f>
        <v>#N/A</v>
      </c>
      <c r="F272" s="16" t="s">
        <v>42</v>
      </c>
      <c r="G272" s="16" t="str">
        <f t="shared" si="12"/>
        <v>KHÁC</v>
      </c>
      <c r="H272" s="17" t="s">
        <v>43</v>
      </c>
      <c r="I272" s="17" t="s">
        <v>2775</v>
      </c>
      <c r="J272" s="17" t="str">
        <f>VLOOKUP(I272,'Danh sach khoa'!$C$2:$D$39,2,0)</f>
        <v>KHSTC</v>
      </c>
      <c r="K272" s="18" t="s">
        <v>547</v>
      </c>
      <c r="L272" s="14" t="s">
        <v>44</v>
      </c>
      <c r="M272" s="29" t="s">
        <v>699</v>
      </c>
      <c r="N272" s="14" t="s">
        <v>459</v>
      </c>
      <c r="O272" s="14" t="s">
        <v>35</v>
      </c>
      <c r="P272" s="14" t="s">
        <v>460</v>
      </c>
      <c r="Q272" s="92" t="s">
        <v>696</v>
      </c>
      <c r="R272" s="14" t="s">
        <v>36</v>
      </c>
      <c r="S272" s="14">
        <v>1</v>
      </c>
      <c r="T272" s="20">
        <v>22000000</v>
      </c>
      <c r="U272" s="41" t="s">
        <v>37</v>
      </c>
      <c r="V272" s="14" t="s">
        <v>60</v>
      </c>
      <c r="W272" s="14" t="s">
        <v>39</v>
      </c>
      <c r="X272" s="14"/>
      <c r="Y272" s="14"/>
    </row>
    <row r="273" spans="1:25" s="25" customFormat="1" ht="20.399999999999999" x14ac:dyDescent="0.3">
      <c r="A273" s="50">
        <v>249</v>
      </c>
      <c r="B273" s="16" t="s">
        <v>41</v>
      </c>
      <c r="C273" s="16">
        <f t="shared" si="14"/>
        <v>4</v>
      </c>
      <c r="D273" s="16" t="str">
        <f t="shared" si="13"/>
        <v>BG.HD.KHSTC.004</v>
      </c>
      <c r="E273" s="16" t="e">
        <f>VLOOKUP(B273,'DS Tên thiết bị'!$A$1:$B$174,2,0)</f>
        <v>#N/A</v>
      </c>
      <c r="F273" s="16" t="s">
        <v>42</v>
      </c>
      <c r="G273" s="16" t="str">
        <f t="shared" si="12"/>
        <v>KHÁC</v>
      </c>
      <c r="H273" s="17" t="s">
        <v>43</v>
      </c>
      <c r="I273" s="17" t="s">
        <v>2775</v>
      </c>
      <c r="J273" s="17" t="str">
        <f>VLOOKUP(I273,'Danh sach khoa'!$C$2:$D$39,2,0)</f>
        <v>KHSTC</v>
      </c>
      <c r="K273" s="18" t="s">
        <v>547</v>
      </c>
      <c r="L273" s="14" t="s">
        <v>44</v>
      </c>
      <c r="M273" s="29" t="s">
        <v>700</v>
      </c>
      <c r="N273" s="14" t="s">
        <v>459</v>
      </c>
      <c r="O273" s="14" t="s">
        <v>35</v>
      </c>
      <c r="P273" s="14" t="s">
        <v>460</v>
      </c>
      <c r="Q273" s="92" t="s">
        <v>696</v>
      </c>
      <c r="R273" s="14" t="s">
        <v>36</v>
      </c>
      <c r="S273" s="14">
        <v>1</v>
      </c>
      <c r="T273" s="20">
        <v>22000000</v>
      </c>
      <c r="U273" s="41" t="s">
        <v>37</v>
      </c>
      <c r="V273" s="14" t="s">
        <v>60</v>
      </c>
      <c r="W273" s="14" t="s">
        <v>39</v>
      </c>
      <c r="X273" s="14"/>
      <c r="Y273" s="14"/>
    </row>
    <row r="274" spans="1:25" s="25" customFormat="1" ht="20.399999999999999" x14ac:dyDescent="0.3">
      <c r="A274" s="15">
        <v>250</v>
      </c>
      <c r="B274" s="16" t="s">
        <v>41</v>
      </c>
      <c r="C274" s="16">
        <f t="shared" si="14"/>
        <v>5</v>
      </c>
      <c r="D274" s="16" t="str">
        <f t="shared" si="13"/>
        <v>BG.HD.KHSTC.005</v>
      </c>
      <c r="E274" s="16" t="e">
        <f>VLOOKUP(B274,'DS Tên thiết bị'!$A$1:$B$174,2,0)</f>
        <v>#N/A</v>
      </c>
      <c r="F274" s="16" t="s">
        <v>42</v>
      </c>
      <c r="G274" s="16" t="str">
        <f t="shared" si="12"/>
        <v>KHÁC</v>
      </c>
      <c r="H274" s="17" t="s">
        <v>43</v>
      </c>
      <c r="I274" s="17" t="s">
        <v>2775</v>
      </c>
      <c r="J274" s="17" t="str">
        <f>VLOOKUP(I274,'Danh sach khoa'!$C$2:$D$39,2,0)</f>
        <v>KHSTC</v>
      </c>
      <c r="K274" s="18" t="s">
        <v>547</v>
      </c>
      <c r="L274" s="14" t="s">
        <v>44</v>
      </c>
      <c r="M274" s="29" t="s">
        <v>701</v>
      </c>
      <c r="N274" s="14" t="s">
        <v>459</v>
      </c>
      <c r="O274" s="14" t="s">
        <v>35</v>
      </c>
      <c r="P274" s="14" t="s">
        <v>460</v>
      </c>
      <c r="Q274" s="92" t="s">
        <v>696</v>
      </c>
      <c r="R274" s="14" t="s">
        <v>36</v>
      </c>
      <c r="S274" s="14">
        <v>1</v>
      </c>
      <c r="T274" s="20">
        <v>22000000</v>
      </c>
      <c r="U274" s="41" t="s">
        <v>37</v>
      </c>
      <c r="V274" s="14" t="s">
        <v>60</v>
      </c>
      <c r="W274" s="14" t="s">
        <v>39</v>
      </c>
      <c r="X274" s="14"/>
      <c r="Y274" s="14"/>
    </row>
    <row r="275" spans="1:25" s="25" customFormat="1" ht="30.6" x14ac:dyDescent="0.3">
      <c r="A275" s="50">
        <v>363</v>
      </c>
      <c r="B275" s="16" t="s">
        <v>41</v>
      </c>
      <c r="C275" s="16">
        <f t="shared" si="14"/>
        <v>6</v>
      </c>
      <c r="D275" s="16" t="str">
        <f t="shared" si="13"/>
        <v>BG.HD.KHSTC.006</v>
      </c>
      <c r="E275" s="16" t="e">
        <f>VLOOKUP(B275,'DS Tên thiết bị'!$A$1:$B$174,2,0)</f>
        <v>#N/A</v>
      </c>
      <c r="F275" s="16" t="s">
        <v>42</v>
      </c>
      <c r="G275" s="16" t="str">
        <f t="shared" si="12"/>
        <v>KHÁC</v>
      </c>
      <c r="H275" s="17" t="s">
        <v>826</v>
      </c>
      <c r="I275" s="17" t="s">
        <v>2775</v>
      </c>
      <c r="J275" s="17" t="str">
        <f>VLOOKUP(I275,'Danh sach khoa'!$C$2:$D$39,2,0)</f>
        <v>KHSTC</v>
      </c>
      <c r="K275" s="18" t="s">
        <v>547</v>
      </c>
      <c r="L275" s="14" t="s">
        <v>827</v>
      </c>
      <c r="M275" s="14" t="s">
        <v>828</v>
      </c>
      <c r="N275" s="14" t="s">
        <v>829</v>
      </c>
      <c r="O275" s="14" t="s">
        <v>830</v>
      </c>
      <c r="P275" s="14">
        <v>2020</v>
      </c>
      <c r="Q275" s="67" t="s">
        <v>745</v>
      </c>
      <c r="R275" s="14" t="s">
        <v>192</v>
      </c>
      <c r="S275" s="35">
        <v>1</v>
      </c>
      <c r="T275" s="20">
        <v>30000000</v>
      </c>
      <c r="U275" s="41" t="s">
        <v>37</v>
      </c>
      <c r="V275" s="14" t="s">
        <v>831</v>
      </c>
      <c r="W275" s="14" t="s">
        <v>39</v>
      </c>
      <c r="X275" s="21"/>
      <c r="Y275" s="21"/>
    </row>
    <row r="276" spans="1:25" s="25" customFormat="1" ht="20.399999999999999" x14ac:dyDescent="0.3">
      <c r="A276" s="50">
        <v>277</v>
      </c>
      <c r="B276" s="31" t="s">
        <v>449</v>
      </c>
      <c r="C276" s="16">
        <f t="shared" si="14"/>
        <v>1</v>
      </c>
      <c r="D276" s="16" t="str">
        <f t="shared" si="13"/>
        <v>BG.KD.KHSTC.001</v>
      </c>
      <c r="E276" s="16" t="e">
        <f>VLOOKUP(B276,'DS Tên thiết bị'!$A$1:$B$174,2,0)</f>
        <v>#N/A</v>
      </c>
      <c r="F276" s="31" t="s">
        <v>450</v>
      </c>
      <c r="G276" s="16" t="str">
        <f t="shared" si="12"/>
        <v>KHÁC</v>
      </c>
      <c r="H276" s="17" t="s">
        <v>451</v>
      </c>
      <c r="I276" s="17" t="s">
        <v>2775</v>
      </c>
      <c r="J276" s="17" t="str">
        <f>VLOOKUP(I276,'Danh sach khoa'!$C$2:$D$39,2,0)</f>
        <v>KHSTC</v>
      </c>
      <c r="K276" s="18" t="s">
        <v>547</v>
      </c>
      <c r="L276" s="14" t="s">
        <v>452</v>
      </c>
      <c r="M276" s="29" t="s">
        <v>737</v>
      </c>
      <c r="N276" s="14" t="s">
        <v>453</v>
      </c>
      <c r="O276" s="14" t="s">
        <v>35</v>
      </c>
      <c r="P276" s="14">
        <v>2020</v>
      </c>
      <c r="Q276" s="66" t="s">
        <v>696</v>
      </c>
      <c r="R276" s="14" t="s">
        <v>36</v>
      </c>
      <c r="S276" s="14">
        <v>1</v>
      </c>
      <c r="T276" s="20">
        <v>24000000</v>
      </c>
      <c r="U276" s="41" t="s">
        <v>37</v>
      </c>
      <c r="V276" s="14" t="s">
        <v>60</v>
      </c>
      <c r="W276" s="14" t="s">
        <v>39</v>
      </c>
      <c r="X276" s="14"/>
      <c r="Y276" s="21"/>
    </row>
    <row r="277" spans="1:25" s="25" customFormat="1" ht="20.399999999999999" x14ac:dyDescent="0.3">
      <c r="A277" s="50">
        <v>331</v>
      </c>
      <c r="B277" s="16" t="s">
        <v>778</v>
      </c>
      <c r="C277" s="16">
        <f t="shared" si="14"/>
        <v>1</v>
      </c>
      <c r="D277" s="16" t="str">
        <f t="shared" si="13"/>
        <v>BG.MLM.KHSTC.001</v>
      </c>
      <c r="E277" s="16" t="e">
        <f>VLOOKUP(B277,'DS Tên thiết bị'!$A$1:$B$174,2,0)</f>
        <v>#N/A</v>
      </c>
      <c r="F277" s="16" t="s">
        <v>779</v>
      </c>
      <c r="G277" s="16" t="str">
        <f t="shared" si="12"/>
        <v>KHÁC</v>
      </c>
      <c r="H277" s="77" t="s">
        <v>780</v>
      </c>
      <c r="I277" s="17" t="s">
        <v>2775</v>
      </c>
      <c r="J277" s="17" t="str">
        <f>VLOOKUP(I277,'Danh sach khoa'!$C$2:$D$39,2,0)</f>
        <v>KHSTC</v>
      </c>
      <c r="K277" s="18" t="s">
        <v>547</v>
      </c>
      <c r="L277" s="41" t="s">
        <v>781</v>
      </c>
      <c r="M277" s="41" t="s">
        <v>782</v>
      </c>
      <c r="N277" s="42" t="s">
        <v>783</v>
      </c>
      <c r="O277" s="95" t="s">
        <v>362</v>
      </c>
      <c r="P277" s="95">
        <v>2020</v>
      </c>
      <c r="Q277" s="67" t="s">
        <v>177</v>
      </c>
      <c r="R277" s="95" t="s">
        <v>192</v>
      </c>
      <c r="S277" s="95">
        <v>1</v>
      </c>
      <c r="T277" s="96">
        <v>820000000</v>
      </c>
      <c r="U277" s="41" t="s">
        <v>37</v>
      </c>
      <c r="V277" s="30" t="s">
        <v>178</v>
      </c>
      <c r="W277" s="41" t="s">
        <v>271</v>
      </c>
      <c r="X277" s="14"/>
      <c r="Y277" s="14" t="s">
        <v>2</v>
      </c>
    </row>
    <row r="278" spans="1:25" s="25" customFormat="1" ht="20.399999999999999" x14ac:dyDescent="0.3">
      <c r="A278" s="15">
        <v>332</v>
      </c>
      <c r="B278" s="16" t="s">
        <v>778</v>
      </c>
      <c r="C278" s="16">
        <f t="shared" si="14"/>
        <v>2</v>
      </c>
      <c r="D278" s="16" t="str">
        <f t="shared" si="13"/>
        <v>BG.MLM.KHSTC.002</v>
      </c>
      <c r="E278" s="16" t="e">
        <f>VLOOKUP(B278,'DS Tên thiết bị'!$A$1:$B$174,2,0)</f>
        <v>#N/A</v>
      </c>
      <c r="F278" s="16" t="s">
        <v>779</v>
      </c>
      <c r="G278" s="16" t="str">
        <f t="shared" si="12"/>
        <v>KHÁC</v>
      </c>
      <c r="H278" s="77" t="s">
        <v>780</v>
      </c>
      <c r="I278" s="17" t="s">
        <v>2775</v>
      </c>
      <c r="J278" s="17" t="str">
        <f>VLOOKUP(I278,'Danh sach khoa'!$C$2:$D$39,2,0)</f>
        <v>KHSTC</v>
      </c>
      <c r="K278" s="18" t="s">
        <v>547</v>
      </c>
      <c r="L278" s="41" t="s">
        <v>781</v>
      </c>
      <c r="M278" s="41" t="s">
        <v>784</v>
      </c>
      <c r="N278" s="42" t="s">
        <v>783</v>
      </c>
      <c r="O278" s="95" t="s">
        <v>362</v>
      </c>
      <c r="P278" s="95">
        <v>2020</v>
      </c>
      <c r="Q278" s="67" t="s">
        <v>177</v>
      </c>
      <c r="R278" s="95" t="s">
        <v>192</v>
      </c>
      <c r="S278" s="40">
        <v>1</v>
      </c>
      <c r="T278" s="36">
        <v>820000000</v>
      </c>
      <c r="U278" s="41" t="s">
        <v>37</v>
      </c>
      <c r="V278" s="30" t="s">
        <v>178</v>
      </c>
      <c r="W278" s="41" t="s">
        <v>271</v>
      </c>
      <c r="X278" s="14"/>
      <c r="Y278" s="21"/>
    </row>
    <row r="279" spans="1:25" s="25" customFormat="1" ht="20.399999999999999" x14ac:dyDescent="0.3">
      <c r="A279" s="50">
        <v>241</v>
      </c>
      <c r="B279" s="16" t="s">
        <v>679</v>
      </c>
      <c r="C279" s="16">
        <f t="shared" si="14"/>
        <v>1</v>
      </c>
      <c r="D279" s="16" t="str">
        <f t="shared" si="13"/>
        <v>BG.PRT.KHSTC.001</v>
      </c>
      <c r="E279" s="16" t="e">
        <f>VLOOKUP(B279,'DS Tên thiết bị'!$A$1:$B$174,2,0)</f>
        <v>#N/A</v>
      </c>
      <c r="F279" s="16" t="s">
        <v>680</v>
      </c>
      <c r="G279" s="16" t="str">
        <f t="shared" si="12"/>
        <v>KHÁC</v>
      </c>
      <c r="H279" s="17" t="s">
        <v>681</v>
      </c>
      <c r="I279" s="17" t="s">
        <v>2775</v>
      </c>
      <c r="J279" s="17" t="str">
        <f>VLOOKUP(I279,'Danh sach khoa'!$C$2:$D$39,2,0)</f>
        <v>KHSTC</v>
      </c>
      <c r="K279" s="18" t="s">
        <v>547</v>
      </c>
      <c r="L279" s="14" t="s">
        <v>682</v>
      </c>
      <c r="M279" s="29" t="s">
        <v>683</v>
      </c>
      <c r="N279" s="14" t="s">
        <v>64</v>
      </c>
      <c r="O279" s="14" t="s">
        <v>35</v>
      </c>
      <c r="P279" s="14">
        <v>2018</v>
      </c>
      <c r="Q279" s="66" t="s">
        <v>684</v>
      </c>
      <c r="R279" s="14" t="s">
        <v>36</v>
      </c>
      <c r="S279" s="14">
        <v>1</v>
      </c>
      <c r="T279" s="20">
        <v>181000000</v>
      </c>
      <c r="U279" s="41" t="s">
        <v>37</v>
      </c>
      <c r="V279" s="14" t="s">
        <v>38</v>
      </c>
      <c r="W279" s="14" t="s">
        <v>39</v>
      </c>
      <c r="X279" s="14"/>
      <c r="Y279" s="21"/>
    </row>
    <row r="280" spans="1:25" s="25" customFormat="1" ht="20.399999999999999" x14ac:dyDescent="0.3">
      <c r="A280" s="15">
        <v>244</v>
      </c>
      <c r="B280" s="16" t="s">
        <v>679</v>
      </c>
      <c r="C280" s="16">
        <f t="shared" si="14"/>
        <v>2</v>
      </c>
      <c r="D280" s="16" t="str">
        <f t="shared" si="13"/>
        <v>BG.PRT.KHSTC.002</v>
      </c>
      <c r="E280" s="16" t="e">
        <f>VLOOKUP(B280,'DS Tên thiết bị'!$A$1:$B$174,2,0)</f>
        <v>#N/A</v>
      </c>
      <c r="F280" s="16" t="s">
        <v>680</v>
      </c>
      <c r="G280" s="16" t="str">
        <f t="shared" si="12"/>
        <v>KHÁC</v>
      </c>
      <c r="H280" s="17" t="s">
        <v>689</v>
      </c>
      <c r="I280" s="17" t="s">
        <v>2775</v>
      </c>
      <c r="J280" s="17" t="str">
        <f>VLOOKUP(I280,'Danh sach khoa'!$C$2:$D$39,2,0)</f>
        <v>KHSTC</v>
      </c>
      <c r="K280" s="18" t="s">
        <v>547</v>
      </c>
      <c r="L280" s="14" t="s">
        <v>682</v>
      </c>
      <c r="M280" s="29" t="s">
        <v>690</v>
      </c>
      <c r="N280" s="14" t="s">
        <v>64</v>
      </c>
      <c r="O280" s="14" t="s">
        <v>35</v>
      </c>
      <c r="P280" s="14">
        <v>2020</v>
      </c>
      <c r="Q280" s="66" t="s">
        <v>688</v>
      </c>
      <c r="R280" s="14" t="s">
        <v>36</v>
      </c>
      <c r="S280" s="14">
        <v>1</v>
      </c>
      <c r="T280" s="20">
        <v>180000000</v>
      </c>
      <c r="U280" s="41" t="s">
        <v>37</v>
      </c>
      <c r="V280" s="14" t="s">
        <v>60</v>
      </c>
      <c r="W280" s="14" t="s">
        <v>39</v>
      </c>
      <c r="X280" s="14"/>
      <c r="Y280" s="21"/>
    </row>
    <row r="281" spans="1:25" s="25" customFormat="1" ht="20.399999999999999" x14ac:dyDescent="0.3">
      <c r="A281" s="15">
        <v>184</v>
      </c>
      <c r="B281" s="16" t="s">
        <v>299</v>
      </c>
      <c r="C281" s="16">
        <f t="shared" si="14"/>
        <v>1</v>
      </c>
      <c r="D281" s="16" t="str">
        <f t="shared" si="13"/>
        <v>BG.SA.KHSTC.001</v>
      </c>
      <c r="E281" s="16" t="e">
        <f>VLOOKUP(B281,'DS Tên thiết bị'!$A$1:$B$174,2,0)</f>
        <v>#N/A</v>
      </c>
      <c r="F281" s="16" t="s">
        <v>300</v>
      </c>
      <c r="G281" s="16" t="str">
        <f t="shared" si="12"/>
        <v>KHÁC</v>
      </c>
      <c r="H281" s="17" t="s">
        <v>564</v>
      </c>
      <c r="I281" s="17" t="s">
        <v>2775</v>
      </c>
      <c r="J281" s="17" t="str">
        <f>VLOOKUP(I281,'Danh sach khoa'!$C$2:$D$39,2,0)</f>
        <v>KHSTC</v>
      </c>
      <c r="K281" s="18" t="s">
        <v>547</v>
      </c>
      <c r="L281" s="14">
        <v>8648847</v>
      </c>
      <c r="M281" s="29" t="s">
        <v>565</v>
      </c>
      <c r="N281" s="14" t="s">
        <v>566</v>
      </c>
      <c r="O281" s="14" t="s">
        <v>35</v>
      </c>
      <c r="P281" s="14">
        <v>2009</v>
      </c>
      <c r="Q281" s="66" t="s">
        <v>563</v>
      </c>
      <c r="R281" s="14" t="s">
        <v>36</v>
      </c>
      <c r="S281" s="14">
        <v>1</v>
      </c>
      <c r="T281" s="20">
        <v>529000000</v>
      </c>
      <c r="U281" s="41" t="s">
        <v>37</v>
      </c>
      <c r="V281" s="14" t="s">
        <v>60</v>
      </c>
      <c r="W281" s="14" t="s">
        <v>39</v>
      </c>
      <c r="X281" s="14"/>
      <c r="Y281" s="21"/>
    </row>
    <row r="282" spans="1:25" s="25" customFormat="1" ht="20.399999999999999" x14ac:dyDescent="0.3">
      <c r="A282" s="15">
        <v>180</v>
      </c>
      <c r="B282" s="57" t="s">
        <v>47</v>
      </c>
      <c r="C282" s="16">
        <f t="shared" si="14"/>
        <v>1</v>
      </c>
      <c r="D282" s="16" t="str">
        <f t="shared" si="13"/>
        <v>BG.MTD.KHSTC.001</v>
      </c>
      <c r="E282" s="16" t="e">
        <f>VLOOKUP(B282,'DS Tên thiết bị'!$A$1:$B$174,2,0)</f>
        <v>#N/A</v>
      </c>
      <c r="F282" s="57" t="s">
        <v>48</v>
      </c>
      <c r="G282" s="16" t="str">
        <f t="shared" si="12"/>
        <v>KHÁC</v>
      </c>
      <c r="H282" s="23" t="s">
        <v>550</v>
      </c>
      <c r="I282" s="17" t="s">
        <v>2775</v>
      </c>
      <c r="J282" s="17" t="str">
        <f>VLOOKUP(I282,'Danh sach khoa'!$C$2:$D$39,2,0)</f>
        <v>KHSTC</v>
      </c>
      <c r="K282" s="18" t="s">
        <v>547</v>
      </c>
      <c r="L282" s="41" t="s">
        <v>551</v>
      </c>
      <c r="M282" s="62" t="s">
        <v>552</v>
      </c>
      <c r="N282" s="41" t="s">
        <v>553</v>
      </c>
      <c r="O282" s="41" t="s">
        <v>362</v>
      </c>
      <c r="P282" s="64">
        <v>2008</v>
      </c>
      <c r="Q282" s="92" t="s">
        <v>554</v>
      </c>
      <c r="R282" s="41" t="s">
        <v>36</v>
      </c>
      <c r="S282" s="41">
        <v>1</v>
      </c>
      <c r="T282" s="61">
        <v>131015000</v>
      </c>
      <c r="U282" s="41" t="s">
        <v>37</v>
      </c>
      <c r="V282" s="41" t="s">
        <v>60</v>
      </c>
      <c r="W282" s="41" t="s">
        <v>39</v>
      </c>
      <c r="X282" s="41"/>
      <c r="Y282" s="42"/>
    </row>
    <row r="283" spans="1:25" s="25" customFormat="1" ht="20.399999999999999" x14ac:dyDescent="0.3">
      <c r="A283" s="50">
        <v>181</v>
      </c>
      <c r="B283" s="57" t="s">
        <v>47</v>
      </c>
      <c r="C283" s="16">
        <f t="shared" si="14"/>
        <v>2</v>
      </c>
      <c r="D283" s="16" t="str">
        <f t="shared" si="13"/>
        <v>BG.MTD.KHSTC.002</v>
      </c>
      <c r="E283" s="16" t="e">
        <f>VLOOKUP(B283,'DS Tên thiết bị'!$A$1:$B$174,2,0)</f>
        <v>#N/A</v>
      </c>
      <c r="F283" s="57" t="s">
        <v>48</v>
      </c>
      <c r="G283" s="16" t="str">
        <f t="shared" si="12"/>
        <v>KHÁC</v>
      </c>
      <c r="H283" s="23" t="s">
        <v>555</v>
      </c>
      <c r="I283" s="17" t="s">
        <v>2775</v>
      </c>
      <c r="J283" s="17" t="str">
        <f>VLOOKUP(I283,'Danh sach khoa'!$C$2:$D$39,2,0)</f>
        <v>KHSTC</v>
      </c>
      <c r="K283" s="18" t="s">
        <v>547</v>
      </c>
      <c r="L283" s="41" t="s">
        <v>551</v>
      </c>
      <c r="M283" s="62" t="s">
        <v>556</v>
      </c>
      <c r="N283" s="41" t="s">
        <v>553</v>
      </c>
      <c r="O283" s="41" t="s">
        <v>362</v>
      </c>
      <c r="P283" s="64">
        <v>2008</v>
      </c>
      <c r="Q283" s="92" t="s">
        <v>557</v>
      </c>
      <c r="R283" s="41" t="s">
        <v>36</v>
      </c>
      <c r="S283" s="41">
        <v>1</v>
      </c>
      <c r="T283" s="61">
        <v>128015000</v>
      </c>
      <c r="U283" s="41" t="s">
        <v>37</v>
      </c>
      <c r="V283" s="41" t="s">
        <v>60</v>
      </c>
      <c r="W283" s="41" t="s">
        <v>558</v>
      </c>
      <c r="X283" s="41"/>
      <c r="Y283" s="42"/>
    </row>
    <row r="284" spans="1:25" s="25" customFormat="1" ht="20.399999999999999" x14ac:dyDescent="0.3">
      <c r="A284" s="15">
        <v>182</v>
      </c>
      <c r="B284" s="57" t="s">
        <v>47</v>
      </c>
      <c r="C284" s="16">
        <f t="shared" si="14"/>
        <v>3</v>
      </c>
      <c r="D284" s="16" t="str">
        <f t="shared" si="13"/>
        <v>BG.MTD.KHSTC.003</v>
      </c>
      <c r="E284" s="16" t="e">
        <f>VLOOKUP(B284,'DS Tên thiết bị'!$A$1:$B$174,2,0)</f>
        <v>#N/A</v>
      </c>
      <c r="F284" s="57" t="s">
        <v>48</v>
      </c>
      <c r="G284" s="16" t="str">
        <f t="shared" si="12"/>
        <v>KHÁC</v>
      </c>
      <c r="H284" s="23" t="s">
        <v>550</v>
      </c>
      <c r="I284" s="17" t="s">
        <v>2775</v>
      </c>
      <c r="J284" s="17" t="str">
        <f>VLOOKUP(I284,'Danh sach khoa'!$C$2:$D$39,2,0)</f>
        <v>KHSTC</v>
      </c>
      <c r="K284" s="18" t="s">
        <v>547</v>
      </c>
      <c r="L284" s="41" t="s">
        <v>551</v>
      </c>
      <c r="M284" s="62" t="s">
        <v>559</v>
      </c>
      <c r="N284" s="41" t="s">
        <v>553</v>
      </c>
      <c r="O284" s="41" t="s">
        <v>35</v>
      </c>
      <c r="P284" s="41">
        <v>2008</v>
      </c>
      <c r="Q284" s="92" t="s">
        <v>554</v>
      </c>
      <c r="R284" s="41" t="s">
        <v>36</v>
      </c>
      <c r="S284" s="41">
        <v>1</v>
      </c>
      <c r="T284" s="61">
        <v>170000000</v>
      </c>
      <c r="U284" s="41" t="s">
        <v>37</v>
      </c>
      <c r="V284" s="41" t="s">
        <v>60</v>
      </c>
      <c r="W284" s="41" t="s">
        <v>39</v>
      </c>
      <c r="X284" s="41"/>
      <c r="Y284" s="42"/>
    </row>
    <row r="285" spans="1:25" s="25" customFormat="1" ht="20.399999999999999" x14ac:dyDescent="0.3">
      <c r="A285" s="50">
        <v>183</v>
      </c>
      <c r="B285" s="16" t="s">
        <v>47</v>
      </c>
      <c r="C285" s="16">
        <f t="shared" si="14"/>
        <v>4</v>
      </c>
      <c r="D285" s="16" t="str">
        <f t="shared" si="13"/>
        <v>BG.MTD.KHSTC.004</v>
      </c>
      <c r="E285" s="16" t="e">
        <f>VLOOKUP(B285,'DS Tên thiết bị'!$A$1:$B$174,2,0)</f>
        <v>#N/A</v>
      </c>
      <c r="F285" s="57" t="s">
        <v>48</v>
      </c>
      <c r="G285" s="16" t="str">
        <f t="shared" si="12"/>
        <v>KHÁC</v>
      </c>
      <c r="H285" s="17" t="s">
        <v>560</v>
      </c>
      <c r="I285" s="17" t="s">
        <v>2775</v>
      </c>
      <c r="J285" s="17" t="str">
        <f>VLOOKUP(I285,'Danh sach khoa'!$C$2:$D$39,2,0)</f>
        <v>KHSTC</v>
      </c>
      <c r="K285" s="18" t="s">
        <v>547</v>
      </c>
      <c r="L285" s="14" t="s">
        <v>561</v>
      </c>
      <c r="M285" s="19" t="s">
        <v>562</v>
      </c>
      <c r="N285" s="14" t="s">
        <v>52</v>
      </c>
      <c r="O285" s="14" t="s">
        <v>35</v>
      </c>
      <c r="P285" s="14">
        <v>2009</v>
      </c>
      <c r="Q285" s="66" t="s">
        <v>563</v>
      </c>
      <c r="R285" s="14" t="s">
        <v>36</v>
      </c>
      <c r="S285" s="14">
        <v>1</v>
      </c>
      <c r="T285" s="20">
        <v>230000000</v>
      </c>
      <c r="U285" s="41" t="s">
        <v>37</v>
      </c>
      <c r="V285" s="14" t="s">
        <v>60</v>
      </c>
      <c r="W285" s="14" t="s">
        <v>39</v>
      </c>
      <c r="X285" s="14"/>
      <c r="Y285" s="21"/>
    </row>
    <row r="286" spans="1:25" s="25" customFormat="1" ht="20.399999999999999" x14ac:dyDescent="0.3">
      <c r="A286" s="50">
        <v>193</v>
      </c>
      <c r="B286" s="16" t="s">
        <v>47</v>
      </c>
      <c r="C286" s="16">
        <f t="shared" si="14"/>
        <v>5</v>
      </c>
      <c r="D286" s="16" t="str">
        <f t="shared" si="13"/>
        <v>BG.MTD.KHSTC.005</v>
      </c>
      <c r="E286" s="16" t="e">
        <f>VLOOKUP(B286,'DS Tên thiết bị'!$A$1:$B$174,2,0)</f>
        <v>#N/A</v>
      </c>
      <c r="F286" s="57" t="s">
        <v>48</v>
      </c>
      <c r="G286" s="16" t="str">
        <f t="shared" si="12"/>
        <v>KHÁC</v>
      </c>
      <c r="H286" s="17" t="s">
        <v>585</v>
      </c>
      <c r="I286" s="17" t="s">
        <v>2775</v>
      </c>
      <c r="J286" s="17" t="str">
        <f>VLOOKUP(I286,'Danh sach khoa'!$C$2:$D$39,2,0)</f>
        <v>KHSTC</v>
      </c>
      <c r="K286" s="18" t="s">
        <v>547</v>
      </c>
      <c r="L286" s="14" t="s">
        <v>586</v>
      </c>
      <c r="M286" s="19" t="s">
        <v>587</v>
      </c>
      <c r="N286" s="14" t="s">
        <v>52</v>
      </c>
      <c r="O286" s="14" t="s">
        <v>35</v>
      </c>
      <c r="P286" s="30">
        <v>2014</v>
      </c>
      <c r="Q286" s="66" t="s">
        <v>582</v>
      </c>
      <c r="R286" s="14" t="s">
        <v>36</v>
      </c>
      <c r="S286" s="14">
        <v>1</v>
      </c>
      <c r="T286" s="20">
        <v>158340000</v>
      </c>
      <c r="U286" s="41" t="s">
        <v>37</v>
      </c>
      <c r="V286" s="14" t="s">
        <v>60</v>
      </c>
      <c r="W286" s="14" t="s">
        <v>39</v>
      </c>
      <c r="X286" s="14"/>
      <c r="Y286" s="21"/>
    </row>
    <row r="287" spans="1:25" s="25" customFormat="1" ht="30.6" x14ac:dyDescent="0.3">
      <c r="A287" s="50">
        <v>201</v>
      </c>
      <c r="B287" s="16" t="s">
        <v>47</v>
      </c>
      <c r="C287" s="16">
        <f t="shared" si="14"/>
        <v>6</v>
      </c>
      <c r="D287" s="16" t="str">
        <f t="shared" si="13"/>
        <v>BG.MTD.KHSTC.006</v>
      </c>
      <c r="E287" s="16" t="e">
        <f>VLOOKUP(B287,'DS Tên thiết bị'!$A$1:$B$174,2,0)</f>
        <v>#N/A</v>
      </c>
      <c r="F287" s="57" t="s">
        <v>48</v>
      </c>
      <c r="G287" s="16" t="str">
        <f t="shared" si="12"/>
        <v>KHÁC</v>
      </c>
      <c r="H287" s="17" t="s">
        <v>87</v>
      </c>
      <c r="I287" s="17" t="s">
        <v>2775</v>
      </c>
      <c r="J287" s="17" t="str">
        <f>VLOOKUP(I287,'Danh sach khoa'!$C$2:$D$39,2,0)</f>
        <v>KHSTC</v>
      </c>
      <c r="K287" s="18" t="s">
        <v>547</v>
      </c>
      <c r="L287" s="14" t="s">
        <v>599</v>
      </c>
      <c r="M287" s="29">
        <v>6007466272</v>
      </c>
      <c r="N287" s="14" t="s">
        <v>600</v>
      </c>
      <c r="O287" s="14" t="s">
        <v>601</v>
      </c>
      <c r="P287" s="30">
        <v>2015</v>
      </c>
      <c r="Q287" s="66" t="s">
        <v>602</v>
      </c>
      <c r="R287" s="14" t="s">
        <v>192</v>
      </c>
      <c r="S287" s="14">
        <v>1</v>
      </c>
      <c r="T287" s="20">
        <v>169225350</v>
      </c>
      <c r="U287" s="41" t="s">
        <v>37</v>
      </c>
      <c r="V287" s="14" t="s">
        <v>277</v>
      </c>
      <c r="W287" s="14" t="s">
        <v>39</v>
      </c>
      <c r="X287" s="14"/>
      <c r="Y287" s="21"/>
    </row>
    <row r="288" spans="1:25" s="25" customFormat="1" ht="20.399999999999999" x14ac:dyDescent="0.3">
      <c r="A288" s="15">
        <v>206</v>
      </c>
      <c r="B288" s="57" t="s">
        <v>47</v>
      </c>
      <c r="C288" s="16">
        <f t="shared" si="14"/>
        <v>7</v>
      </c>
      <c r="D288" s="16" t="str">
        <f t="shared" si="13"/>
        <v>BG.MTD.KHSTC.007</v>
      </c>
      <c r="E288" s="16" t="e">
        <f>VLOOKUP(B288,'DS Tên thiết bị'!$A$1:$B$174,2,0)</f>
        <v>#N/A</v>
      </c>
      <c r="F288" s="57" t="s">
        <v>48</v>
      </c>
      <c r="G288" s="16" t="str">
        <f t="shared" si="12"/>
        <v>KHÁC</v>
      </c>
      <c r="H288" s="23" t="s">
        <v>100</v>
      </c>
      <c r="I288" s="17" t="s">
        <v>2775</v>
      </c>
      <c r="J288" s="17" t="str">
        <f>VLOOKUP(I288,'Danh sach khoa'!$C$2:$D$39,2,0)</f>
        <v>KHSTC</v>
      </c>
      <c r="K288" s="18" t="s">
        <v>547</v>
      </c>
      <c r="L288" s="41" t="s">
        <v>101</v>
      </c>
      <c r="M288" s="62" t="s">
        <v>621</v>
      </c>
      <c r="N288" s="41" t="s">
        <v>103</v>
      </c>
      <c r="O288" s="41" t="s">
        <v>104</v>
      </c>
      <c r="P288" s="41">
        <v>2016</v>
      </c>
      <c r="Q288" s="66" t="s">
        <v>622</v>
      </c>
      <c r="R288" s="41" t="s">
        <v>36</v>
      </c>
      <c r="S288" s="41">
        <v>1</v>
      </c>
      <c r="T288" s="65">
        <v>161811000</v>
      </c>
      <c r="U288" s="41" t="s">
        <v>37</v>
      </c>
      <c r="V288" s="41" t="s">
        <v>105</v>
      </c>
      <c r="W288" s="41" t="s">
        <v>39</v>
      </c>
      <c r="X288" s="41"/>
      <c r="Y288" s="42"/>
    </row>
    <row r="289" spans="1:25" s="25" customFormat="1" ht="20.399999999999999" x14ac:dyDescent="0.3">
      <c r="A289" s="50">
        <v>207</v>
      </c>
      <c r="B289" s="57" t="s">
        <v>47</v>
      </c>
      <c r="C289" s="16">
        <f t="shared" si="14"/>
        <v>8</v>
      </c>
      <c r="D289" s="16" t="str">
        <f t="shared" si="13"/>
        <v>BG.MTD.KHSTC.008</v>
      </c>
      <c r="E289" s="16" t="e">
        <f>VLOOKUP(B289,'DS Tên thiết bị'!$A$1:$B$174,2,0)</f>
        <v>#N/A</v>
      </c>
      <c r="F289" s="57" t="s">
        <v>48</v>
      </c>
      <c r="G289" s="16" t="str">
        <f t="shared" si="12"/>
        <v>KHÁC</v>
      </c>
      <c r="H289" s="23" t="s">
        <v>100</v>
      </c>
      <c r="I289" s="17" t="s">
        <v>2775</v>
      </c>
      <c r="J289" s="17" t="str">
        <f>VLOOKUP(I289,'Danh sach khoa'!$C$2:$D$39,2,0)</f>
        <v>KHSTC</v>
      </c>
      <c r="K289" s="18" t="s">
        <v>547</v>
      </c>
      <c r="L289" s="41" t="s">
        <v>101</v>
      </c>
      <c r="M289" s="62" t="s">
        <v>623</v>
      </c>
      <c r="N289" s="41" t="s">
        <v>103</v>
      </c>
      <c r="O289" s="41" t="s">
        <v>104</v>
      </c>
      <c r="P289" s="41">
        <v>2016</v>
      </c>
      <c r="Q289" s="66">
        <v>43043</v>
      </c>
      <c r="R289" s="41" t="s">
        <v>36</v>
      </c>
      <c r="S289" s="41">
        <v>1</v>
      </c>
      <c r="T289" s="65">
        <v>161811000</v>
      </c>
      <c r="U289" s="41" t="s">
        <v>37</v>
      </c>
      <c r="V289" s="41" t="s">
        <v>105</v>
      </c>
      <c r="W289" s="41" t="s">
        <v>39</v>
      </c>
      <c r="X289" s="41"/>
      <c r="Y289" s="42"/>
    </row>
    <row r="290" spans="1:25" s="25" customFormat="1" ht="112.2" x14ac:dyDescent="0.3">
      <c r="A290" s="15">
        <v>212</v>
      </c>
      <c r="B290" s="57" t="s">
        <v>47</v>
      </c>
      <c r="C290" s="16">
        <f t="shared" si="14"/>
        <v>9</v>
      </c>
      <c r="D290" s="16" t="str">
        <f t="shared" si="13"/>
        <v>BG.MTD.KHSTC.009</v>
      </c>
      <c r="E290" s="16" t="e">
        <f>VLOOKUP(B290,'DS Tên thiết bị'!$A$1:$B$174,2,0)</f>
        <v>#N/A</v>
      </c>
      <c r="F290" s="57" t="s">
        <v>48</v>
      </c>
      <c r="G290" s="16" t="str">
        <f t="shared" si="12"/>
        <v>KHÁC</v>
      </c>
      <c r="H290" s="23" t="s">
        <v>629</v>
      </c>
      <c r="I290" s="17" t="s">
        <v>2775</v>
      </c>
      <c r="J290" s="17" t="str">
        <f>VLOOKUP(I290,'Danh sach khoa'!$C$2:$D$39,2,0)</f>
        <v>KHSTC</v>
      </c>
      <c r="K290" s="18" t="s">
        <v>547</v>
      </c>
      <c r="L290" s="41" t="s">
        <v>630</v>
      </c>
      <c r="M290" s="62" t="s">
        <v>631</v>
      </c>
      <c r="N290" s="41" t="s">
        <v>103</v>
      </c>
      <c r="O290" s="41" t="s">
        <v>104</v>
      </c>
      <c r="P290" s="41">
        <v>2016</v>
      </c>
      <c r="Q290" s="66" t="s">
        <v>632</v>
      </c>
      <c r="R290" s="41" t="s">
        <v>36</v>
      </c>
      <c r="S290" s="41">
        <v>1</v>
      </c>
      <c r="T290" s="65">
        <v>2399589000</v>
      </c>
      <c r="U290" s="41" t="s">
        <v>37</v>
      </c>
      <c r="V290" s="41" t="s">
        <v>105</v>
      </c>
      <c r="W290" s="41" t="s">
        <v>39</v>
      </c>
      <c r="X290" s="41"/>
      <c r="Y290" s="42"/>
    </row>
    <row r="291" spans="1:25" s="25" customFormat="1" ht="20.399999999999999" x14ac:dyDescent="0.3">
      <c r="A291" s="50">
        <v>219</v>
      </c>
      <c r="B291" s="16" t="s">
        <v>47</v>
      </c>
      <c r="C291" s="16">
        <f t="shared" si="14"/>
        <v>10</v>
      </c>
      <c r="D291" s="16" t="str">
        <f t="shared" si="13"/>
        <v>BG.MTD.KHSTC.010</v>
      </c>
      <c r="E291" s="16" t="e">
        <f>VLOOKUP(B291,'DS Tên thiết bị'!$A$1:$B$174,2,0)</f>
        <v>#N/A</v>
      </c>
      <c r="F291" s="57" t="s">
        <v>48</v>
      </c>
      <c r="G291" s="16" t="str">
        <f t="shared" si="12"/>
        <v>KHÁC</v>
      </c>
      <c r="H291" s="17" t="s">
        <v>87</v>
      </c>
      <c r="I291" s="17" t="s">
        <v>2775</v>
      </c>
      <c r="J291" s="17" t="str">
        <f>VLOOKUP(I291,'Danh sach khoa'!$C$2:$D$39,2,0)</f>
        <v>KHSTC</v>
      </c>
      <c r="K291" s="18" t="s">
        <v>547</v>
      </c>
      <c r="L291" s="14" t="s">
        <v>149</v>
      </c>
      <c r="M291" s="29">
        <v>21981</v>
      </c>
      <c r="N291" s="14" t="s">
        <v>64</v>
      </c>
      <c r="O291" s="14" t="s">
        <v>35</v>
      </c>
      <c r="P291" s="14">
        <v>2018</v>
      </c>
      <c r="Q291" s="66" t="s">
        <v>643</v>
      </c>
      <c r="R291" s="14" t="s">
        <v>36</v>
      </c>
      <c r="S291" s="14">
        <v>1</v>
      </c>
      <c r="T291" s="20">
        <v>174600000</v>
      </c>
      <c r="U291" s="41" t="s">
        <v>37</v>
      </c>
      <c r="V291" s="14" t="s">
        <v>60</v>
      </c>
      <c r="W291" s="14" t="s">
        <v>39</v>
      </c>
      <c r="X291" s="14"/>
      <c r="Y291" s="21"/>
    </row>
    <row r="292" spans="1:25" s="25" customFormat="1" ht="20.399999999999999" x14ac:dyDescent="0.3">
      <c r="A292" s="15">
        <v>232</v>
      </c>
      <c r="B292" s="16" t="s">
        <v>47</v>
      </c>
      <c r="C292" s="16">
        <f t="shared" si="14"/>
        <v>11</v>
      </c>
      <c r="D292" s="16" t="str">
        <f t="shared" si="13"/>
        <v>BG.MTD.KHSTC.011</v>
      </c>
      <c r="E292" s="16" t="e">
        <f>VLOOKUP(B292,'DS Tên thiết bị'!$A$1:$B$174,2,0)</f>
        <v>#N/A</v>
      </c>
      <c r="F292" s="57" t="s">
        <v>48</v>
      </c>
      <c r="G292" s="16" t="str">
        <f t="shared" si="12"/>
        <v>KHÁC</v>
      </c>
      <c r="H292" s="17" t="s">
        <v>662</v>
      </c>
      <c r="I292" s="17" t="s">
        <v>2775</v>
      </c>
      <c r="J292" s="17" t="str">
        <f>VLOOKUP(I292,'Danh sach khoa'!$C$2:$D$39,2,0)</f>
        <v>KHSTC</v>
      </c>
      <c r="K292" s="18" t="s">
        <v>547</v>
      </c>
      <c r="L292" s="14" t="s">
        <v>663</v>
      </c>
      <c r="M292" s="29">
        <v>101530</v>
      </c>
      <c r="N292" s="14" t="s">
        <v>664</v>
      </c>
      <c r="O292" s="14" t="s">
        <v>665</v>
      </c>
      <c r="P292" s="14">
        <v>2018</v>
      </c>
      <c r="Q292" s="66" t="s">
        <v>647</v>
      </c>
      <c r="R292" s="14" t="s">
        <v>36</v>
      </c>
      <c r="S292" s="14">
        <v>1</v>
      </c>
      <c r="T292" s="20">
        <v>1250000000</v>
      </c>
      <c r="U292" s="41" t="s">
        <v>37</v>
      </c>
      <c r="V292" s="14" t="s">
        <v>60</v>
      </c>
      <c r="W292" s="14" t="s">
        <v>39</v>
      </c>
      <c r="X292" s="14"/>
      <c r="Y292" s="21"/>
    </row>
    <row r="293" spans="1:25" s="25" customFormat="1" ht="20.399999999999999" x14ac:dyDescent="0.3">
      <c r="A293" s="15">
        <v>238</v>
      </c>
      <c r="B293" s="16" t="s">
        <v>47</v>
      </c>
      <c r="C293" s="16">
        <f t="shared" si="14"/>
        <v>12</v>
      </c>
      <c r="D293" s="16" t="str">
        <f t="shared" si="13"/>
        <v>BG.MTD.KHSTC.012</v>
      </c>
      <c r="E293" s="16" t="e">
        <f>VLOOKUP(B293,'DS Tên thiết bị'!$A$1:$B$174,2,0)</f>
        <v>#N/A</v>
      </c>
      <c r="F293" s="57" t="s">
        <v>48</v>
      </c>
      <c r="G293" s="16" t="str">
        <f t="shared" si="12"/>
        <v>KHÁC</v>
      </c>
      <c r="H293" s="17" t="s">
        <v>123</v>
      </c>
      <c r="I293" s="17" t="s">
        <v>2775</v>
      </c>
      <c r="J293" s="17" t="str">
        <f>VLOOKUP(I293,'Danh sach khoa'!$C$2:$D$39,2,0)</f>
        <v>KHSTC</v>
      </c>
      <c r="K293" s="18" t="s">
        <v>547</v>
      </c>
      <c r="L293" s="14" t="s">
        <v>124</v>
      </c>
      <c r="M293" s="29" t="s">
        <v>672</v>
      </c>
      <c r="N293" s="14" t="s">
        <v>673</v>
      </c>
      <c r="O293" s="14" t="s">
        <v>104</v>
      </c>
      <c r="P293" s="14">
        <v>2018</v>
      </c>
      <c r="Q293" s="66" t="s">
        <v>643</v>
      </c>
      <c r="R293" s="14" t="s">
        <v>36</v>
      </c>
      <c r="S293" s="14">
        <v>1</v>
      </c>
      <c r="T293" s="20">
        <v>101753000</v>
      </c>
      <c r="U293" s="41" t="s">
        <v>37</v>
      </c>
      <c r="V293" s="14" t="s">
        <v>60</v>
      </c>
      <c r="W293" s="14" t="s">
        <v>39</v>
      </c>
      <c r="X293" s="14"/>
      <c r="Y293" s="21"/>
    </row>
    <row r="294" spans="1:25" s="25" customFormat="1" ht="20.399999999999999" x14ac:dyDescent="0.3">
      <c r="A294" s="15">
        <v>256</v>
      </c>
      <c r="B294" s="16" t="s">
        <v>47</v>
      </c>
      <c r="C294" s="16">
        <f t="shared" si="14"/>
        <v>13</v>
      </c>
      <c r="D294" s="16" t="str">
        <f t="shared" si="13"/>
        <v>BG.MTD.KHSTC.013</v>
      </c>
      <c r="E294" s="16" t="e">
        <f>VLOOKUP(B294,'DS Tên thiết bị'!$A$1:$B$174,2,0)</f>
        <v>#N/A</v>
      </c>
      <c r="F294" s="57" t="s">
        <v>48</v>
      </c>
      <c r="G294" s="16" t="str">
        <f t="shared" si="12"/>
        <v>KHÁC</v>
      </c>
      <c r="H294" s="17" t="s">
        <v>711</v>
      </c>
      <c r="I294" s="17" t="s">
        <v>2775</v>
      </c>
      <c r="J294" s="17" t="str">
        <f>VLOOKUP(I294,'Danh sach khoa'!$C$2:$D$39,2,0)</f>
        <v>KHSTC</v>
      </c>
      <c r="K294" s="18" t="s">
        <v>547</v>
      </c>
      <c r="L294" s="14" t="s">
        <v>149</v>
      </c>
      <c r="M294" s="29" t="s">
        <v>712</v>
      </c>
      <c r="N294" s="14" t="s">
        <v>64</v>
      </c>
      <c r="O294" s="14" t="s">
        <v>35</v>
      </c>
      <c r="P294" s="14">
        <v>2020</v>
      </c>
      <c r="Q294" s="66" t="s">
        <v>703</v>
      </c>
      <c r="R294" s="14" t="s">
        <v>36</v>
      </c>
      <c r="S294" s="14">
        <v>1</v>
      </c>
      <c r="T294" s="34">
        <v>230000000</v>
      </c>
      <c r="U294" s="41" t="s">
        <v>37</v>
      </c>
      <c r="V294" s="14" t="s">
        <v>60</v>
      </c>
      <c r="W294" s="14" t="s">
        <v>39</v>
      </c>
      <c r="X294" s="14"/>
      <c r="Y294" s="21"/>
    </row>
    <row r="295" spans="1:25" s="25" customFormat="1" ht="20.399999999999999" x14ac:dyDescent="0.3">
      <c r="A295" s="50">
        <v>257</v>
      </c>
      <c r="B295" s="16" t="s">
        <v>47</v>
      </c>
      <c r="C295" s="16">
        <f t="shared" si="14"/>
        <v>14</v>
      </c>
      <c r="D295" s="16" t="str">
        <f t="shared" si="13"/>
        <v>BG.MTD.KHSTC.014</v>
      </c>
      <c r="E295" s="16" t="e">
        <f>VLOOKUP(B295,'DS Tên thiết bị'!$A$1:$B$174,2,0)</f>
        <v>#N/A</v>
      </c>
      <c r="F295" s="57" t="s">
        <v>48</v>
      </c>
      <c r="G295" s="16" t="str">
        <f t="shared" si="12"/>
        <v>KHÁC</v>
      </c>
      <c r="H295" s="17" t="s">
        <v>711</v>
      </c>
      <c r="I295" s="17" t="s">
        <v>2775</v>
      </c>
      <c r="J295" s="17" t="str">
        <f>VLOOKUP(I295,'Danh sach khoa'!$C$2:$D$39,2,0)</f>
        <v>KHSTC</v>
      </c>
      <c r="K295" s="18" t="s">
        <v>547</v>
      </c>
      <c r="L295" s="14" t="s">
        <v>149</v>
      </c>
      <c r="M295" s="29" t="s">
        <v>713</v>
      </c>
      <c r="N295" s="14" t="s">
        <v>64</v>
      </c>
      <c r="O295" s="14" t="s">
        <v>35</v>
      </c>
      <c r="P295" s="14">
        <v>2020</v>
      </c>
      <c r="Q295" s="66" t="s">
        <v>703</v>
      </c>
      <c r="R295" s="14" t="s">
        <v>36</v>
      </c>
      <c r="S295" s="14">
        <v>1</v>
      </c>
      <c r="T295" s="34">
        <v>230000000</v>
      </c>
      <c r="U295" s="41" t="s">
        <v>37</v>
      </c>
      <c r="V295" s="14" t="s">
        <v>60</v>
      </c>
      <c r="W295" s="14" t="s">
        <v>39</v>
      </c>
      <c r="X295" s="14"/>
      <c r="Y295" s="21"/>
    </row>
    <row r="296" spans="1:25" s="25" customFormat="1" ht="30.6" x14ac:dyDescent="0.3">
      <c r="A296" s="50">
        <v>341</v>
      </c>
      <c r="B296" s="16" t="s">
        <v>47</v>
      </c>
      <c r="C296" s="16">
        <f t="shared" si="14"/>
        <v>15</v>
      </c>
      <c r="D296" s="16" t="str">
        <f t="shared" si="13"/>
        <v>BG.MTD.KHSTC.015</v>
      </c>
      <c r="E296" s="16" t="e">
        <f>VLOOKUP(B296,'DS Tên thiết bị'!$A$1:$B$174,2,0)</f>
        <v>#N/A</v>
      </c>
      <c r="F296" s="57" t="s">
        <v>48</v>
      </c>
      <c r="G296" s="16" t="str">
        <f t="shared" si="12"/>
        <v>KHÁC</v>
      </c>
      <c r="H296" s="17" t="s">
        <v>793</v>
      </c>
      <c r="I296" s="17" t="s">
        <v>2775</v>
      </c>
      <c r="J296" s="17" t="str">
        <f>VLOOKUP(I296,'Danh sach khoa'!$C$2:$D$39,2,0)</f>
        <v>KHSTC</v>
      </c>
      <c r="K296" s="18" t="s">
        <v>547</v>
      </c>
      <c r="L296" s="14" t="s">
        <v>794</v>
      </c>
      <c r="M296" s="14" t="s">
        <v>795</v>
      </c>
      <c r="N296" s="14" t="s">
        <v>64</v>
      </c>
      <c r="O296" s="14" t="s">
        <v>35</v>
      </c>
      <c r="P296" s="21">
        <v>2020</v>
      </c>
      <c r="Q296" s="67" t="s">
        <v>177</v>
      </c>
      <c r="R296" s="21" t="s">
        <v>36</v>
      </c>
      <c r="S296" s="40">
        <v>1</v>
      </c>
      <c r="T296" s="36">
        <v>135000000</v>
      </c>
      <c r="U296" s="41" t="s">
        <v>37</v>
      </c>
      <c r="V296" s="30" t="s">
        <v>178</v>
      </c>
      <c r="W296" s="14" t="s">
        <v>179</v>
      </c>
      <c r="X296" s="21"/>
      <c r="Y296" s="21"/>
    </row>
    <row r="297" spans="1:25" s="25" customFormat="1" ht="30.6" x14ac:dyDescent="0.3">
      <c r="A297" s="15">
        <v>342</v>
      </c>
      <c r="B297" s="16" t="s">
        <v>47</v>
      </c>
      <c r="C297" s="16">
        <f t="shared" si="14"/>
        <v>16</v>
      </c>
      <c r="D297" s="16" t="str">
        <f t="shared" si="13"/>
        <v>BG.MTD.KHSTC.016</v>
      </c>
      <c r="E297" s="16" t="e">
        <f>VLOOKUP(B297,'DS Tên thiết bị'!$A$1:$B$174,2,0)</f>
        <v>#N/A</v>
      </c>
      <c r="F297" s="57" t="s">
        <v>48</v>
      </c>
      <c r="G297" s="16" t="str">
        <f t="shared" si="12"/>
        <v>KHÁC</v>
      </c>
      <c r="H297" s="17" t="s">
        <v>793</v>
      </c>
      <c r="I297" s="17" t="s">
        <v>2775</v>
      </c>
      <c r="J297" s="17" t="str">
        <f>VLOOKUP(I297,'Danh sach khoa'!$C$2:$D$39,2,0)</f>
        <v>KHSTC</v>
      </c>
      <c r="K297" s="18" t="s">
        <v>547</v>
      </c>
      <c r="L297" s="14" t="s">
        <v>794</v>
      </c>
      <c r="M297" s="14" t="s">
        <v>796</v>
      </c>
      <c r="N297" s="14" t="s">
        <v>64</v>
      </c>
      <c r="O297" s="14" t="s">
        <v>35</v>
      </c>
      <c r="P297" s="21">
        <v>2020</v>
      </c>
      <c r="Q297" s="67" t="s">
        <v>177</v>
      </c>
      <c r="R297" s="21" t="s">
        <v>36</v>
      </c>
      <c r="S297" s="40">
        <v>1</v>
      </c>
      <c r="T297" s="36">
        <v>135000000</v>
      </c>
      <c r="U297" s="41" t="s">
        <v>37</v>
      </c>
      <c r="V297" s="30" t="s">
        <v>178</v>
      </c>
      <c r="W297" s="14" t="s">
        <v>179</v>
      </c>
      <c r="X297" s="21"/>
      <c r="Y297" s="21"/>
    </row>
    <row r="298" spans="1:25" s="25" customFormat="1" ht="30.6" x14ac:dyDescent="0.3">
      <c r="A298" s="50">
        <v>343</v>
      </c>
      <c r="B298" s="16" t="s">
        <v>47</v>
      </c>
      <c r="C298" s="16">
        <f t="shared" si="14"/>
        <v>17</v>
      </c>
      <c r="D298" s="16" t="str">
        <f t="shared" si="13"/>
        <v>BG.MTD.KHSTC.017</v>
      </c>
      <c r="E298" s="16" t="e">
        <f>VLOOKUP(B298,'DS Tên thiết bị'!$A$1:$B$174,2,0)</f>
        <v>#N/A</v>
      </c>
      <c r="F298" s="57" t="s">
        <v>48</v>
      </c>
      <c r="G298" s="16" t="str">
        <f t="shared" si="12"/>
        <v>KHÁC</v>
      </c>
      <c r="H298" s="17" t="s">
        <v>793</v>
      </c>
      <c r="I298" s="17" t="s">
        <v>2775</v>
      </c>
      <c r="J298" s="17" t="str">
        <f>VLOOKUP(I298,'Danh sach khoa'!$C$2:$D$39,2,0)</f>
        <v>KHSTC</v>
      </c>
      <c r="K298" s="18" t="s">
        <v>547</v>
      </c>
      <c r="L298" s="14" t="s">
        <v>794</v>
      </c>
      <c r="M298" s="14" t="s">
        <v>797</v>
      </c>
      <c r="N298" s="14" t="s">
        <v>64</v>
      </c>
      <c r="O298" s="14" t="s">
        <v>35</v>
      </c>
      <c r="P298" s="21">
        <v>2020</v>
      </c>
      <c r="Q298" s="67" t="s">
        <v>177</v>
      </c>
      <c r="R298" s="21" t="s">
        <v>36</v>
      </c>
      <c r="S298" s="40">
        <v>1</v>
      </c>
      <c r="T298" s="36">
        <v>135000000</v>
      </c>
      <c r="U298" s="41" t="s">
        <v>37</v>
      </c>
      <c r="V298" s="30" t="s">
        <v>178</v>
      </c>
      <c r="W298" s="14" t="s">
        <v>179</v>
      </c>
      <c r="X298" s="21"/>
      <c r="Y298" s="21"/>
    </row>
    <row r="299" spans="1:25" s="25" customFormat="1" ht="20.399999999999999" x14ac:dyDescent="0.3">
      <c r="A299" s="15">
        <v>344</v>
      </c>
      <c r="B299" s="16" t="s">
        <v>47</v>
      </c>
      <c r="C299" s="16">
        <f t="shared" si="14"/>
        <v>18</v>
      </c>
      <c r="D299" s="16" t="str">
        <f t="shared" si="13"/>
        <v>BG.MTD.KHSTC.018</v>
      </c>
      <c r="E299" s="16" t="e">
        <f>VLOOKUP(B299,'DS Tên thiết bị'!$A$1:$B$174,2,0)</f>
        <v>#N/A</v>
      </c>
      <c r="F299" s="57" t="s">
        <v>48</v>
      </c>
      <c r="G299" s="16" t="str">
        <f t="shared" si="12"/>
        <v>KHÁC</v>
      </c>
      <c r="H299" s="17" t="s">
        <v>793</v>
      </c>
      <c r="I299" s="17" t="s">
        <v>2775</v>
      </c>
      <c r="J299" s="17" t="str">
        <f>VLOOKUP(I299,'Danh sach khoa'!$C$2:$D$39,2,0)</f>
        <v>KHSTC</v>
      </c>
      <c r="K299" s="18" t="s">
        <v>547</v>
      </c>
      <c r="L299" s="14" t="s">
        <v>794</v>
      </c>
      <c r="M299" s="14" t="s">
        <v>798</v>
      </c>
      <c r="N299" s="14" t="s">
        <v>64</v>
      </c>
      <c r="O299" s="14" t="s">
        <v>35</v>
      </c>
      <c r="P299" s="21">
        <v>2020</v>
      </c>
      <c r="Q299" s="67" t="s">
        <v>177</v>
      </c>
      <c r="R299" s="21" t="s">
        <v>36</v>
      </c>
      <c r="S299" s="40">
        <v>1</v>
      </c>
      <c r="T299" s="36">
        <v>135000000</v>
      </c>
      <c r="U299" s="41" t="s">
        <v>37</v>
      </c>
      <c r="V299" s="30" t="s">
        <v>178</v>
      </c>
      <c r="W299" s="14" t="s">
        <v>179</v>
      </c>
      <c r="X299" s="21"/>
      <c r="Y299" s="21"/>
    </row>
    <row r="300" spans="1:25" s="25" customFormat="1" ht="20.399999999999999" x14ac:dyDescent="0.3">
      <c r="A300" s="15">
        <v>348</v>
      </c>
      <c r="B300" s="16" t="s">
        <v>47</v>
      </c>
      <c r="C300" s="16">
        <f t="shared" si="14"/>
        <v>19</v>
      </c>
      <c r="D300" s="16" t="str">
        <f t="shared" si="13"/>
        <v>BG.MTD.KHSTC.019</v>
      </c>
      <c r="E300" s="16" t="e">
        <f>VLOOKUP(B300,'DS Tên thiết bị'!$A$1:$B$174,2,0)</f>
        <v>#N/A</v>
      </c>
      <c r="F300" s="57" t="s">
        <v>48</v>
      </c>
      <c r="G300" s="16" t="str">
        <f t="shared" si="12"/>
        <v>KHÁC</v>
      </c>
      <c r="H300" s="17" t="s">
        <v>87</v>
      </c>
      <c r="I300" s="17" t="s">
        <v>2775</v>
      </c>
      <c r="J300" s="17" t="str">
        <f>VLOOKUP(I300,'Danh sach khoa'!$C$2:$D$39,2,0)</f>
        <v>KHSTC</v>
      </c>
      <c r="K300" s="18" t="s">
        <v>547</v>
      </c>
      <c r="L300" s="14" t="s">
        <v>805</v>
      </c>
      <c r="M300" s="14" t="s">
        <v>806</v>
      </c>
      <c r="N300" s="14" t="s">
        <v>807</v>
      </c>
      <c r="O300" s="14" t="s">
        <v>508</v>
      </c>
      <c r="P300" s="21">
        <v>2020</v>
      </c>
      <c r="Q300" s="67" t="s">
        <v>177</v>
      </c>
      <c r="R300" s="21" t="s">
        <v>36</v>
      </c>
      <c r="S300" s="40">
        <v>1</v>
      </c>
      <c r="T300" s="36">
        <v>40000000</v>
      </c>
      <c r="U300" s="41" t="s">
        <v>37</v>
      </c>
      <c r="V300" s="30" t="s">
        <v>178</v>
      </c>
      <c r="W300" s="14" t="s">
        <v>179</v>
      </c>
      <c r="X300" s="21"/>
      <c r="Y300" s="21"/>
    </row>
    <row r="301" spans="1:25" s="25" customFormat="1" ht="30.6" x14ac:dyDescent="0.3">
      <c r="A301" s="50">
        <v>349</v>
      </c>
      <c r="B301" s="16" t="s">
        <v>47</v>
      </c>
      <c r="C301" s="16">
        <f t="shared" si="14"/>
        <v>20</v>
      </c>
      <c r="D301" s="16" t="str">
        <f t="shared" si="13"/>
        <v>BG.MTD.KHSTC.020</v>
      </c>
      <c r="E301" s="16" t="e">
        <f>VLOOKUP(B301,'DS Tên thiết bị'!$A$1:$B$174,2,0)</f>
        <v>#N/A</v>
      </c>
      <c r="F301" s="57" t="s">
        <v>48</v>
      </c>
      <c r="G301" s="16" t="str">
        <f t="shared" si="12"/>
        <v>KHÁC</v>
      </c>
      <c r="H301" s="17" t="s">
        <v>87</v>
      </c>
      <c r="I301" s="17" t="s">
        <v>2775</v>
      </c>
      <c r="J301" s="17" t="str">
        <f>VLOOKUP(I301,'Danh sach khoa'!$C$2:$D$39,2,0)</f>
        <v>KHSTC</v>
      </c>
      <c r="K301" s="18" t="s">
        <v>547</v>
      </c>
      <c r="L301" s="14" t="s">
        <v>805</v>
      </c>
      <c r="M301" s="14" t="s">
        <v>808</v>
      </c>
      <c r="N301" s="14" t="s">
        <v>807</v>
      </c>
      <c r="O301" s="14" t="s">
        <v>508</v>
      </c>
      <c r="P301" s="21">
        <v>2020</v>
      </c>
      <c r="Q301" s="67" t="s">
        <v>177</v>
      </c>
      <c r="R301" s="21" t="s">
        <v>36</v>
      </c>
      <c r="S301" s="40">
        <v>1</v>
      </c>
      <c r="T301" s="36">
        <v>40000000</v>
      </c>
      <c r="U301" s="41" t="s">
        <v>37</v>
      </c>
      <c r="V301" s="30" t="s">
        <v>178</v>
      </c>
      <c r="W301" s="14" t="s">
        <v>179</v>
      </c>
      <c r="X301" s="21"/>
      <c r="Y301" s="21"/>
    </row>
    <row r="302" spans="1:25" s="25" customFormat="1" ht="20.399999999999999" x14ac:dyDescent="0.3">
      <c r="A302" s="15">
        <v>350</v>
      </c>
      <c r="B302" s="16" t="s">
        <v>47</v>
      </c>
      <c r="C302" s="16">
        <f t="shared" si="14"/>
        <v>21</v>
      </c>
      <c r="D302" s="16" t="str">
        <f t="shared" si="13"/>
        <v>BG.MTD.KHSTC.021</v>
      </c>
      <c r="E302" s="16" t="e">
        <f>VLOOKUP(B302,'DS Tên thiết bị'!$A$1:$B$174,2,0)</f>
        <v>#N/A</v>
      </c>
      <c r="F302" s="57" t="s">
        <v>48</v>
      </c>
      <c r="G302" s="16" t="str">
        <f t="shared" si="12"/>
        <v>KHÁC</v>
      </c>
      <c r="H302" s="17" t="s">
        <v>87</v>
      </c>
      <c r="I302" s="17" t="s">
        <v>2775</v>
      </c>
      <c r="J302" s="17" t="str">
        <f>VLOOKUP(I302,'Danh sach khoa'!$C$2:$D$39,2,0)</f>
        <v>KHSTC</v>
      </c>
      <c r="K302" s="18" t="s">
        <v>547</v>
      </c>
      <c r="L302" s="14" t="s">
        <v>805</v>
      </c>
      <c r="M302" s="14" t="s">
        <v>809</v>
      </c>
      <c r="N302" s="14" t="s">
        <v>807</v>
      </c>
      <c r="O302" s="14" t="s">
        <v>508</v>
      </c>
      <c r="P302" s="21">
        <v>2020</v>
      </c>
      <c r="Q302" s="67" t="s">
        <v>177</v>
      </c>
      <c r="R302" s="21" t="s">
        <v>36</v>
      </c>
      <c r="S302" s="40">
        <v>1</v>
      </c>
      <c r="T302" s="36">
        <v>40000000</v>
      </c>
      <c r="U302" s="41" t="s">
        <v>37</v>
      </c>
      <c r="V302" s="30" t="s">
        <v>178</v>
      </c>
      <c r="W302" s="14" t="s">
        <v>179</v>
      </c>
      <c r="X302" s="21"/>
      <c r="Y302" s="21"/>
    </row>
    <row r="303" spans="1:25" s="25" customFormat="1" ht="40.799999999999997" x14ac:dyDescent="0.3">
      <c r="A303" s="50">
        <v>351</v>
      </c>
      <c r="B303" s="16" t="s">
        <v>47</v>
      </c>
      <c r="C303" s="16">
        <f t="shared" si="14"/>
        <v>22</v>
      </c>
      <c r="D303" s="16" t="str">
        <f t="shared" si="13"/>
        <v>BG.MTD.KHSTC.022</v>
      </c>
      <c r="E303" s="16" t="e">
        <f>VLOOKUP(B303,'DS Tên thiết bị'!$A$1:$B$174,2,0)</f>
        <v>#N/A</v>
      </c>
      <c r="F303" s="57" t="s">
        <v>48</v>
      </c>
      <c r="G303" s="16" t="str">
        <f t="shared" si="12"/>
        <v>KHÁC</v>
      </c>
      <c r="H303" s="17" t="s">
        <v>87</v>
      </c>
      <c r="I303" s="17" t="s">
        <v>2775</v>
      </c>
      <c r="J303" s="17" t="str">
        <f>VLOOKUP(I303,'Danh sach khoa'!$C$2:$D$39,2,0)</f>
        <v>KHSTC</v>
      </c>
      <c r="K303" s="18" t="s">
        <v>547</v>
      </c>
      <c r="L303" s="14" t="s">
        <v>805</v>
      </c>
      <c r="M303" s="14" t="s">
        <v>810</v>
      </c>
      <c r="N303" s="14" t="s">
        <v>807</v>
      </c>
      <c r="O303" s="14" t="s">
        <v>508</v>
      </c>
      <c r="P303" s="21">
        <v>2020</v>
      </c>
      <c r="Q303" s="67" t="s">
        <v>177</v>
      </c>
      <c r="R303" s="21" t="s">
        <v>36</v>
      </c>
      <c r="S303" s="40">
        <v>1</v>
      </c>
      <c r="T303" s="36">
        <v>40000000</v>
      </c>
      <c r="U303" s="41" t="s">
        <v>37</v>
      </c>
      <c r="V303" s="30" t="s">
        <v>178</v>
      </c>
      <c r="W303" s="14" t="s">
        <v>179</v>
      </c>
      <c r="X303" s="21"/>
      <c r="Y303" s="21"/>
    </row>
    <row r="304" spans="1:25" s="25" customFormat="1" ht="40.799999999999997" x14ac:dyDescent="0.3">
      <c r="A304" s="15">
        <v>352</v>
      </c>
      <c r="B304" s="16" t="s">
        <v>47</v>
      </c>
      <c r="C304" s="16">
        <f t="shared" si="14"/>
        <v>23</v>
      </c>
      <c r="D304" s="16" t="str">
        <f t="shared" si="13"/>
        <v>BG.MTD.KHSTC.023</v>
      </c>
      <c r="E304" s="16" t="e">
        <f>VLOOKUP(B304,'DS Tên thiết bị'!$A$1:$B$174,2,0)</f>
        <v>#N/A</v>
      </c>
      <c r="F304" s="57" t="s">
        <v>48</v>
      </c>
      <c r="G304" s="16" t="str">
        <f t="shared" si="12"/>
        <v>KHÁC</v>
      </c>
      <c r="H304" s="17" t="s">
        <v>87</v>
      </c>
      <c r="I304" s="17" t="s">
        <v>2775</v>
      </c>
      <c r="J304" s="17" t="str">
        <f>VLOOKUP(I304,'Danh sach khoa'!$C$2:$D$39,2,0)</f>
        <v>KHSTC</v>
      </c>
      <c r="K304" s="18" t="s">
        <v>547</v>
      </c>
      <c r="L304" s="14" t="s">
        <v>805</v>
      </c>
      <c r="M304" s="14" t="s">
        <v>811</v>
      </c>
      <c r="N304" s="14" t="s">
        <v>807</v>
      </c>
      <c r="O304" s="14" t="s">
        <v>508</v>
      </c>
      <c r="P304" s="21">
        <v>2020</v>
      </c>
      <c r="Q304" s="67" t="s">
        <v>177</v>
      </c>
      <c r="R304" s="21" t="s">
        <v>36</v>
      </c>
      <c r="S304" s="40">
        <v>1</v>
      </c>
      <c r="T304" s="36">
        <v>40000000</v>
      </c>
      <c r="U304" s="41" t="s">
        <v>37</v>
      </c>
      <c r="V304" s="30" t="s">
        <v>178</v>
      </c>
      <c r="W304" s="14" t="s">
        <v>179</v>
      </c>
      <c r="X304" s="21"/>
      <c r="Y304" s="21"/>
    </row>
    <row r="305" spans="1:25" s="25" customFormat="1" ht="30.6" x14ac:dyDescent="0.3">
      <c r="A305" s="50">
        <v>353</v>
      </c>
      <c r="B305" s="16" t="s">
        <v>47</v>
      </c>
      <c r="C305" s="16">
        <f t="shared" si="14"/>
        <v>24</v>
      </c>
      <c r="D305" s="16" t="str">
        <f t="shared" si="13"/>
        <v>BG.MTD.KHSTC.024</v>
      </c>
      <c r="E305" s="16" t="e">
        <f>VLOOKUP(B305,'DS Tên thiết bị'!$A$1:$B$174,2,0)</f>
        <v>#N/A</v>
      </c>
      <c r="F305" s="57" t="s">
        <v>48</v>
      </c>
      <c r="G305" s="16" t="str">
        <f t="shared" si="12"/>
        <v>KHÁC</v>
      </c>
      <c r="H305" s="17" t="s">
        <v>87</v>
      </c>
      <c r="I305" s="17" t="s">
        <v>2775</v>
      </c>
      <c r="J305" s="17" t="str">
        <f>VLOOKUP(I305,'Danh sach khoa'!$C$2:$D$39,2,0)</f>
        <v>KHSTC</v>
      </c>
      <c r="K305" s="18" t="s">
        <v>547</v>
      </c>
      <c r="L305" s="14" t="s">
        <v>805</v>
      </c>
      <c r="M305" s="14" t="s">
        <v>812</v>
      </c>
      <c r="N305" s="14" t="s">
        <v>807</v>
      </c>
      <c r="O305" s="14" t="s">
        <v>508</v>
      </c>
      <c r="P305" s="21">
        <v>2020</v>
      </c>
      <c r="Q305" s="67" t="s">
        <v>177</v>
      </c>
      <c r="R305" s="21" t="s">
        <v>36</v>
      </c>
      <c r="S305" s="40">
        <v>1</v>
      </c>
      <c r="T305" s="36">
        <v>40000000</v>
      </c>
      <c r="U305" s="41" t="s">
        <v>37</v>
      </c>
      <c r="V305" s="30" t="s">
        <v>178</v>
      </c>
      <c r="W305" s="14" t="s">
        <v>179</v>
      </c>
      <c r="X305" s="21"/>
      <c r="Y305" s="21"/>
    </row>
    <row r="306" spans="1:25" s="25" customFormat="1" ht="40.799999999999997" x14ac:dyDescent="0.3">
      <c r="A306" s="15">
        <v>354</v>
      </c>
      <c r="B306" s="16" t="s">
        <v>47</v>
      </c>
      <c r="C306" s="16">
        <f t="shared" si="14"/>
        <v>25</v>
      </c>
      <c r="D306" s="16" t="str">
        <f t="shared" si="13"/>
        <v>BG.MTD.KHSTC.025</v>
      </c>
      <c r="E306" s="16" t="e">
        <f>VLOOKUP(B306,'DS Tên thiết bị'!$A$1:$B$174,2,0)</f>
        <v>#N/A</v>
      </c>
      <c r="F306" s="57" t="s">
        <v>48</v>
      </c>
      <c r="G306" s="16" t="str">
        <f t="shared" si="12"/>
        <v>KHÁC</v>
      </c>
      <c r="H306" s="17" t="s">
        <v>87</v>
      </c>
      <c r="I306" s="17" t="s">
        <v>2775</v>
      </c>
      <c r="J306" s="17" t="str">
        <f>VLOOKUP(I306,'Danh sach khoa'!$C$2:$D$39,2,0)</f>
        <v>KHSTC</v>
      </c>
      <c r="K306" s="18" t="s">
        <v>547</v>
      </c>
      <c r="L306" s="14" t="s">
        <v>805</v>
      </c>
      <c r="M306" s="14" t="s">
        <v>813</v>
      </c>
      <c r="N306" s="14" t="s">
        <v>807</v>
      </c>
      <c r="O306" s="14" t="s">
        <v>508</v>
      </c>
      <c r="P306" s="21">
        <v>2020</v>
      </c>
      <c r="Q306" s="67" t="s">
        <v>177</v>
      </c>
      <c r="R306" s="21" t="s">
        <v>36</v>
      </c>
      <c r="S306" s="40">
        <v>1</v>
      </c>
      <c r="T306" s="36">
        <v>40000000</v>
      </c>
      <c r="U306" s="41" t="s">
        <v>37</v>
      </c>
      <c r="V306" s="30" t="s">
        <v>178</v>
      </c>
      <c r="W306" s="14" t="s">
        <v>179</v>
      </c>
      <c r="X306" s="21"/>
      <c r="Y306" s="21"/>
    </row>
    <row r="307" spans="1:25" s="25" customFormat="1" ht="40.799999999999997" x14ac:dyDescent="0.3">
      <c r="A307" s="50">
        <v>355</v>
      </c>
      <c r="B307" s="16" t="s">
        <v>47</v>
      </c>
      <c r="C307" s="16">
        <f t="shared" si="14"/>
        <v>26</v>
      </c>
      <c r="D307" s="16" t="str">
        <f t="shared" si="13"/>
        <v>BG.MTD.KHSTC.026</v>
      </c>
      <c r="E307" s="16" t="e">
        <f>VLOOKUP(B307,'DS Tên thiết bị'!$A$1:$B$174,2,0)</f>
        <v>#N/A</v>
      </c>
      <c r="F307" s="57" t="s">
        <v>48</v>
      </c>
      <c r="G307" s="16" t="str">
        <f t="shared" si="12"/>
        <v>KHÁC</v>
      </c>
      <c r="H307" s="17" t="s">
        <v>87</v>
      </c>
      <c r="I307" s="17" t="s">
        <v>2775</v>
      </c>
      <c r="J307" s="17" t="str">
        <f>VLOOKUP(I307,'Danh sach khoa'!$C$2:$D$39,2,0)</f>
        <v>KHSTC</v>
      </c>
      <c r="K307" s="18" t="s">
        <v>547</v>
      </c>
      <c r="L307" s="14" t="s">
        <v>805</v>
      </c>
      <c r="M307" s="14" t="s">
        <v>814</v>
      </c>
      <c r="N307" s="14" t="s">
        <v>807</v>
      </c>
      <c r="O307" s="14" t="s">
        <v>508</v>
      </c>
      <c r="P307" s="21">
        <v>2020</v>
      </c>
      <c r="Q307" s="67" t="s">
        <v>177</v>
      </c>
      <c r="R307" s="21" t="s">
        <v>36</v>
      </c>
      <c r="S307" s="40">
        <v>1</v>
      </c>
      <c r="T307" s="36">
        <v>40000000</v>
      </c>
      <c r="U307" s="41" t="s">
        <v>37</v>
      </c>
      <c r="V307" s="30" t="s">
        <v>178</v>
      </c>
      <c r="W307" s="14" t="s">
        <v>179</v>
      </c>
      <c r="X307" s="21"/>
      <c r="Y307" s="21"/>
    </row>
    <row r="308" spans="1:25" s="25" customFormat="1" ht="40.799999999999997" x14ac:dyDescent="0.3">
      <c r="A308" s="15">
        <v>356</v>
      </c>
      <c r="B308" s="16" t="s">
        <v>47</v>
      </c>
      <c r="C308" s="16">
        <f t="shared" si="14"/>
        <v>27</v>
      </c>
      <c r="D308" s="16" t="str">
        <f t="shared" si="13"/>
        <v>BG.MTD.KHSTC.027</v>
      </c>
      <c r="E308" s="16" t="e">
        <f>VLOOKUP(B308,'DS Tên thiết bị'!$A$1:$B$174,2,0)</f>
        <v>#N/A</v>
      </c>
      <c r="F308" s="57" t="s">
        <v>48</v>
      </c>
      <c r="G308" s="16" t="str">
        <f t="shared" si="12"/>
        <v>KHÁC</v>
      </c>
      <c r="H308" s="17" t="s">
        <v>87</v>
      </c>
      <c r="I308" s="17" t="s">
        <v>2775</v>
      </c>
      <c r="J308" s="17" t="str">
        <f>VLOOKUP(I308,'Danh sach khoa'!$C$2:$D$39,2,0)</f>
        <v>KHSTC</v>
      </c>
      <c r="K308" s="18" t="s">
        <v>547</v>
      </c>
      <c r="L308" s="14" t="s">
        <v>805</v>
      </c>
      <c r="M308" s="14" t="s">
        <v>815</v>
      </c>
      <c r="N308" s="14" t="s">
        <v>807</v>
      </c>
      <c r="O308" s="14" t="s">
        <v>508</v>
      </c>
      <c r="P308" s="21">
        <v>2020</v>
      </c>
      <c r="Q308" s="67" t="s">
        <v>177</v>
      </c>
      <c r="R308" s="21" t="s">
        <v>36</v>
      </c>
      <c r="S308" s="40">
        <v>1</v>
      </c>
      <c r="T308" s="36">
        <v>40000000</v>
      </c>
      <c r="U308" s="41" t="s">
        <v>37</v>
      </c>
      <c r="V308" s="30" t="s">
        <v>178</v>
      </c>
      <c r="W308" s="14" t="s">
        <v>179</v>
      </c>
      <c r="X308" s="21"/>
      <c r="Y308" s="21"/>
    </row>
    <row r="309" spans="1:25" s="25" customFormat="1" ht="20.399999999999999" x14ac:dyDescent="0.3">
      <c r="A309" s="50">
        <v>357</v>
      </c>
      <c r="B309" s="16" t="s">
        <v>47</v>
      </c>
      <c r="C309" s="16">
        <f t="shared" si="14"/>
        <v>28</v>
      </c>
      <c r="D309" s="16" t="str">
        <f t="shared" si="13"/>
        <v>BG.MTD.KHSTC.028</v>
      </c>
      <c r="E309" s="16" t="e">
        <f>VLOOKUP(B309,'DS Tên thiết bị'!$A$1:$B$174,2,0)</f>
        <v>#N/A</v>
      </c>
      <c r="F309" s="57" t="s">
        <v>48</v>
      </c>
      <c r="G309" s="16" t="str">
        <f t="shared" si="12"/>
        <v>KHÁC</v>
      </c>
      <c r="H309" s="17" t="s">
        <v>87</v>
      </c>
      <c r="I309" s="17" t="s">
        <v>2775</v>
      </c>
      <c r="J309" s="17" t="str">
        <f>VLOOKUP(I309,'Danh sach khoa'!$C$2:$D$39,2,0)</f>
        <v>KHSTC</v>
      </c>
      <c r="K309" s="18" t="s">
        <v>547</v>
      </c>
      <c r="L309" s="14" t="s">
        <v>805</v>
      </c>
      <c r="M309" s="14" t="s">
        <v>816</v>
      </c>
      <c r="N309" s="14" t="s">
        <v>807</v>
      </c>
      <c r="O309" s="14" t="s">
        <v>508</v>
      </c>
      <c r="P309" s="21">
        <v>2020</v>
      </c>
      <c r="Q309" s="67" t="s">
        <v>177</v>
      </c>
      <c r="R309" s="21" t="s">
        <v>36</v>
      </c>
      <c r="S309" s="40">
        <v>1</v>
      </c>
      <c r="T309" s="36">
        <v>40000000</v>
      </c>
      <c r="U309" s="41" t="s">
        <v>37</v>
      </c>
      <c r="V309" s="30" t="s">
        <v>178</v>
      </c>
      <c r="W309" s="14" t="s">
        <v>179</v>
      </c>
      <c r="X309" s="21"/>
      <c r="Y309" s="21"/>
    </row>
    <row r="310" spans="1:25" s="25" customFormat="1" ht="20.399999999999999" x14ac:dyDescent="0.3">
      <c r="A310" s="15">
        <v>194</v>
      </c>
      <c r="B310" s="57" t="s">
        <v>107</v>
      </c>
      <c r="C310" s="16">
        <f t="shared" si="14"/>
        <v>1</v>
      </c>
      <c r="D310" s="16" t="str">
        <f t="shared" si="13"/>
        <v>BG.MT.KHSTC.001</v>
      </c>
      <c r="E310" s="16" t="e">
        <f>VLOOKUP(B310,'DS Tên thiết bị'!$A$1:$B$174,2,0)</f>
        <v>#N/A</v>
      </c>
      <c r="F310" s="57" t="s">
        <v>55</v>
      </c>
      <c r="G310" s="16" t="str">
        <f t="shared" si="12"/>
        <v>KHÁC</v>
      </c>
      <c r="H310" s="23" t="s">
        <v>107</v>
      </c>
      <c r="I310" s="17" t="s">
        <v>2775</v>
      </c>
      <c r="J310" s="17" t="str">
        <f>VLOOKUP(I310,'Danh sach khoa'!$C$2:$D$39,2,0)</f>
        <v>KHSTC</v>
      </c>
      <c r="K310" s="18" t="s">
        <v>547</v>
      </c>
      <c r="L310" s="41" t="s">
        <v>588</v>
      </c>
      <c r="M310" s="62" t="s">
        <v>589</v>
      </c>
      <c r="N310" s="41" t="s">
        <v>590</v>
      </c>
      <c r="O310" s="41" t="s">
        <v>362</v>
      </c>
      <c r="P310" s="41">
        <v>2014</v>
      </c>
      <c r="Q310" s="66" t="s">
        <v>582</v>
      </c>
      <c r="R310" s="41" t="s">
        <v>36</v>
      </c>
      <c r="S310" s="41">
        <v>1</v>
      </c>
      <c r="T310" s="61">
        <v>798147294</v>
      </c>
      <c r="U310" s="41" t="s">
        <v>37</v>
      </c>
      <c r="V310" s="41" t="s">
        <v>60</v>
      </c>
      <c r="W310" s="41" t="s">
        <v>39</v>
      </c>
      <c r="X310" s="41"/>
      <c r="Y310" s="42"/>
    </row>
    <row r="311" spans="1:25" s="25" customFormat="1" ht="20.399999999999999" x14ac:dyDescent="0.3">
      <c r="A311" s="50">
        <v>195</v>
      </c>
      <c r="B311" s="57" t="s">
        <v>107</v>
      </c>
      <c r="C311" s="16">
        <f t="shared" si="14"/>
        <v>2</v>
      </c>
      <c r="D311" s="16" t="str">
        <f t="shared" si="13"/>
        <v>BG.MT.KHSTC.002</v>
      </c>
      <c r="E311" s="16" t="e">
        <f>VLOOKUP(B311,'DS Tên thiết bị'!$A$1:$B$174,2,0)</f>
        <v>#N/A</v>
      </c>
      <c r="F311" s="57" t="s">
        <v>55</v>
      </c>
      <c r="G311" s="16" t="str">
        <f t="shared" si="12"/>
        <v>KHÁC</v>
      </c>
      <c r="H311" s="23" t="s">
        <v>107</v>
      </c>
      <c r="I311" s="17" t="s">
        <v>2775</v>
      </c>
      <c r="J311" s="17" t="str">
        <f>VLOOKUP(I311,'Danh sach khoa'!$C$2:$D$39,2,0)</f>
        <v>KHSTC</v>
      </c>
      <c r="K311" s="18" t="s">
        <v>547</v>
      </c>
      <c r="L311" s="41" t="s">
        <v>588</v>
      </c>
      <c r="M311" s="62" t="s">
        <v>591</v>
      </c>
      <c r="N311" s="41" t="s">
        <v>590</v>
      </c>
      <c r="O311" s="41" t="s">
        <v>362</v>
      </c>
      <c r="P311" s="41">
        <v>2014</v>
      </c>
      <c r="Q311" s="66" t="s">
        <v>582</v>
      </c>
      <c r="R311" s="41" t="s">
        <v>36</v>
      </c>
      <c r="S311" s="41">
        <v>1</v>
      </c>
      <c r="T311" s="61">
        <v>798147294</v>
      </c>
      <c r="U311" s="41" t="s">
        <v>37</v>
      </c>
      <c r="V311" s="41" t="s">
        <v>60</v>
      </c>
      <c r="W311" s="41" t="s">
        <v>39</v>
      </c>
      <c r="X311" s="41"/>
      <c r="Y311" s="42"/>
    </row>
    <row r="312" spans="1:25" s="25" customFormat="1" ht="20.399999999999999" x14ac:dyDescent="0.3">
      <c r="A312" s="50">
        <v>197</v>
      </c>
      <c r="B312" s="16" t="s">
        <v>107</v>
      </c>
      <c r="C312" s="16">
        <f t="shared" si="14"/>
        <v>3</v>
      </c>
      <c r="D312" s="16" t="str">
        <f t="shared" si="13"/>
        <v>BG.MT.KHSTC.003</v>
      </c>
      <c r="E312" s="16" t="e">
        <f>VLOOKUP(B312,'DS Tên thiết bị'!$A$1:$B$174,2,0)</f>
        <v>#N/A</v>
      </c>
      <c r="F312" s="16" t="s">
        <v>55</v>
      </c>
      <c r="G312" s="16" t="str">
        <f t="shared" si="12"/>
        <v>KHÁC</v>
      </c>
      <c r="H312" s="17" t="s">
        <v>594</v>
      </c>
      <c r="I312" s="17" t="s">
        <v>2775</v>
      </c>
      <c r="J312" s="17" t="str">
        <f>VLOOKUP(I312,'Danh sach khoa'!$C$2:$D$39,2,0)</f>
        <v>KHSTC</v>
      </c>
      <c r="K312" s="18" t="s">
        <v>547</v>
      </c>
      <c r="L312" s="14" t="s">
        <v>595</v>
      </c>
      <c r="M312" s="29">
        <v>3512141622</v>
      </c>
      <c r="N312" s="14" t="s">
        <v>596</v>
      </c>
      <c r="O312" s="14" t="s">
        <v>597</v>
      </c>
      <c r="P312" s="14">
        <v>2014</v>
      </c>
      <c r="Q312" s="66" t="s">
        <v>598</v>
      </c>
      <c r="R312" s="14" t="s">
        <v>36</v>
      </c>
      <c r="S312" s="14">
        <v>1</v>
      </c>
      <c r="T312" s="20">
        <v>960000000</v>
      </c>
      <c r="U312" s="41" t="s">
        <v>37</v>
      </c>
      <c r="V312" s="14" t="s">
        <v>75</v>
      </c>
      <c r="W312" s="14" t="s">
        <v>39</v>
      </c>
      <c r="X312" s="35"/>
      <c r="Y312" s="21"/>
    </row>
    <row r="313" spans="1:25" s="25" customFormat="1" ht="20.399999999999999" x14ac:dyDescent="0.3">
      <c r="A313" s="15">
        <v>198</v>
      </c>
      <c r="B313" s="16" t="s">
        <v>107</v>
      </c>
      <c r="C313" s="16">
        <f t="shared" si="14"/>
        <v>4</v>
      </c>
      <c r="D313" s="16" t="str">
        <f t="shared" si="13"/>
        <v>BG.MT.KHSTC.004</v>
      </c>
      <c r="E313" s="16" t="e">
        <f>VLOOKUP(B313,'DS Tên thiết bị'!$A$1:$B$174,2,0)</f>
        <v>#N/A</v>
      </c>
      <c r="F313" s="16" t="s">
        <v>55</v>
      </c>
      <c r="G313" s="16" t="str">
        <f t="shared" si="12"/>
        <v>KHÁC</v>
      </c>
      <c r="H313" s="17" t="s">
        <v>594</v>
      </c>
      <c r="I313" s="17" t="s">
        <v>2775</v>
      </c>
      <c r="J313" s="17" t="str">
        <f>VLOOKUP(I313,'Danh sach khoa'!$C$2:$D$39,2,0)</f>
        <v>KHSTC</v>
      </c>
      <c r="K313" s="18" t="s">
        <v>547</v>
      </c>
      <c r="L313" s="14" t="s">
        <v>595</v>
      </c>
      <c r="M313" s="19">
        <v>3512141679</v>
      </c>
      <c r="N313" s="14" t="s">
        <v>596</v>
      </c>
      <c r="O313" s="14" t="s">
        <v>597</v>
      </c>
      <c r="P313" s="30">
        <v>2014</v>
      </c>
      <c r="Q313" s="66" t="s">
        <v>598</v>
      </c>
      <c r="R313" s="14" t="s">
        <v>36</v>
      </c>
      <c r="S313" s="14">
        <v>1</v>
      </c>
      <c r="T313" s="20">
        <v>960000000</v>
      </c>
      <c r="U313" s="41" t="s">
        <v>37</v>
      </c>
      <c r="V313" s="14" t="s">
        <v>75</v>
      </c>
      <c r="W313" s="14" t="s">
        <v>39</v>
      </c>
      <c r="X313" s="14"/>
      <c r="Y313" s="21"/>
    </row>
    <row r="314" spans="1:25" s="25" customFormat="1" ht="20.399999999999999" x14ac:dyDescent="0.3">
      <c r="A314" s="50">
        <v>199</v>
      </c>
      <c r="B314" s="16" t="s">
        <v>107</v>
      </c>
      <c r="C314" s="16">
        <f t="shared" si="14"/>
        <v>5</v>
      </c>
      <c r="D314" s="16" t="str">
        <f t="shared" si="13"/>
        <v>BG.MT.KHSTC.005</v>
      </c>
      <c r="E314" s="16" t="e">
        <f>VLOOKUP(B314,'DS Tên thiết bị'!$A$1:$B$174,2,0)</f>
        <v>#N/A</v>
      </c>
      <c r="F314" s="16" t="s">
        <v>55</v>
      </c>
      <c r="G314" s="16" t="str">
        <f t="shared" si="12"/>
        <v>KHÁC</v>
      </c>
      <c r="H314" s="17" t="s">
        <v>594</v>
      </c>
      <c r="I314" s="17" t="s">
        <v>2775</v>
      </c>
      <c r="J314" s="17" t="str">
        <f>VLOOKUP(I314,'Danh sach khoa'!$C$2:$D$39,2,0)</f>
        <v>KHSTC</v>
      </c>
      <c r="K314" s="18" t="s">
        <v>547</v>
      </c>
      <c r="L314" s="14" t="s">
        <v>595</v>
      </c>
      <c r="M314" s="19">
        <v>3512141491</v>
      </c>
      <c r="N314" s="14" t="s">
        <v>596</v>
      </c>
      <c r="O314" s="14" t="s">
        <v>597</v>
      </c>
      <c r="P314" s="30">
        <v>2014</v>
      </c>
      <c r="Q314" s="66" t="s">
        <v>598</v>
      </c>
      <c r="R314" s="14" t="s">
        <v>36</v>
      </c>
      <c r="S314" s="14">
        <v>1</v>
      </c>
      <c r="T314" s="20">
        <v>960000000</v>
      </c>
      <c r="U314" s="41" t="s">
        <v>37</v>
      </c>
      <c r="V314" s="14" t="s">
        <v>75</v>
      </c>
      <c r="W314" s="14" t="s">
        <v>39</v>
      </c>
      <c r="X314" s="14"/>
      <c r="Y314" s="21"/>
    </row>
    <row r="315" spans="1:25" s="25" customFormat="1" ht="20.399999999999999" x14ac:dyDescent="0.3">
      <c r="A315" s="15">
        <v>200</v>
      </c>
      <c r="B315" s="16" t="s">
        <v>107</v>
      </c>
      <c r="C315" s="16">
        <f t="shared" si="14"/>
        <v>6</v>
      </c>
      <c r="D315" s="16" t="str">
        <f t="shared" si="13"/>
        <v>BG.MT.KHSTC.006</v>
      </c>
      <c r="E315" s="16" t="e">
        <f>VLOOKUP(B315,'DS Tên thiết bị'!$A$1:$B$174,2,0)</f>
        <v>#N/A</v>
      </c>
      <c r="F315" s="16" t="s">
        <v>55</v>
      </c>
      <c r="G315" s="16" t="str">
        <f t="shared" si="12"/>
        <v>KHÁC</v>
      </c>
      <c r="H315" s="17" t="s">
        <v>594</v>
      </c>
      <c r="I315" s="17" t="s">
        <v>2775</v>
      </c>
      <c r="J315" s="17" t="str">
        <f>VLOOKUP(I315,'Danh sach khoa'!$C$2:$D$39,2,0)</f>
        <v>KHSTC</v>
      </c>
      <c r="K315" s="18" t="s">
        <v>547</v>
      </c>
      <c r="L315" s="14" t="s">
        <v>595</v>
      </c>
      <c r="M315" s="19">
        <v>3512141405</v>
      </c>
      <c r="N315" s="14" t="s">
        <v>596</v>
      </c>
      <c r="O315" s="14" t="s">
        <v>597</v>
      </c>
      <c r="P315" s="30">
        <v>2014</v>
      </c>
      <c r="Q315" s="66" t="s">
        <v>598</v>
      </c>
      <c r="R315" s="14" t="s">
        <v>36</v>
      </c>
      <c r="S315" s="14">
        <v>1</v>
      </c>
      <c r="T315" s="20">
        <v>960000000</v>
      </c>
      <c r="U315" s="41" t="s">
        <v>37</v>
      </c>
      <c r="V315" s="14" t="s">
        <v>75</v>
      </c>
      <c r="W315" s="14" t="s">
        <v>39</v>
      </c>
      <c r="X315" s="14"/>
      <c r="Y315" s="21"/>
    </row>
    <row r="316" spans="1:25" s="25" customFormat="1" ht="20.399999999999999" x14ac:dyDescent="0.3">
      <c r="A316" s="15">
        <v>202</v>
      </c>
      <c r="B316" s="57" t="s">
        <v>107</v>
      </c>
      <c r="C316" s="16">
        <f t="shared" si="14"/>
        <v>7</v>
      </c>
      <c r="D316" s="16" t="str">
        <f t="shared" si="13"/>
        <v>BG.MT.KHSTC.007</v>
      </c>
      <c r="E316" s="16" t="e">
        <f>VLOOKUP(B316,'DS Tên thiết bị'!$A$1:$B$174,2,0)</f>
        <v>#N/A</v>
      </c>
      <c r="F316" s="57" t="s">
        <v>55</v>
      </c>
      <c r="G316" s="16" t="str">
        <f t="shared" si="12"/>
        <v>KHÁC</v>
      </c>
      <c r="H316" s="23" t="s">
        <v>603</v>
      </c>
      <c r="I316" s="17" t="s">
        <v>2775</v>
      </c>
      <c r="J316" s="17" t="str">
        <f>VLOOKUP(I316,'Danh sach khoa'!$C$2:$D$39,2,0)</f>
        <v>KHSTC</v>
      </c>
      <c r="K316" s="18" t="s">
        <v>547</v>
      </c>
      <c r="L316" s="41" t="s">
        <v>604</v>
      </c>
      <c r="M316" s="62">
        <v>3512162749</v>
      </c>
      <c r="N316" s="41" t="s">
        <v>605</v>
      </c>
      <c r="O316" s="41" t="s">
        <v>606</v>
      </c>
      <c r="P316" s="41">
        <v>2016</v>
      </c>
      <c r="Q316" s="66" t="s">
        <v>607</v>
      </c>
      <c r="R316" s="41" t="s">
        <v>192</v>
      </c>
      <c r="S316" s="41">
        <v>1</v>
      </c>
      <c r="T316" s="61">
        <v>1114330000</v>
      </c>
      <c r="U316" s="41" t="s">
        <v>37</v>
      </c>
      <c r="V316" s="41" t="s">
        <v>608</v>
      </c>
      <c r="W316" s="41" t="s">
        <v>39</v>
      </c>
      <c r="X316" s="41"/>
      <c r="Y316" s="42"/>
    </row>
    <row r="317" spans="1:25" s="25" customFormat="1" ht="20.399999999999999" x14ac:dyDescent="0.3">
      <c r="A317" s="15">
        <v>208</v>
      </c>
      <c r="B317" s="57" t="s">
        <v>107</v>
      </c>
      <c r="C317" s="16">
        <f t="shared" si="14"/>
        <v>8</v>
      </c>
      <c r="D317" s="16" t="str">
        <f t="shared" si="13"/>
        <v>BG.MT.KHSTC.008</v>
      </c>
      <c r="E317" s="16" t="e">
        <f>VLOOKUP(B317,'DS Tên thiết bị'!$A$1:$B$174,2,0)</f>
        <v>#N/A</v>
      </c>
      <c r="F317" s="57" t="s">
        <v>55</v>
      </c>
      <c r="G317" s="16" t="str">
        <f t="shared" si="12"/>
        <v>KHÁC</v>
      </c>
      <c r="H317" s="23" t="s">
        <v>107</v>
      </c>
      <c r="I317" s="17" t="s">
        <v>2775</v>
      </c>
      <c r="J317" s="17" t="str">
        <f>VLOOKUP(I317,'Danh sach khoa'!$C$2:$D$39,2,0)</f>
        <v>KHSTC</v>
      </c>
      <c r="K317" s="18" t="s">
        <v>547</v>
      </c>
      <c r="L317" s="41" t="s">
        <v>113</v>
      </c>
      <c r="M317" s="62" t="s">
        <v>624</v>
      </c>
      <c r="N317" s="41" t="s">
        <v>111</v>
      </c>
      <c r="O317" s="41" t="s">
        <v>112</v>
      </c>
      <c r="P317" s="41">
        <v>2016</v>
      </c>
      <c r="Q317" s="66" t="s">
        <v>625</v>
      </c>
      <c r="R317" s="41" t="s">
        <v>36</v>
      </c>
      <c r="S317" s="41">
        <v>1</v>
      </c>
      <c r="T317" s="61">
        <v>811601000</v>
      </c>
      <c r="U317" s="41" t="s">
        <v>37</v>
      </c>
      <c r="V317" s="41" t="s">
        <v>105</v>
      </c>
      <c r="W317" s="41" t="s">
        <v>39</v>
      </c>
      <c r="X317" s="41"/>
      <c r="Y317" s="42"/>
    </row>
    <row r="318" spans="1:25" s="25" customFormat="1" ht="20.399999999999999" x14ac:dyDescent="0.3">
      <c r="A318" s="50">
        <v>209</v>
      </c>
      <c r="B318" s="57" t="s">
        <v>107</v>
      </c>
      <c r="C318" s="16">
        <f t="shared" si="14"/>
        <v>9</v>
      </c>
      <c r="D318" s="16" t="str">
        <f t="shared" si="13"/>
        <v>BG.MT.KHSTC.009</v>
      </c>
      <c r="E318" s="16" t="e">
        <f>VLOOKUP(B318,'DS Tên thiết bị'!$A$1:$B$174,2,0)</f>
        <v>#N/A</v>
      </c>
      <c r="F318" s="57" t="s">
        <v>55</v>
      </c>
      <c r="G318" s="16" t="str">
        <f t="shared" si="12"/>
        <v>KHÁC</v>
      </c>
      <c r="H318" s="23" t="s">
        <v>107</v>
      </c>
      <c r="I318" s="17" t="s">
        <v>2775</v>
      </c>
      <c r="J318" s="17" t="str">
        <f>VLOOKUP(I318,'Danh sach khoa'!$C$2:$D$39,2,0)</f>
        <v>KHSTC</v>
      </c>
      <c r="K318" s="18" t="s">
        <v>547</v>
      </c>
      <c r="L318" s="41" t="s">
        <v>113</v>
      </c>
      <c r="M318" s="62" t="s">
        <v>626</v>
      </c>
      <c r="N318" s="41" t="s">
        <v>111</v>
      </c>
      <c r="O318" s="41" t="s">
        <v>112</v>
      </c>
      <c r="P318" s="41">
        <v>2016</v>
      </c>
      <c r="Q318" s="66" t="s">
        <v>625</v>
      </c>
      <c r="R318" s="41" t="s">
        <v>36</v>
      </c>
      <c r="S318" s="41">
        <v>1</v>
      </c>
      <c r="T318" s="61">
        <v>811601000</v>
      </c>
      <c r="U318" s="41" t="s">
        <v>37</v>
      </c>
      <c r="V318" s="41" t="s">
        <v>105</v>
      </c>
      <c r="W318" s="41" t="s">
        <v>39</v>
      </c>
      <c r="X318" s="41"/>
      <c r="Y318" s="42"/>
    </row>
    <row r="319" spans="1:25" s="25" customFormat="1" ht="20.399999999999999" x14ac:dyDescent="0.3">
      <c r="A319" s="15">
        <v>210</v>
      </c>
      <c r="B319" s="57" t="s">
        <v>107</v>
      </c>
      <c r="C319" s="16">
        <f t="shared" si="14"/>
        <v>10</v>
      </c>
      <c r="D319" s="16" t="str">
        <f t="shared" si="13"/>
        <v>BG.MT.KHSTC.010</v>
      </c>
      <c r="E319" s="16" t="e">
        <f>VLOOKUP(B319,'DS Tên thiết bị'!$A$1:$B$174,2,0)</f>
        <v>#N/A</v>
      </c>
      <c r="F319" s="57" t="s">
        <v>55</v>
      </c>
      <c r="G319" s="16" t="str">
        <f t="shared" si="12"/>
        <v>KHÁC</v>
      </c>
      <c r="H319" s="23" t="s">
        <v>107</v>
      </c>
      <c r="I319" s="17" t="s">
        <v>2775</v>
      </c>
      <c r="J319" s="17" t="str">
        <f>VLOOKUP(I319,'Danh sach khoa'!$C$2:$D$39,2,0)</f>
        <v>KHSTC</v>
      </c>
      <c r="K319" s="18" t="s">
        <v>547</v>
      </c>
      <c r="L319" s="41" t="s">
        <v>113</v>
      </c>
      <c r="M319" s="62" t="s">
        <v>627</v>
      </c>
      <c r="N319" s="41" t="s">
        <v>111</v>
      </c>
      <c r="O319" s="41" t="s">
        <v>112</v>
      </c>
      <c r="P319" s="41">
        <v>2016</v>
      </c>
      <c r="Q319" s="66" t="s">
        <v>625</v>
      </c>
      <c r="R319" s="41" t="s">
        <v>36</v>
      </c>
      <c r="S319" s="41">
        <v>1</v>
      </c>
      <c r="T319" s="61">
        <v>811601000</v>
      </c>
      <c r="U319" s="41" t="s">
        <v>37</v>
      </c>
      <c r="V319" s="41" t="s">
        <v>105</v>
      </c>
      <c r="W319" s="41" t="s">
        <v>39</v>
      </c>
      <c r="X319" s="41"/>
      <c r="Y319" s="42"/>
    </row>
    <row r="320" spans="1:25" s="25" customFormat="1" ht="20.399999999999999" x14ac:dyDescent="0.3">
      <c r="A320" s="50">
        <v>211</v>
      </c>
      <c r="B320" s="57" t="s">
        <v>107</v>
      </c>
      <c r="C320" s="16">
        <f t="shared" si="14"/>
        <v>11</v>
      </c>
      <c r="D320" s="16" t="str">
        <f t="shared" si="13"/>
        <v>BG.MT.KHSTC.011</v>
      </c>
      <c r="E320" s="16" t="e">
        <f>VLOOKUP(B320,'DS Tên thiết bị'!$A$1:$B$174,2,0)</f>
        <v>#N/A</v>
      </c>
      <c r="F320" s="57" t="s">
        <v>55</v>
      </c>
      <c r="G320" s="16" t="str">
        <f t="shared" si="12"/>
        <v>KHÁC</v>
      </c>
      <c r="H320" s="23" t="s">
        <v>108</v>
      </c>
      <c r="I320" s="17" t="s">
        <v>2775</v>
      </c>
      <c r="J320" s="17" t="str">
        <f>VLOOKUP(I320,'Danh sach khoa'!$C$2:$D$39,2,0)</f>
        <v>KHSTC</v>
      </c>
      <c r="K320" s="18" t="s">
        <v>547</v>
      </c>
      <c r="L320" s="41" t="s">
        <v>109</v>
      </c>
      <c r="M320" s="62" t="s">
        <v>628</v>
      </c>
      <c r="N320" s="41" t="s">
        <v>111</v>
      </c>
      <c r="O320" s="41" t="s">
        <v>112</v>
      </c>
      <c r="P320" s="41">
        <v>2016</v>
      </c>
      <c r="Q320" s="66" t="s">
        <v>625</v>
      </c>
      <c r="R320" s="41" t="s">
        <v>36</v>
      </c>
      <c r="S320" s="41">
        <v>1</v>
      </c>
      <c r="T320" s="65">
        <v>434339000</v>
      </c>
      <c r="U320" s="41" t="s">
        <v>37</v>
      </c>
      <c r="V320" s="41" t="s">
        <v>105</v>
      </c>
      <c r="W320" s="41" t="s">
        <v>39</v>
      </c>
      <c r="X320" s="41"/>
      <c r="Y320" s="42"/>
    </row>
    <row r="321" spans="1:25" s="25" customFormat="1" ht="20.399999999999999" x14ac:dyDescent="0.3">
      <c r="A321" s="15">
        <v>216</v>
      </c>
      <c r="B321" s="16" t="s">
        <v>107</v>
      </c>
      <c r="C321" s="16">
        <f t="shared" si="14"/>
        <v>12</v>
      </c>
      <c r="D321" s="16" t="str">
        <f t="shared" si="13"/>
        <v>BG.MT.KHSTC.012</v>
      </c>
      <c r="E321" s="16" t="e">
        <f>VLOOKUP(B321,'DS Tên thiết bị'!$A$1:$B$174,2,0)</f>
        <v>#N/A</v>
      </c>
      <c r="F321" s="16" t="s">
        <v>55</v>
      </c>
      <c r="G321" s="16" t="str">
        <f t="shared" si="12"/>
        <v>KHÁC</v>
      </c>
      <c r="H321" s="17" t="s">
        <v>594</v>
      </c>
      <c r="I321" s="17" t="s">
        <v>2775</v>
      </c>
      <c r="J321" s="17" t="str">
        <f>VLOOKUP(I321,'Danh sach khoa'!$C$2:$D$39,2,0)</f>
        <v>KHSTC</v>
      </c>
      <c r="K321" s="18" t="s">
        <v>547</v>
      </c>
      <c r="L321" s="14" t="s">
        <v>639</v>
      </c>
      <c r="M321" s="29" t="s">
        <v>640</v>
      </c>
      <c r="N321" s="14" t="s">
        <v>641</v>
      </c>
      <c r="O321" s="14" t="s">
        <v>104</v>
      </c>
      <c r="P321" s="14" t="s">
        <v>642</v>
      </c>
      <c r="Q321" s="92" t="s">
        <v>643</v>
      </c>
      <c r="R321" s="14" t="s">
        <v>36</v>
      </c>
      <c r="S321" s="14">
        <v>1</v>
      </c>
      <c r="T321" s="20">
        <v>814800000</v>
      </c>
      <c r="U321" s="41" t="s">
        <v>37</v>
      </c>
      <c r="V321" s="14" t="s">
        <v>60</v>
      </c>
      <c r="W321" s="14" t="s">
        <v>39</v>
      </c>
      <c r="X321" s="14"/>
      <c r="Y321" s="21"/>
    </row>
    <row r="322" spans="1:25" s="25" customFormat="1" ht="20.399999999999999" x14ac:dyDescent="0.3">
      <c r="A322" s="50">
        <v>217</v>
      </c>
      <c r="B322" s="16" t="s">
        <v>107</v>
      </c>
      <c r="C322" s="16">
        <f t="shared" si="14"/>
        <v>13</v>
      </c>
      <c r="D322" s="16" t="str">
        <f t="shared" si="13"/>
        <v>BG.MT.KHSTC.013</v>
      </c>
      <c r="E322" s="16" t="e">
        <f>VLOOKUP(B322,'DS Tên thiết bị'!$A$1:$B$174,2,0)</f>
        <v>#N/A</v>
      </c>
      <c r="F322" s="16" t="s">
        <v>55</v>
      </c>
      <c r="G322" s="16" t="str">
        <f t="shared" ref="G322:G385" si="15">IFERROR(IF(E322=F322,"","KHÁC"),"KHÁC")</f>
        <v>KHÁC</v>
      </c>
      <c r="H322" s="17" t="s">
        <v>594</v>
      </c>
      <c r="I322" s="17" t="s">
        <v>2775</v>
      </c>
      <c r="J322" s="17" t="str">
        <f>VLOOKUP(I322,'Danh sach khoa'!$C$2:$D$39,2,0)</f>
        <v>KHSTC</v>
      </c>
      <c r="K322" s="18" t="s">
        <v>547</v>
      </c>
      <c r="L322" s="14" t="s">
        <v>639</v>
      </c>
      <c r="M322" s="29" t="s">
        <v>644</v>
      </c>
      <c r="N322" s="14" t="s">
        <v>641</v>
      </c>
      <c r="O322" s="14" t="s">
        <v>104</v>
      </c>
      <c r="P322" s="14" t="s">
        <v>642</v>
      </c>
      <c r="Q322" s="92" t="s">
        <v>643</v>
      </c>
      <c r="R322" s="14" t="s">
        <v>36</v>
      </c>
      <c r="S322" s="14">
        <v>1</v>
      </c>
      <c r="T322" s="20">
        <v>814800000</v>
      </c>
      <c r="U322" s="41" t="s">
        <v>37</v>
      </c>
      <c r="V322" s="14" t="s">
        <v>60</v>
      </c>
      <c r="W322" s="14" t="s">
        <v>39</v>
      </c>
      <c r="X322" s="14"/>
      <c r="Y322" s="21"/>
    </row>
    <row r="323" spans="1:25" s="25" customFormat="1" ht="20.399999999999999" x14ac:dyDescent="0.3">
      <c r="A323" s="15">
        <v>218</v>
      </c>
      <c r="B323" s="16" t="s">
        <v>107</v>
      </c>
      <c r="C323" s="16">
        <f t="shared" si="14"/>
        <v>14</v>
      </c>
      <c r="D323" s="16" t="str">
        <f t="shared" ref="D323:D386" si="16">"BG."&amp;F323&amp;"."&amp;J323&amp;"."&amp;TEXT(C323,"000")</f>
        <v>BG.MT.KHSTC.014</v>
      </c>
      <c r="E323" s="16" t="e">
        <f>VLOOKUP(B323,'DS Tên thiết bị'!$A$1:$B$174,2,0)</f>
        <v>#N/A</v>
      </c>
      <c r="F323" s="16" t="s">
        <v>55</v>
      </c>
      <c r="G323" s="16" t="str">
        <f t="shared" si="15"/>
        <v>KHÁC</v>
      </c>
      <c r="H323" s="17" t="s">
        <v>594</v>
      </c>
      <c r="I323" s="17" t="s">
        <v>2775</v>
      </c>
      <c r="J323" s="17" t="str">
        <f>VLOOKUP(I323,'Danh sach khoa'!$C$2:$D$39,2,0)</f>
        <v>KHSTC</v>
      </c>
      <c r="K323" s="18" t="s">
        <v>547</v>
      </c>
      <c r="L323" s="14" t="s">
        <v>639</v>
      </c>
      <c r="M323" s="29" t="s">
        <v>645</v>
      </c>
      <c r="N323" s="14" t="s">
        <v>641</v>
      </c>
      <c r="O323" s="14" t="s">
        <v>104</v>
      </c>
      <c r="P323" s="14" t="s">
        <v>642</v>
      </c>
      <c r="Q323" s="92" t="s">
        <v>643</v>
      </c>
      <c r="R323" s="14" t="s">
        <v>36</v>
      </c>
      <c r="S323" s="14">
        <v>1</v>
      </c>
      <c r="T323" s="20">
        <v>814800000</v>
      </c>
      <c r="U323" s="41" t="s">
        <v>37</v>
      </c>
      <c r="V323" s="14" t="s">
        <v>60</v>
      </c>
      <c r="W323" s="14" t="s">
        <v>39</v>
      </c>
      <c r="X323" s="14"/>
      <c r="Y323" s="21"/>
    </row>
    <row r="324" spans="1:25" s="25" customFormat="1" ht="40.799999999999997" x14ac:dyDescent="0.3">
      <c r="A324" s="50">
        <v>239</v>
      </c>
      <c r="B324" s="57" t="s">
        <v>107</v>
      </c>
      <c r="C324" s="16">
        <f t="shared" ref="C324:C387" si="17">IF(B324=B323,C323+1,1)</f>
        <v>15</v>
      </c>
      <c r="D324" s="16" t="str">
        <f t="shared" si="16"/>
        <v>BG.MT.KHSTC.015</v>
      </c>
      <c r="E324" s="16" t="e">
        <f>VLOOKUP(B324,'DS Tên thiết bị'!$A$1:$B$174,2,0)</f>
        <v>#N/A</v>
      </c>
      <c r="F324" s="57" t="s">
        <v>55</v>
      </c>
      <c r="G324" s="16" t="str">
        <f t="shared" si="15"/>
        <v>KHÁC</v>
      </c>
      <c r="H324" s="23" t="s">
        <v>594</v>
      </c>
      <c r="I324" s="17" t="s">
        <v>2775</v>
      </c>
      <c r="J324" s="17" t="str">
        <f>VLOOKUP(I324,'Danh sach khoa'!$C$2:$D$39,2,0)</f>
        <v>KHSTC</v>
      </c>
      <c r="K324" s="18" t="s">
        <v>547</v>
      </c>
      <c r="L324" s="41" t="s">
        <v>674</v>
      </c>
      <c r="M324" s="58" t="s">
        <v>675</v>
      </c>
      <c r="N324" s="41" t="s">
        <v>676</v>
      </c>
      <c r="O324" s="41" t="s">
        <v>157</v>
      </c>
      <c r="P324" s="41">
        <v>2018</v>
      </c>
      <c r="Q324" s="66" t="s">
        <v>677</v>
      </c>
      <c r="R324" s="41" t="s">
        <v>36</v>
      </c>
      <c r="S324" s="41">
        <v>1</v>
      </c>
      <c r="T324" s="61">
        <v>809441000</v>
      </c>
      <c r="U324" s="41" t="s">
        <v>37</v>
      </c>
      <c r="V324" s="41" t="s">
        <v>318</v>
      </c>
      <c r="W324" s="41" t="s">
        <v>39</v>
      </c>
      <c r="X324" s="41"/>
      <c r="Y324" s="42"/>
    </row>
    <row r="325" spans="1:25" s="25" customFormat="1" ht="40.799999999999997" x14ac:dyDescent="0.3">
      <c r="A325" s="15">
        <v>240</v>
      </c>
      <c r="B325" s="57" t="s">
        <v>107</v>
      </c>
      <c r="C325" s="16">
        <f t="shared" si="17"/>
        <v>16</v>
      </c>
      <c r="D325" s="16" t="str">
        <f t="shared" si="16"/>
        <v>BG.MT.KHSTC.016</v>
      </c>
      <c r="E325" s="16" t="e">
        <f>VLOOKUP(B325,'DS Tên thiết bị'!$A$1:$B$174,2,0)</f>
        <v>#N/A</v>
      </c>
      <c r="F325" s="57" t="s">
        <v>55</v>
      </c>
      <c r="G325" s="16" t="str">
        <f t="shared" si="15"/>
        <v>KHÁC</v>
      </c>
      <c r="H325" s="23" t="s">
        <v>594</v>
      </c>
      <c r="I325" s="17" t="s">
        <v>2775</v>
      </c>
      <c r="J325" s="17" t="str">
        <f>VLOOKUP(I325,'Danh sach khoa'!$C$2:$D$39,2,0)</f>
        <v>KHSTC</v>
      </c>
      <c r="K325" s="18" t="s">
        <v>547</v>
      </c>
      <c r="L325" s="41" t="s">
        <v>674</v>
      </c>
      <c r="M325" s="58" t="s">
        <v>678</v>
      </c>
      <c r="N325" s="41" t="s">
        <v>676</v>
      </c>
      <c r="O325" s="41" t="s">
        <v>157</v>
      </c>
      <c r="P325" s="41">
        <v>2018</v>
      </c>
      <c r="Q325" s="66" t="s">
        <v>677</v>
      </c>
      <c r="R325" s="41" t="s">
        <v>36</v>
      </c>
      <c r="S325" s="41">
        <v>1</v>
      </c>
      <c r="T325" s="61">
        <v>809441000</v>
      </c>
      <c r="U325" s="41" t="s">
        <v>37</v>
      </c>
      <c r="V325" s="41" t="s">
        <v>318</v>
      </c>
      <c r="W325" s="41" t="s">
        <v>39</v>
      </c>
      <c r="X325" s="41"/>
      <c r="Y325" s="42"/>
    </row>
    <row r="326" spans="1:25" s="25" customFormat="1" ht="30.6" x14ac:dyDescent="0.3">
      <c r="A326" s="50">
        <v>251</v>
      </c>
      <c r="B326" s="16" t="s">
        <v>107</v>
      </c>
      <c r="C326" s="16">
        <f t="shared" si="17"/>
        <v>17</v>
      </c>
      <c r="D326" s="16" t="str">
        <f t="shared" si="16"/>
        <v>BG.MT.KHSTC.017</v>
      </c>
      <c r="E326" s="16" t="e">
        <f>VLOOKUP(B326,'DS Tên thiết bị'!$A$1:$B$174,2,0)</f>
        <v>#N/A</v>
      </c>
      <c r="F326" s="16" t="s">
        <v>55</v>
      </c>
      <c r="G326" s="16" t="str">
        <f t="shared" si="15"/>
        <v>KHÁC</v>
      </c>
      <c r="H326" s="17" t="s">
        <v>153</v>
      </c>
      <c r="I326" s="17" t="s">
        <v>2775</v>
      </c>
      <c r="J326" s="17" t="str">
        <f>VLOOKUP(I326,'Danh sach khoa'!$C$2:$D$39,2,0)</f>
        <v>KHSTC</v>
      </c>
      <c r="K326" s="18" t="s">
        <v>547</v>
      </c>
      <c r="L326" s="14" t="s">
        <v>154</v>
      </c>
      <c r="M326" s="29" t="s">
        <v>702</v>
      </c>
      <c r="N326" s="14" t="s">
        <v>156</v>
      </c>
      <c r="O326" s="14" t="s">
        <v>157</v>
      </c>
      <c r="P326" s="14">
        <v>2020</v>
      </c>
      <c r="Q326" s="66" t="s">
        <v>703</v>
      </c>
      <c r="R326" s="14" t="s">
        <v>36</v>
      </c>
      <c r="S326" s="14">
        <v>1</v>
      </c>
      <c r="T326" s="20">
        <v>750000000</v>
      </c>
      <c r="U326" s="41" t="s">
        <v>37</v>
      </c>
      <c r="V326" s="14" t="s">
        <v>60</v>
      </c>
      <c r="W326" s="14" t="s">
        <v>39</v>
      </c>
      <c r="X326" s="14"/>
      <c r="Y326" s="21"/>
    </row>
    <row r="327" spans="1:25" s="25" customFormat="1" ht="30.6" x14ac:dyDescent="0.3">
      <c r="A327" s="15">
        <v>252</v>
      </c>
      <c r="B327" s="16" t="s">
        <v>107</v>
      </c>
      <c r="C327" s="16">
        <f t="shared" si="17"/>
        <v>18</v>
      </c>
      <c r="D327" s="16" t="str">
        <f t="shared" si="16"/>
        <v>BG.MT.KHSTC.018</v>
      </c>
      <c r="E327" s="16" t="e">
        <f>VLOOKUP(B327,'DS Tên thiết bị'!$A$1:$B$174,2,0)</f>
        <v>#N/A</v>
      </c>
      <c r="F327" s="16" t="s">
        <v>55</v>
      </c>
      <c r="G327" s="16" t="str">
        <f t="shared" si="15"/>
        <v>KHÁC</v>
      </c>
      <c r="H327" s="17" t="s">
        <v>153</v>
      </c>
      <c r="I327" s="17" t="s">
        <v>2775</v>
      </c>
      <c r="J327" s="17" t="str">
        <f>VLOOKUP(I327,'Danh sach khoa'!$C$2:$D$39,2,0)</f>
        <v>KHSTC</v>
      </c>
      <c r="K327" s="18" t="s">
        <v>547</v>
      </c>
      <c r="L327" s="14" t="s">
        <v>154</v>
      </c>
      <c r="M327" s="29" t="s">
        <v>704</v>
      </c>
      <c r="N327" s="14" t="s">
        <v>156</v>
      </c>
      <c r="O327" s="14" t="s">
        <v>157</v>
      </c>
      <c r="P327" s="14">
        <v>2020</v>
      </c>
      <c r="Q327" s="66" t="s">
        <v>703</v>
      </c>
      <c r="R327" s="14" t="s">
        <v>36</v>
      </c>
      <c r="S327" s="14">
        <v>1</v>
      </c>
      <c r="T327" s="20">
        <v>750000000</v>
      </c>
      <c r="U327" s="41" t="s">
        <v>37</v>
      </c>
      <c r="V327" s="14" t="s">
        <v>60</v>
      </c>
      <c r="W327" s="14" t="s">
        <v>39</v>
      </c>
      <c r="X327" s="14"/>
      <c r="Y327" s="21"/>
    </row>
    <row r="328" spans="1:25" s="25" customFormat="1" ht="30.6" x14ac:dyDescent="0.3">
      <c r="A328" s="50">
        <v>253</v>
      </c>
      <c r="B328" s="16" t="s">
        <v>107</v>
      </c>
      <c r="C328" s="16">
        <f t="shared" si="17"/>
        <v>19</v>
      </c>
      <c r="D328" s="16" t="str">
        <f t="shared" si="16"/>
        <v>BG.MT.KHSTC.019</v>
      </c>
      <c r="E328" s="16" t="e">
        <f>VLOOKUP(B328,'DS Tên thiết bị'!$A$1:$B$174,2,0)</f>
        <v>#N/A</v>
      </c>
      <c r="F328" s="16" t="s">
        <v>55</v>
      </c>
      <c r="G328" s="16" t="str">
        <f t="shared" si="15"/>
        <v>KHÁC</v>
      </c>
      <c r="H328" s="17" t="s">
        <v>153</v>
      </c>
      <c r="I328" s="17" t="s">
        <v>2775</v>
      </c>
      <c r="J328" s="17" t="str">
        <f>VLOOKUP(I328,'Danh sach khoa'!$C$2:$D$39,2,0)</f>
        <v>KHSTC</v>
      </c>
      <c r="K328" s="18" t="s">
        <v>547</v>
      </c>
      <c r="L328" s="14" t="s">
        <v>154</v>
      </c>
      <c r="M328" s="29" t="s">
        <v>705</v>
      </c>
      <c r="N328" s="14" t="s">
        <v>156</v>
      </c>
      <c r="O328" s="14" t="s">
        <v>157</v>
      </c>
      <c r="P328" s="14">
        <v>2020</v>
      </c>
      <c r="Q328" s="66" t="s">
        <v>703</v>
      </c>
      <c r="R328" s="14" t="s">
        <v>36</v>
      </c>
      <c r="S328" s="14">
        <v>1</v>
      </c>
      <c r="T328" s="20">
        <v>750000000</v>
      </c>
      <c r="U328" s="41" t="s">
        <v>37</v>
      </c>
      <c r="V328" s="14" t="s">
        <v>60</v>
      </c>
      <c r="W328" s="14" t="s">
        <v>39</v>
      </c>
      <c r="X328" s="14"/>
      <c r="Y328" s="21"/>
    </row>
    <row r="329" spans="1:25" s="25" customFormat="1" ht="20.399999999999999" x14ac:dyDescent="0.3">
      <c r="A329" s="15">
        <v>254</v>
      </c>
      <c r="B329" s="16" t="s">
        <v>107</v>
      </c>
      <c r="C329" s="16">
        <f t="shared" si="17"/>
        <v>20</v>
      </c>
      <c r="D329" s="16" t="str">
        <f t="shared" si="16"/>
        <v>BG.MT.KHSTC.020</v>
      </c>
      <c r="E329" s="16" t="e">
        <f>VLOOKUP(B329,'DS Tên thiết bị'!$A$1:$B$174,2,0)</f>
        <v>#N/A</v>
      </c>
      <c r="F329" s="16" t="s">
        <v>55</v>
      </c>
      <c r="G329" s="16" t="str">
        <f t="shared" si="15"/>
        <v>KHÁC</v>
      </c>
      <c r="H329" s="17" t="s">
        <v>706</v>
      </c>
      <c r="I329" s="17" t="s">
        <v>2775</v>
      </c>
      <c r="J329" s="17" t="str">
        <f>VLOOKUP(I329,'Danh sach khoa'!$C$2:$D$39,2,0)</f>
        <v>KHSTC</v>
      </c>
      <c r="K329" s="18" t="s">
        <v>547</v>
      </c>
      <c r="L329" s="14" t="s">
        <v>707</v>
      </c>
      <c r="M329" s="29" t="s">
        <v>708</v>
      </c>
      <c r="N329" s="14" t="s">
        <v>709</v>
      </c>
      <c r="O329" s="14" t="s">
        <v>176</v>
      </c>
      <c r="P329" s="14">
        <v>2020</v>
      </c>
      <c r="Q329" s="66" t="s">
        <v>703</v>
      </c>
      <c r="R329" s="14" t="s">
        <v>36</v>
      </c>
      <c r="S329" s="14">
        <v>1</v>
      </c>
      <c r="T329" s="34">
        <v>358000000</v>
      </c>
      <c r="U329" s="41" t="s">
        <v>37</v>
      </c>
      <c r="V329" s="14" t="s">
        <v>60</v>
      </c>
      <c r="W329" s="14" t="s">
        <v>39</v>
      </c>
      <c r="X329" s="14"/>
      <c r="Y329" s="21"/>
    </row>
    <row r="330" spans="1:25" s="25" customFormat="1" ht="20.399999999999999" x14ac:dyDescent="0.3">
      <c r="A330" s="50">
        <v>255</v>
      </c>
      <c r="B330" s="16" t="s">
        <v>107</v>
      </c>
      <c r="C330" s="16">
        <f t="shared" si="17"/>
        <v>21</v>
      </c>
      <c r="D330" s="16" t="str">
        <f t="shared" si="16"/>
        <v>BG.MT.KHSTC.021</v>
      </c>
      <c r="E330" s="16" t="e">
        <f>VLOOKUP(B330,'DS Tên thiết bị'!$A$1:$B$174,2,0)</f>
        <v>#N/A</v>
      </c>
      <c r="F330" s="16" t="s">
        <v>55</v>
      </c>
      <c r="G330" s="16" t="str">
        <f t="shared" si="15"/>
        <v>KHÁC</v>
      </c>
      <c r="H330" s="17" t="s">
        <v>706</v>
      </c>
      <c r="I330" s="17" t="s">
        <v>2775</v>
      </c>
      <c r="J330" s="17" t="str">
        <f>VLOOKUP(I330,'Danh sach khoa'!$C$2:$D$39,2,0)</f>
        <v>KHSTC</v>
      </c>
      <c r="K330" s="18" t="s">
        <v>547</v>
      </c>
      <c r="L330" s="14" t="s">
        <v>707</v>
      </c>
      <c r="M330" s="29" t="s">
        <v>710</v>
      </c>
      <c r="N330" s="14" t="s">
        <v>709</v>
      </c>
      <c r="O330" s="14" t="s">
        <v>176</v>
      </c>
      <c r="P330" s="14">
        <v>2020</v>
      </c>
      <c r="Q330" s="66" t="s">
        <v>703</v>
      </c>
      <c r="R330" s="14" t="s">
        <v>36</v>
      </c>
      <c r="S330" s="14">
        <v>1</v>
      </c>
      <c r="T330" s="34">
        <v>358000000</v>
      </c>
      <c r="U330" s="41" t="s">
        <v>37</v>
      </c>
      <c r="V330" s="14" t="s">
        <v>60</v>
      </c>
      <c r="W330" s="14" t="s">
        <v>39</v>
      </c>
      <c r="X330" s="14"/>
      <c r="Y330" s="21"/>
    </row>
    <row r="331" spans="1:25" s="25" customFormat="1" ht="40.799999999999997" x14ac:dyDescent="0.3">
      <c r="A331" s="50">
        <v>279</v>
      </c>
      <c r="B331" s="16" t="s">
        <v>107</v>
      </c>
      <c r="C331" s="16">
        <f t="shared" si="17"/>
        <v>22</v>
      </c>
      <c r="D331" s="16" t="str">
        <f t="shared" si="16"/>
        <v>BG.MT.KHSTC.022</v>
      </c>
      <c r="E331" s="16" t="e">
        <f>VLOOKUP(B331,'DS Tên thiết bị'!$A$1:$B$174,2,0)</f>
        <v>#N/A</v>
      </c>
      <c r="F331" s="16" t="s">
        <v>55</v>
      </c>
      <c r="G331" s="16" t="str">
        <f t="shared" si="15"/>
        <v>KHÁC</v>
      </c>
      <c r="H331" s="17" t="s">
        <v>742</v>
      </c>
      <c r="I331" s="17" t="s">
        <v>2775</v>
      </c>
      <c r="J331" s="17" t="str">
        <f>VLOOKUP(I331,'Danh sach khoa'!$C$2:$D$39,2,0)</f>
        <v>KHSTC</v>
      </c>
      <c r="K331" s="18" t="s">
        <v>547</v>
      </c>
      <c r="L331" s="14" t="s">
        <v>743</v>
      </c>
      <c r="M331" s="14">
        <v>61692</v>
      </c>
      <c r="N331" s="14" t="s">
        <v>744</v>
      </c>
      <c r="O331" s="14" t="s">
        <v>142</v>
      </c>
      <c r="P331" s="14">
        <v>2020</v>
      </c>
      <c r="Q331" s="67" t="s">
        <v>745</v>
      </c>
      <c r="R331" s="14" t="s">
        <v>192</v>
      </c>
      <c r="S331" s="35">
        <v>1</v>
      </c>
      <c r="T331" s="20">
        <v>500000000</v>
      </c>
      <c r="U331" s="41" t="s">
        <v>37</v>
      </c>
      <c r="V331" s="14" t="s">
        <v>746</v>
      </c>
      <c r="W331" s="14" t="s">
        <v>39</v>
      </c>
      <c r="X331" s="21"/>
      <c r="Y331" s="21"/>
    </row>
    <row r="332" spans="1:25" s="25" customFormat="1" ht="30.6" x14ac:dyDescent="0.3">
      <c r="A332" s="15">
        <v>280</v>
      </c>
      <c r="B332" s="16" t="s">
        <v>107</v>
      </c>
      <c r="C332" s="16">
        <f t="shared" si="17"/>
        <v>23</v>
      </c>
      <c r="D332" s="16" t="str">
        <f t="shared" si="16"/>
        <v>BG.MT.KHSTC.023</v>
      </c>
      <c r="E332" s="16" t="e">
        <f>VLOOKUP(B332,'DS Tên thiết bị'!$A$1:$B$174,2,0)</f>
        <v>#N/A</v>
      </c>
      <c r="F332" s="16" t="s">
        <v>55</v>
      </c>
      <c r="G332" s="16" t="str">
        <f t="shared" si="15"/>
        <v>KHÁC</v>
      </c>
      <c r="H332" s="17" t="s">
        <v>495</v>
      </c>
      <c r="I332" s="17" t="s">
        <v>2775</v>
      </c>
      <c r="J332" s="17" t="str">
        <f>VLOOKUP(I332,'Danh sach khoa'!$C$2:$D$39,2,0)</f>
        <v>KHSTC</v>
      </c>
      <c r="K332" s="18" t="s">
        <v>547</v>
      </c>
      <c r="L332" s="14" t="s">
        <v>496</v>
      </c>
      <c r="M332" s="14" t="s">
        <v>747</v>
      </c>
      <c r="N332" s="14" t="s">
        <v>498</v>
      </c>
      <c r="O332" s="14" t="s">
        <v>104</v>
      </c>
      <c r="P332" s="21">
        <v>2020</v>
      </c>
      <c r="Q332" s="67" t="s">
        <v>177</v>
      </c>
      <c r="R332" s="21" t="s">
        <v>36</v>
      </c>
      <c r="S332" s="40">
        <v>1</v>
      </c>
      <c r="T332" s="36">
        <v>570000000</v>
      </c>
      <c r="U332" s="41" t="s">
        <v>37</v>
      </c>
      <c r="V332" s="30" t="s">
        <v>178</v>
      </c>
      <c r="W332" s="14" t="s">
        <v>179</v>
      </c>
      <c r="X332" s="21"/>
      <c r="Y332" s="21"/>
    </row>
    <row r="333" spans="1:25" s="25" customFormat="1" ht="40.799999999999997" x14ac:dyDescent="0.3">
      <c r="A333" s="50">
        <v>281</v>
      </c>
      <c r="B333" s="16" t="s">
        <v>107</v>
      </c>
      <c r="C333" s="16">
        <f t="shared" si="17"/>
        <v>24</v>
      </c>
      <c r="D333" s="16" t="str">
        <f t="shared" si="16"/>
        <v>BG.MT.KHSTC.024</v>
      </c>
      <c r="E333" s="16" t="e">
        <f>VLOOKUP(B333,'DS Tên thiết bị'!$A$1:$B$174,2,0)</f>
        <v>#N/A</v>
      </c>
      <c r="F333" s="16" t="s">
        <v>55</v>
      </c>
      <c r="G333" s="16" t="str">
        <f t="shared" si="15"/>
        <v>KHÁC</v>
      </c>
      <c r="H333" s="17" t="s">
        <v>495</v>
      </c>
      <c r="I333" s="17" t="s">
        <v>2775</v>
      </c>
      <c r="J333" s="17" t="str">
        <f>VLOOKUP(I333,'Danh sach khoa'!$C$2:$D$39,2,0)</f>
        <v>KHSTC</v>
      </c>
      <c r="K333" s="18" t="s">
        <v>547</v>
      </c>
      <c r="L333" s="14" t="s">
        <v>496</v>
      </c>
      <c r="M333" s="14" t="s">
        <v>748</v>
      </c>
      <c r="N333" s="14" t="s">
        <v>498</v>
      </c>
      <c r="O333" s="14" t="s">
        <v>104</v>
      </c>
      <c r="P333" s="21">
        <v>2020</v>
      </c>
      <c r="Q333" s="67" t="s">
        <v>177</v>
      </c>
      <c r="R333" s="21" t="s">
        <v>36</v>
      </c>
      <c r="S333" s="40">
        <v>1</v>
      </c>
      <c r="T333" s="36">
        <v>570000000</v>
      </c>
      <c r="U333" s="41" t="s">
        <v>37</v>
      </c>
      <c r="V333" s="30" t="s">
        <v>178</v>
      </c>
      <c r="W333" s="14" t="s">
        <v>179</v>
      </c>
      <c r="X333" s="21"/>
      <c r="Y333" s="21"/>
    </row>
    <row r="334" spans="1:25" s="25" customFormat="1" ht="30.6" x14ac:dyDescent="0.3">
      <c r="A334" s="15">
        <v>282</v>
      </c>
      <c r="B334" s="16" t="s">
        <v>107</v>
      </c>
      <c r="C334" s="16">
        <f t="shared" si="17"/>
        <v>25</v>
      </c>
      <c r="D334" s="16" t="str">
        <f t="shared" si="16"/>
        <v>BG.MT.KHSTC.025</v>
      </c>
      <c r="E334" s="16" t="e">
        <f>VLOOKUP(B334,'DS Tên thiết bị'!$A$1:$B$174,2,0)</f>
        <v>#N/A</v>
      </c>
      <c r="F334" s="16" t="s">
        <v>55</v>
      </c>
      <c r="G334" s="16" t="str">
        <f t="shared" si="15"/>
        <v>KHÁC</v>
      </c>
      <c r="H334" s="17" t="s">
        <v>495</v>
      </c>
      <c r="I334" s="17" t="s">
        <v>2775</v>
      </c>
      <c r="J334" s="17" t="str">
        <f>VLOOKUP(I334,'Danh sach khoa'!$C$2:$D$39,2,0)</f>
        <v>KHSTC</v>
      </c>
      <c r="K334" s="18" t="s">
        <v>547</v>
      </c>
      <c r="L334" s="14" t="s">
        <v>496</v>
      </c>
      <c r="M334" s="14" t="s">
        <v>749</v>
      </c>
      <c r="N334" s="14" t="s">
        <v>498</v>
      </c>
      <c r="O334" s="14" t="s">
        <v>104</v>
      </c>
      <c r="P334" s="21">
        <v>2020</v>
      </c>
      <c r="Q334" s="67" t="s">
        <v>177</v>
      </c>
      <c r="R334" s="21" t="s">
        <v>36</v>
      </c>
      <c r="S334" s="40">
        <v>1</v>
      </c>
      <c r="T334" s="36">
        <v>570000000</v>
      </c>
      <c r="U334" s="41" t="s">
        <v>37</v>
      </c>
      <c r="V334" s="30" t="s">
        <v>178</v>
      </c>
      <c r="W334" s="14" t="s">
        <v>179</v>
      </c>
      <c r="X334" s="21"/>
      <c r="Y334" s="21"/>
    </row>
    <row r="335" spans="1:25" s="25" customFormat="1" ht="20.399999999999999" x14ac:dyDescent="0.3">
      <c r="A335" s="50">
        <v>283</v>
      </c>
      <c r="B335" s="16" t="s">
        <v>107</v>
      </c>
      <c r="C335" s="16">
        <f t="shared" si="17"/>
        <v>26</v>
      </c>
      <c r="D335" s="16" t="str">
        <f t="shared" si="16"/>
        <v>BG.MT.KHSTC.026</v>
      </c>
      <c r="E335" s="16" t="e">
        <f>VLOOKUP(B335,'DS Tên thiết bị'!$A$1:$B$174,2,0)</f>
        <v>#N/A</v>
      </c>
      <c r="F335" s="16" t="s">
        <v>55</v>
      </c>
      <c r="G335" s="16" t="str">
        <f t="shared" si="15"/>
        <v>KHÁC</v>
      </c>
      <c r="H335" s="17" t="s">
        <v>495</v>
      </c>
      <c r="I335" s="17" t="s">
        <v>2775</v>
      </c>
      <c r="J335" s="17" t="str">
        <f>VLOOKUP(I335,'Danh sach khoa'!$C$2:$D$39,2,0)</f>
        <v>KHSTC</v>
      </c>
      <c r="K335" s="18" t="s">
        <v>547</v>
      </c>
      <c r="L335" s="14" t="s">
        <v>496</v>
      </c>
      <c r="M335" s="21" t="s">
        <v>750</v>
      </c>
      <c r="N335" s="14" t="s">
        <v>498</v>
      </c>
      <c r="O335" s="14" t="s">
        <v>104</v>
      </c>
      <c r="P335" s="21">
        <v>2020</v>
      </c>
      <c r="Q335" s="67" t="s">
        <v>177</v>
      </c>
      <c r="R335" s="21" t="s">
        <v>36</v>
      </c>
      <c r="S335" s="40">
        <v>1</v>
      </c>
      <c r="T335" s="36">
        <v>570000000</v>
      </c>
      <c r="U335" s="41" t="s">
        <v>37</v>
      </c>
      <c r="V335" s="30" t="s">
        <v>178</v>
      </c>
      <c r="W335" s="14" t="s">
        <v>179</v>
      </c>
      <c r="X335" s="21"/>
      <c r="Y335" s="21"/>
    </row>
    <row r="336" spans="1:25" s="25" customFormat="1" ht="40.799999999999997" x14ac:dyDescent="0.3">
      <c r="A336" s="15">
        <v>284</v>
      </c>
      <c r="B336" s="16" t="s">
        <v>107</v>
      </c>
      <c r="C336" s="16">
        <f t="shared" si="17"/>
        <v>27</v>
      </c>
      <c r="D336" s="16" t="str">
        <f t="shared" si="16"/>
        <v>BG.MT.KHSTC.027</v>
      </c>
      <c r="E336" s="16" t="e">
        <f>VLOOKUP(B336,'DS Tên thiết bị'!$A$1:$B$174,2,0)</f>
        <v>#N/A</v>
      </c>
      <c r="F336" s="16" t="s">
        <v>55</v>
      </c>
      <c r="G336" s="16" t="str">
        <f t="shared" si="15"/>
        <v>KHÁC</v>
      </c>
      <c r="H336" s="17" t="s">
        <v>495</v>
      </c>
      <c r="I336" s="17" t="s">
        <v>2775</v>
      </c>
      <c r="J336" s="17" t="str">
        <f>VLOOKUP(I336,'Danh sach khoa'!$C$2:$D$39,2,0)</f>
        <v>KHSTC</v>
      </c>
      <c r="K336" s="18" t="s">
        <v>547</v>
      </c>
      <c r="L336" s="14" t="s">
        <v>496</v>
      </c>
      <c r="M336" s="14" t="s">
        <v>751</v>
      </c>
      <c r="N336" s="14" t="s">
        <v>498</v>
      </c>
      <c r="O336" s="14" t="s">
        <v>104</v>
      </c>
      <c r="P336" s="21">
        <v>2020</v>
      </c>
      <c r="Q336" s="67" t="s">
        <v>177</v>
      </c>
      <c r="R336" s="21" t="s">
        <v>36</v>
      </c>
      <c r="S336" s="40">
        <v>1</v>
      </c>
      <c r="T336" s="36">
        <v>570000000</v>
      </c>
      <c r="U336" s="41" t="s">
        <v>37</v>
      </c>
      <c r="V336" s="30" t="s">
        <v>178</v>
      </c>
      <c r="W336" s="14" t="s">
        <v>179</v>
      </c>
      <c r="X336" s="21"/>
      <c r="Y336" s="21"/>
    </row>
    <row r="337" spans="1:25" s="25" customFormat="1" ht="40.799999999999997" x14ac:dyDescent="0.3">
      <c r="A337" s="50">
        <v>285</v>
      </c>
      <c r="B337" s="16" t="s">
        <v>107</v>
      </c>
      <c r="C337" s="16">
        <f t="shared" si="17"/>
        <v>28</v>
      </c>
      <c r="D337" s="16" t="str">
        <f t="shared" si="16"/>
        <v>BG.MT.KHSTC.028</v>
      </c>
      <c r="E337" s="16" t="e">
        <f>VLOOKUP(B337,'DS Tên thiết bị'!$A$1:$B$174,2,0)</f>
        <v>#N/A</v>
      </c>
      <c r="F337" s="16" t="s">
        <v>55</v>
      </c>
      <c r="G337" s="16" t="str">
        <f t="shared" si="15"/>
        <v>KHÁC</v>
      </c>
      <c r="H337" s="17" t="s">
        <v>495</v>
      </c>
      <c r="I337" s="17" t="s">
        <v>2775</v>
      </c>
      <c r="J337" s="17" t="str">
        <f>VLOOKUP(I337,'Danh sach khoa'!$C$2:$D$39,2,0)</f>
        <v>KHSTC</v>
      </c>
      <c r="K337" s="18" t="s">
        <v>547</v>
      </c>
      <c r="L337" s="14" t="s">
        <v>496</v>
      </c>
      <c r="M337" s="14" t="s">
        <v>752</v>
      </c>
      <c r="N337" s="14" t="s">
        <v>498</v>
      </c>
      <c r="O337" s="14" t="s">
        <v>104</v>
      </c>
      <c r="P337" s="21">
        <v>2020</v>
      </c>
      <c r="Q337" s="67" t="s">
        <v>177</v>
      </c>
      <c r="R337" s="21" t="s">
        <v>36</v>
      </c>
      <c r="S337" s="40">
        <v>1</v>
      </c>
      <c r="T337" s="36">
        <v>570000000</v>
      </c>
      <c r="U337" s="41" t="s">
        <v>37</v>
      </c>
      <c r="V337" s="30" t="s">
        <v>178</v>
      </c>
      <c r="W337" s="14" t="s">
        <v>179</v>
      </c>
      <c r="X337" s="21"/>
      <c r="Y337" s="21"/>
    </row>
    <row r="338" spans="1:25" s="25" customFormat="1" ht="40.799999999999997" x14ac:dyDescent="0.3">
      <c r="A338" s="15">
        <v>286</v>
      </c>
      <c r="B338" s="16" t="s">
        <v>107</v>
      </c>
      <c r="C338" s="16">
        <f t="shared" si="17"/>
        <v>29</v>
      </c>
      <c r="D338" s="16" t="str">
        <f t="shared" si="16"/>
        <v>BG.MT.KHSTC.029</v>
      </c>
      <c r="E338" s="16" t="e">
        <f>VLOOKUP(B338,'DS Tên thiết bị'!$A$1:$B$174,2,0)</f>
        <v>#N/A</v>
      </c>
      <c r="F338" s="16" t="s">
        <v>55</v>
      </c>
      <c r="G338" s="16" t="str">
        <f t="shared" si="15"/>
        <v>KHÁC</v>
      </c>
      <c r="H338" s="17" t="s">
        <v>495</v>
      </c>
      <c r="I338" s="17" t="s">
        <v>2775</v>
      </c>
      <c r="J338" s="17" t="str">
        <f>VLOOKUP(I338,'Danh sach khoa'!$C$2:$D$39,2,0)</f>
        <v>KHSTC</v>
      </c>
      <c r="K338" s="18" t="s">
        <v>547</v>
      </c>
      <c r="L338" s="14" t="s">
        <v>496</v>
      </c>
      <c r="M338" s="14" t="s">
        <v>753</v>
      </c>
      <c r="N338" s="14" t="s">
        <v>498</v>
      </c>
      <c r="O338" s="14" t="s">
        <v>104</v>
      </c>
      <c r="P338" s="21">
        <v>2020</v>
      </c>
      <c r="Q338" s="67" t="s">
        <v>177</v>
      </c>
      <c r="R338" s="21" t="s">
        <v>36</v>
      </c>
      <c r="S338" s="40">
        <v>1</v>
      </c>
      <c r="T338" s="36">
        <v>570000000</v>
      </c>
      <c r="U338" s="41" t="s">
        <v>37</v>
      </c>
      <c r="V338" s="30" t="s">
        <v>178</v>
      </c>
      <c r="W338" s="14" t="s">
        <v>179</v>
      </c>
      <c r="X338" s="21"/>
      <c r="Y338" s="21"/>
    </row>
    <row r="339" spans="1:25" s="25" customFormat="1" ht="40.799999999999997" x14ac:dyDescent="0.3">
      <c r="A339" s="50">
        <v>287</v>
      </c>
      <c r="B339" s="16" t="s">
        <v>107</v>
      </c>
      <c r="C339" s="16">
        <f t="shared" si="17"/>
        <v>30</v>
      </c>
      <c r="D339" s="16" t="str">
        <f t="shared" si="16"/>
        <v>BG.MT.KHSTC.030</v>
      </c>
      <c r="E339" s="16" t="e">
        <f>VLOOKUP(B339,'DS Tên thiết bị'!$A$1:$B$174,2,0)</f>
        <v>#N/A</v>
      </c>
      <c r="F339" s="16" t="s">
        <v>55</v>
      </c>
      <c r="G339" s="16" t="str">
        <f t="shared" si="15"/>
        <v>KHÁC</v>
      </c>
      <c r="H339" s="17" t="s">
        <v>495</v>
      </c>
      <c r="I339" s="17" t="s">
        <v>2775</v>
      </c>
      <c r="J339" s="17" t="str">
        <f>VLOOKUP(I339,'Danh sach khoa'!$C$2:$D$39,2,0)</f>
        <v>KHSTC</v>
      </c>
      <c r="K339" s="18" t="s">
        <v>547</v>
      </c>
      <c r="L339" s="14" t="s">
        <v>496</v>
      </c>
      <c r="M339" s="14" t="s">
        <v>754</v>
      </c>
      <c r="N339" s="14" t="s">
        <v>498</v>
      </c>
      <c r="O339" s="14" t="s">
        <v>104</v>
      </c>
      <c r="P339" s="21">
        <v>2020</v>
      </c>
      <c r="Q339" s="67" t="s">
        <v>177</v>
      </c>
      <c r="R339" s="21" t="s">
        <v>36</v>
      </c>
      <c r="S339" s="40">
        <v>1</v>
      </c>
      <c r="T339" s="36">
        <v>570000000</v>
      </c>
      <c r="U339" s="41" t="s">
        <v>37</v>
      </c>
      <c r="V339" s="30" t="s">
        <v>178</v>
      </c>
      <c r="W339" s="14" t="s">
        <v>179</v>
      </c>
      <c r="X339" s="21"/>
      <c r="Y339" s="21"/>
    </row>
    <row r="340" spans="1:25" s="25" customFormat="1" ht="40.799999999999997" x14ac:dyDescent="0.3">
      <c r="A340" s="15">
        <v>288</v>
      </c>
      <c r="B340" s="16" t="s">
        <v>107</v>
      </c>
      <c r="C340" s="16">
        <f t="shared" si="17"/>
        <v>31</v>
      </c>
      <c r="D340" s="16" t="str">
        <f t="shared" si="16"/>
        <v>BG.MT.KHSTC.031</v>
      </c>
      <c r="E340" s="16" t="e">
        <f>VLOOKUP(B340,'DS Tên thiết bị'!$A$1:$B$174,2,0)</f>
        <v>#N/A</v>
      </c>
      <c r="F340" s="16" t="s">
        <v>55</v>
      </c>
      <c r="G340" s="16" t="str">
        <f t="shared" si="15"/>
        <v>KHÁC</v>
      </c>
      <c r="H340" s="17" t="s">
        <v>495</v>
      </c>
      <c r="I340" s="17" t="s">
        <v>2775</v>
      </c>
      <c r="J340" s="17" t="str">
        <f>VLOOKUP(I340,'Danh sach khoa'!$C$2:$D$39,2,0)</f>
        <v>KHSTC</v>
      </c>
      <c r="K340" s="18" t="s">
        <v>547</v>
      </c>
      <c r="L340" s="14" t="s">
        <v>496</v>
      </c>
      <c r="M340" s="14" t="s">
        <v>755</v>
      </c>
      <c r="N340" s="14" t="s">
        <v>498</v>
      </c>
      <c r="O340" s="14" t="s">
        <v>104</v>
      </c>
      <c r="P340" s="21">
        <v>2020</v>
      </c>
      <c r="Q340" s="67" t="s">
        <v>177</v>
      </c>
      <c r="R340" s="21" t="s">
        <v>36</v>
      </c>
      <c r="S340" s="40">
        <v>1</v>
      </c>
      <c r="T340" s="36">
        <v>570000000</v>
      </c>
      <c r="U340" s="41" t="s">
        <v>37</v>
      </c>
      <c r="V340" s="30" t="s">
        <v>178</v>
      </c>
      <c r="W340" s="14" t="s">
        <v>179</v>
      </c>
      <c r="X340" s="21"/>
      <c r="Y340" s="21"/>
    </row>
    <row r="341" spans="1:25" s="25" customFormat="1" ht="40.799999999999997" x14ac:dyDescent="0.3">
      <c r="A341" s="50">
        <v>289</v>
      </c>
      <c r="B341" s="16" t="s">
        <v>107</v>
      </c>
      <c r="C341" s="16">
        <f t="shared" si="17"/>
        <v>32</v>
      </c>
      <c r="D341" s="16" t="str">
        <f t="shared" si="16"/>
        <v>BG.MT.KHSTC.032</v>
      </c>
      <c r="E341" s="16" t="e">
        <f>VLOOKUP(B341,'DS Tên thiết bị'!$A$1:$B$174,2,0)</f>
        <v>#N/A</v>
      </c>
      <c r="F341" s="16" t="s">
        <v>55</v>
      </c>
      <c r="G341" s="16" t="str">
        <f t="shared" si="15"/>
        <v>KHÁC</v>
      </c>
      <c r="H341" s="17" t="s">
        <v>495</v>
      </c>
      <c r="I341" s="17" t="s">
        <v>2775</v>
      </c>
      <c r="J341" s="17" t="str">
        <f>VLOOKUP(I341,'Danh sach khoa'!$C$2:$D$39,2,0)</f>
        <v>KHSTC</v>
      </c>
      <c r="K341" s="18" t="s">
        <v>547</v>
      </c>
      <c r="L341" s="14" t="s">
        <v>496</v>
      </c>
      <c r="M341" s="14" t="s">
        <v>756</v>
      </c>
      <c r="N341" s="14" t="s">
        <v>498</v>
      </c>
      <c r="O341" s="14" t="s">
        <v>104</v>
      </c>
      <c r="P341" s="21">
        <v>2020</v>
      </c>
      <c r="Q341" s="67" t="s">
        <v>177</v>
      </c>
      <c r="R341" s="21" t="s">
        <v>36</v>
      </c>
      <c r="S341" s="40">
        <v>1</v>
      </c>
      <c r="T341" s="36">
        <v>570000000</v>
      </c>
      <c r="U341" s="41" t="s">
        <v>37</v>
      </c>
      <c r="V341" s="30" t="s">
        <v>178</v>
      </c>
      <c r="W341" s="14" t="s">
        <v>179</v>
      </c>
      <c r="X341" s="21"/>
      <c r="Y341" s="21"/>
    </row>
    <row r="342" spans="1:25" s="25" customFormat="1" ht="40.799999999999997" x14ac:dyDescent="0.3">
      <c r="A342" s="15">
        <v>290</v>
      </c>
      <c r="B342" s="16" t="s">
        <v>107</v>
      </c>
      <c r="C342" s="16">
        <f t="shared" si="17"/>
        <v>33</v>
      </c>
      <c r="D342" s="16" t="str">
        <f t="shared" si="16"/>
        <v>BG.MT.KHSTC.033</v>
      </c>
      <c r="E342" s="16" t="e">
        <f>VLOOKUP(B342,'DS Tên thiết bị'!$A$1:$B$174,2,0)</f>
        <v>#N/A</v>
      </c>
      <c r="F342" s="16" t="s">
        <v>55</v>
      </c>
      <c r="G342" s="16" t="str">
        <f t="shared" si="15"/>
        <v>KHÁC</v>
      </c>
      <c r="H342" s="17" t="s">
        <v>495</v>
      </c>
      <c r="I342" s="17" t="s">
        <v>2775</v>
      </c>
      <c r="J342" s="17" t="str">
        <f>VLOOKUP(I342,'Danh sach khoa'!$C$2:$D$39,2,0)</f>
        <v>KHSTC</v>
      </c>
      <c r="K342" s="18" t="s">
        <v>547</v>
      </c>
      <c r="L342" s="14" t="s">
        <v>496</v>
      </c>
      <c r="M342" s="14" t="s">
        <v>757</v>
      </c>
      <c r="N342" s="14" t="s">
        <v>498</v>
      </c>
      <c r="O342" s="14" t="s">
        <v>104</v>
      </c>
      <c r="P342" s="21">
        <v>2020</v>
      </c>
      <c r="Q342" s="67" t="s">
        <v>177</v>
      </c>
      <c r="R342" s="21" t="s">
        <v>36</v>
      </c>
      <c r="S342" s="40">
        <v>1</v>
      </c>
      <c r="T342" s="36">
        <v>570000000</v>
      </c>
      <c r="U342" s="41" t="s">
        <v>37</v>
      </c>
      <c r="V342" s="30" t="s">
        <v>178</v>
      </c>
      <c r="W342" s="14" t="s">
        <v>179</v>
      </c>
      <c r="X342" s="21"/>
      <c r="Y342" s="21"/>
    </row>
    <row r="343" spans="1:25" s="25" customFormat="1" ht="30.6" x14ac:dyDescent="0.3">
      <c r="A343" s="50">
        <v>291</v>
      </c>
      <c r="B343" s="16" t="s">
        <v>107</v>
      </c>
      <c r="C343" s="16">
        <f t="shared" si="17"/>
        <v>34</v>
      </c>
      <c r="D343" s="16" t="str">
        <f t="shared" si="16"/>
        <v>BG.MT.KHSTC.034</v>
      </c>
      <c r="E343" s="16" t="e">
        <f>VLOOKUP(B343,'DS Tên thiết bị'!$A$1:$B$174,2,0)</f>
        <v>#N/A</v>
      </c>
      <c r="F343" s="16" t="s">
        <v>55</v>
      </c>
      <c r="G343" s="16" t="str">
        <f t="shared" si="15"/>
        <v>KHÁC</v>
      </c>
      <c r="H343" s="17" t="s">
        <v>495</v>
      </c>
      <c r="I343" s="17" t="s">
        <v>2775</v>
      </c>
      <c r="J343" s="17" t="str">
        <f>VLOOKUP(I343,'Danh sach khoa'!$C$2:$D$39,2,0)</f>
        <v>KHSTC</v>
      </c>
      <c r="K343" s="18" t="s">
        <v>547</v>
      </c>
      <c r="L343" s="14" t="s">
        <v>496</v>
      </c>
      <c r="M343" s="14" t="s">
        <v>758</v>
      </c>
      <c r="N343" s="14" t="s">
        <v>498</v>
      </c>
      <c r="O343" s="14" t="s">
        <v>104</v>
      </c>
      <c r="P343" s="21">
        <v>2020</v>
      </c>
      <c r="Q343" s="67" t="s">
        <v>177</v>
      </c>
      <c r="R343" s="21" t="s">
        <v>36</v>
      </c>
      <c r="S343" s="40">
        <v>1</v>
      </c>
      <c r="T343" s="36">
        <v>570000000</v>
      </c>
      <c r="U343" s="41" t="s">
        <v>37</v>
      </c>
      <c r="V343" s="30" t="s">
        <v>178</v>
      </c>
      <c r="W343" s="14" t="s">
        <v>179</v>
      </c>
      <c r="X343" s="21"/>
      <c r="Y343" s="21"/>
    </row>
    <row r="344" spans="1:25" s="25" customFormat="1" ht="30.6" x14ac:dyDescent="0.3">
      <c r="A344" s="15">
        <v>292</v>
      </c>
      <c r="B344" s="16" t="s">
        <v>107</v>
      </c>
      <c r="C344" s="16">
        <f t="shared" si="17"/>
        <v>35</v>
      </c>
      <c r="D344" s="16" t="str">
        <f t="shared" si="16"/>
        <v>BG.MT.KHSTC.035</v>
      </c>
      <c r="E344" s="16" t="e">
        <f>VLOOKUP(B344,'DS Tên thiết bị'!$A$1:$B$174,2,0)</f>
        <v>#N/A</v>
      </c>
      <c r="F344" s="16" t="s">
        <v>55</v>
      </c>
      <c r="G344" s="16" t="str">
        <f t="shared" si="15"/>
        <v>KHÁC</v>
      </c>
      <c r="H344" s="17" t="s">
        <v>495</v>
      </c>
      <c r="I344" s="17" t="s">
        <v>2775</v>
      </c>
      <c r="J344" s="17" t="str">
        <f>VLOOKUP(I344,'Danh sach khoa'!$C$2:$D$39,2,0)</f>
        <v>KHSTC</v>
      </c>
      <c r="K344" s="18" t="s">
        <v>547</v>
      </c>
      <c r="L344" s="14" t="s">
        <v>496</v>
      </c>
      <c r="M344" s="14" t="s">
        <v>759</v>
      </c>
      <c r="N344" s="14" t="s">
        <v>498</v>
      </c>
      <c r="O344" s="14" t="s">
        <v>104</v>
      </c>
      <c r="P344" s="21">
        <v>2020</v>
      </c>
      <c r="Q344" s="67" t="s">
        <v>177</v>
      </c>
      <c r="R344" s="21" t="s">
        <v>36</v>
      </c>
      <c r="S344" s="40">
        <v>1</v>
      </c>
      <c r="T344" s="36">
        <v>570000000</v>
      </c>
      <c r="U344" s="41" t="s">
        <v>37</v>
      </c>
      <c r="V344" s="30" t="s">
        <v>178</v>
      </c>
      <c r="W344" s="14" t="s">
        <v>179</v>
      </c>
      <c r="X344" s="21"/>
      <c r="Y344" s="21"/>
    </row>
    <row r="345" spans="1:25" s="25" customFormat="1" ht="20.399999999999999" x14ac:dyDescent="0.3">
      <c r="A345" s="50">
        <v>293</v>
      </c>
      <c r="B345" s="16" t="s">
        <v>107</v>
      </c>
      <c r="C345" s="16">
        <f t="shared" si="17"/>
        <v>36</v>
      </c>
      <c r="D345" s="16" t="str">
        <f t="shared" si="16"/>
        <v>BG.MT.KHSTC.036</v>
      </c>
      <c r="E345" s="16" t="e">
        <f>VLOOKUP(B345,'DS Tên thiết bị'!$A$1:$B$174,2,0)</f>
        <v>#N/A</v>
      </c>
      <c r="F345" s="16" t="s">
        <v>55</v>
      </c>
      <c r="G345" s="16" t="str">
        <f t="shared" si="15"/>
        <v>KHÁC</v>
      </c>
      <c r="H345" s="17" t="s">
        <v>495</v>
      </c>
      <c r="I345" s="17" t="s">
        <v>2775</v>
      </c>
      <c r="J345" s="17" t="str">
        <f>VLOOKUP(I345,'Danh sach khoa'!$C$2:$D$39,2,0)</f>
        <v>KHSTC</v>
      </c>
      <c r="K345" s="18" t="s">
        <v>547</v>
      </c>
      <c r="L345" s="14" t="s">
        <v>496</v>
      </c>
      <c r="M345" s="14" t="s">
        <v>760</v>
      </c>
      <c r="N345" s="14" t="s">
        <v>498</v>
      </c>
      <c r="O345" s="14" t="s">
        <v>104</v>
      </c>
      <c r="P345" s="21">
        <v>2020</v>
      </c>
      <c r="Q345" s="67" t="s">
        <v>177</v>
      </c>
      <c r="R345" s="21" t="s">
        <v>36</v>
      </c>
      <c r="S345" s="40">
        <v>1</v>
      </c>
      <c r="T345" s="36">
        <v>570000000</v>
      </c>
      <c r="U345" s="41" t="s">
        <v>37</v>
      </c>
      <c r="V345" s="30" t="s">
        <v>178</v>
      </c>
      <c r="W345" s="14" t="s">
        <v>179</v>
      </c>
      <c r="X345" s="21"/>
      <c r="Y345" s="21"/>
    </row>
    <row r="346" spans="1:25" s="25" customFormat="1" ht="20.399999999999999" x14ac:dyDescent="0.3">
      <c r="A346" s="15">
        <v>294</v>
      </c>
      <c r="B346" s="16" t="s">
        <v>107</v>
      </c>
      <c r="C346" s="16">
        <f t="shared" si="17"/>
        <v>37</v>
      </c>
      <c r="D346" s="16" t="str">
        <f t="shared" si="16"/>
        <v>BG.MT.KHSTC.037</v>
      </c>
      <c r="E346" s="16" t="e">
        <f>VLOOKUP(B346,'DS Tên thiết bị'!$A$1:$B$174,2,0)</f>
        <v>#N/A</v>
      </c>
      <c r="F346" s="16" t="s">
        <v>55</v>
      </c>
      <c r="G346" s="16" t="str">
        <f t="shared" si="15"/>
        <v>KHÁC</v>
      </c>
      <c r="H346" s="17" t="s">
        <v>495</v>
      </c>
      <c r="I346" s="17" t="s">
        <v>2775</v>
      </c>
      <c r="J346" s="17" t="str">
        <f>VLOOKUP(I346,'Danh sach khoa'!$C$2:$D$39,2,0)</f>
        <v>KHSTC</v>
      </c>
      <c r="K346" s="18" t="s">
        <v>547</v>
      </c>
      <c r="L346" s="14" t="s">
        <v>496</v>
      </c>
      <c r="M346" s="14" t="s">
        <v>761</v>
      </c>
      <c r="N346" s="14" t="s">
        <v>498</v>
      </c>
      <c r="O346" s="14" t="s">
        <v>104</v>
      </c>
      <c r="P346" s="21">
        <v>2020</v>
      </c>
      <c r="Q346" s="67" t="s">
        <v>177</v>
      </c>
      <c r="R346" s="21" t="s">
        <v>36</v>
      </c>
      <c r="S346" s="40">
        <v>1</v>
      </c>
      <c r="T346" s="36">
        <v>570000000</v>
      </c>
      <c r="U346" s="41" t="s">
        <v>37</v>
      </c>
      <c r="V346" s="30" t="s">
        <v>178</v>
      </c>
      <c r="W346" s="14" t="s">
        <v>179</v>
      </c>
      <c r="X346" s="21"/>
      <c r="Y346" s="21"/>
    </row>
    <row r="347" spans="1:25" s="25" customFormat="1" ht="20.399999999999999" x14ac:dyDescent="0.3">
      <c r="A347" s="50">
        <v>295</v>
      </c>
      <c r="B347" s="16" t="s">
        <v>107</v>
      </c>
      <c r="C347" s="16">
        <f t="shared" si="17"/>
        <v>38</v>
      </c>
      <c r="D347" s="16" t="str">
        <f t="shared" si="16"/>
        <v>BG.MT.KHSTC.038</v>
      </c>
      <c r="E347" s="16" t="e">
        <f>VLOOKUP(B347,'DS Tên thiết bị'!$A$1:$B$174,2,0)</f>
        <v>#N/A</v>
      </c>
      <c r="F347" s="16" t="s">
        <v>55</v>
      </c>
      <c r="G347" s="16" t="str">
        <f t="shared" si="15"/>
        <v>KHÁC</v>
      </c>
      <c r="H347" s="17" t="s">
        <v>495</v>
      </c>
      <c r="I347" s="17" t="s">
        <v>2775</v>
      </c>
      <c r="J347" s="17" t="str">
        <f>VLOOKUP(I347,'Danh sach khoa'!$C$2:$D$39,2,0)</f>
        <v>KHSTC</v>
      </c>
      <c r="K347" s="18" t="s">
        <v>547</v>
      </c>
      <c r="L347" s="14" t="s">
        <v>496</v>
      </c>
      <c r="M347" s="14" t="s">
        <v>762</v>
      </c>
      <c r="N347" s="14" t="s">
        <v>498</v>
      </c>
      <c r="O347" s="14" t="s">
        <v>104</v>
      </c>
      <c r="P347" s="21">
        <v>2020</v>
      </c>
      <c r="Q347" s="67" t="s">
        <v>177</v>
      </c>
      <c r="R347" s="21" t="s">
        <v>36</v>
      </c>
      <c r="S347" s="40">
        <v>1</v>
      </c>
      <c r="T347" s="36">
        <v>570000000</v>
      </c>
      <c r="U347" s="41" t="s">
        <v>37</v>
      </c>
      <c r="V347" s="30" t="s">
        <v>178</v>
      </c>
      <c r="W347" s="14" t="s">
        <v>179</v>
      </c>
      <c r="X347" s="21"/>
      <c r="Y347" s="21"/>
    </row>
    <row r="348" spans="1:25" s="25" customFormat="1" ht="20.399999999999999" x14ac:dyDescent="0.3">
      <c r="A348" s="15">
        <v>296</v>
      </c>
      <c r="B348" s="16" t="s">
        <v>107</v>
      </c>
      <c r="C348" s="16">
        <f t="shared" si="17"/>
        <v>39</v>
      </c>
      <c r="D348" s="16" t="str">
        <f t="shared" si="16"/>
        <v>BG.MT.KHSTC.039</v>
      </c>
      <c r="E348" s="16" t="e">
        <f>VLOOKUP(B348,'DS Tên thiết bị'!$A$1:$B$174,2,0)</f>
        <v>#N/A</v>
      </c>
      <c r="F348" s="16" t="s">
        <v>55</v>
      </c>
      <c r="G348" s="16" t="str">
        <f t="shared" si="15"/>
        <v>KHÁC</v>
      </c>
      <c r="H348" s="17" t="s">
        <v>495</v>
      </c>
      <c r="I348" s="17" t="s">
        <v>2775</v>
      </c>
      <c r="J348" s="17" t="str">
        <f>VLOOKUP(I348,'Danh sach khoa'!$C$2:$D$39,2,0)</f>
        <v>KHSTC</v>
      </c>
      <c r="K348" s="18" t="s">
        <v>547</v>
      </c>
      <c r="L348" s="14" t="s">
        <v>496</v>
      </c>
      <c r="M348" s="14" t="s">
        <v>763</v>
      </c>
      <c r="N348" s="14" t="s">
        <v>498</v>
      </c>
      <c r="O348" s="14" t="s">
        <v>104</v>
      </c>
      <c r="P348" s="21">
        <v>2020</v>
      </c>
      <c r="Q348" s="67" t="s">
        <v>177</v>
      </c>
      <c r="R348" s="21" t="s">
        <v>36</v>
      </c>
      <c r="S348" s="40">
        <v>1</v>
      </c>
      <c r="T348" s="36">
        <v>570000000</v>
      </c>
      <c r="U348" s="41" t="s">
        <v>37</v>
      </c>
      <c r="V348" s="30" t="s">
        <v>178</v>
      </c>
      <c r="W348" s="14" t="s">
        <v>179</v>
      </c>
      <c r="X348" s="21"/>
      <c r="Y348" s="21"/>
    </row>
    <row r="349" spans="1:25" s="25" customFormat="1" ht="20.399999999999999" x14ac:dyDescent="0.3">
      <c r="A349" s="50">
        <v>297</v>
      </c>
      <c r="B349" s="16" t="s">
        <v>107</v>
      </c>
      <c r="C349" s="16">
        <f t="shared" si="17"/>
        <v>40</v>
      </c>
      <c r="D349" s="16" t="str">
        <f t="shared" si="16"/>
        <v>BG.MT.KHSTC.040</v>
      </c>
      <c r="E349" s="16" t="e">
        <f>VLOOKUP(B349,'DS Tên thiết bị'!$A$1:$B$174,2,0)</f>
        <v>#N/A</v>
      </c>
      <c r="F349" s="16" t="s">
        <v>55</v>
      </c>
      <c r="G349" s="16" t="str">
        <f t="shared" si="15"/>
        <v>KHÁC</v>
      </c>
      <c r="H349" s="17" t="s">
        <v>495</v>
      </c>
      <c r="I349" s="17" t="s">
        <v>2775</v>
      </c>
      <c r="J349" s="17" t="str">
        <f>VLOOKUP(I349,'Danh sach khoa'!$C$2:$D$39,2,0)</f>
        <v>KHSTC</v>
      </c>
      <c r="K349" s="18" t="s">
        <v>547</v>
      </c>
      <c r="L349" s="14" t="s">
        <v>496</v>
      </c>
      <c r="M349" s="14" t="s">
        <v>764</v>
      </c>
      <c r="N349" s="14" t="s">
        <v>498</v>
      </c>
      <c r="O349" s="14" t="s">
        <v>104</v>
      </c>
      <c r="P349" s="21">
        <v>2020</v>
      </c>
      <c r="Q349" s="67" t="s">
        <v>177</v>
      </c>
      <c r="R349" s="21" t="s">
        <v>36</v>
      </c>
      <c r="S349" s="40">
        <v>1</v>
      </c>
      <c r="T349" s="36">
        <v>570000000</v>
      </c>
      <c r="U349" s="41" t="s">
        <v>37</v>
      </c>
      <c r="V349" s="30" t="s">
        <v>178</v>
      </c>
      <c r="W349" s="14" t="s">
        <v>179</v>
      </c>
      <c r="X349" s="21"/>
      <c r="Y349" s="21"/>
    </row>
    <row r="350" spans="1:25" s="25" customFormat="1" ht="20.399999999999999" x14ac:dyDescent="0.3">
      <c r="A350" s="15">
        <v>298</v>
      </c>
      <c r="B350" s="16" t="s">
        <v>107</v>
      </c>
      <c r="C350" s="16">
        <f t="shared" si="17"/>
        <v>41</v>
      </c>
      <c r="D350" s="16" t="str">
        <f t="shared" si="16"/>
        <v>BG.MT.KHSTC.041</v>
      </c>
      <c r="E350" s="16" t="e">
        <f>VLOOKUP(B350,'DS Tên thiết bị'!$A$1:$B$174,2,0)</f>
        <v>#N/A</v>
      </c>
      <c r="F350" s="16" t="s">
        <v>55</v>
      </c>
      <c r="G350" s="16" t="str">
        <f t="shared" si="15"/>
        <v>KHÁC</v>
      </c>
      <c r="H350" s="17" t="s">
        <v>495</v>
      </c>
      <c r="I350" s="17" t="s">
        <v>2775</v>
      </c>
      <c r="J350" s="17" t="str">
        <f>VLOOKUP(I350,'Danh sach khoa'!$C$2:$D$39,2,0)</f>
        <v>KHSTC</v>
      </c>
      <c r="K350" s="18" t="s">
        <v>547</v>
      </c>
      <c r="L350" s="14" t="s">
        <v>496</v>
      </c>
      <c r="M350" s="14" t="s">
        <v>765</v>
      </c>
      <c r="N350" s="14" t="s">
        <v>498</v>
      </c>
      <c r="O350" s="14" t="s">
        <v>104</v>
      </c>
      <c r="P350" s="21">
        <v>2020</v>
      </c>
      <c r="Q350" s="67" t="s">
        <v>177</v>
      </c>
      <c r="R350" s="21" t="s">
        <v>36</v>
      </c>
      <c r="S350" s="40">
        <v>1</v>
      </c>
      <c r="T350" s="36">
        <v>570000000</v>
      </c>
      <c r="U350" s="41" t="s">
        <v>37</v>
      </c>
      <c r="V350" s="30" t="s">
        <v>178</v>
      </c>
      <c r="W350" s="14" t="s">
        <v>179</v>
      </c>
      <c r="X350" s="21"/>
      <c r="Y350" s="21"/>
    </row>
    <row r="351" spans="1:25" s="25" customFormat="1" ht="20.399999999999999" x14ac:dyDescent="0.3">
      <c r="A351" s="50">
        <v>299</v>
      </c>
      <c r="B351" s="16" t="s">
        <v>107</v>
      </c>
      <c r="C351" s="16">
        <f t="shared" si="17"/>
        <v>42</v>
      </c>
      <c r="D351" s="16" t="str">
        <f t="shared" si="16"/>
        <v>BG.MT.KHSTC.042</v>
      </c>
      <c r="E351" s="16" t="e">
        <f>VLOOKUP(B351,'DS Tên thiết bị'!$A$1:$B$174,2,0)</f>
        <v>#N/A</v>
      </c>
      <c r="F351" s="16" t="s">
        <v>55</v>
      </c>
      <c r="G351" s="16" t="str">
        <f t="shared" si="15"/>
        <v>KHÁC</v>
      </c>
      <c r="H351" s="17" t="s">
        <v>495</v>
      </c>
      <c r="I351" s="17" t="s">
        <v>2775</v>
      </c>
      <c r="J351" s="17" t="str">
        <f>VLOOKUP(I351,'Danh sach khoa'!$C$2:$D$39,2,0)</f>
        <v>KHSTC</v>
      </c>
      <c r="K351" s="18" t="s">
        <v>547</v>
      </c>
      <c r="L351" s="14" t="s">
        <v>496</v>
      </c>
      <c r="M351" s="14" t="s">
        <v>766</v>
      </c>
      <c r="N351" s="14" t="s">
        <v>498</v>
      </c>
      <c r="O351" s="14" t="s">
        <v>104</v>
      </c>
      <c r="P351" s="21">
        <v>2020</v>
      </c>
      <c r="Q351" s="67" t="s">
        <v>177</v>
      </c>
      <c r="R351" s="21" t="s">
        <v>36</v>
      </c>
      <c r="S351" s="40">
        <v>1</v>
      </c>
      <c r="T351" s="36">
        <v>570000000</v>
      </c>
      <c r="U351" s="41" t="s">
        <v>37</v>
      </c>
      <c r="V351" s="30" t="s">
        <v>178</v>
      </c>
      <c r="W351" s="14" t="s">
        <v>179</v>
      </c>
      <c r="X351" s="21"/>
      <c r="Y351" s="21"/>
    </row>
    <row r="352" spans="1:25" s="25" customFormat="1" ht="20.399999999999999" x14ac:dyDescent="0.3">
      <c r="A352" s="15">
        <v>300</v>
      </c>
      <c r="B352" s="16" t="s">
        <v>107</v>
      </c>
      <c r="C352" s="16">
        <f t="shared" si="17"/>
        <v>43</v>
      </c>
      <c r="D352" s="16" t="str">
        <f t="shared" si="16"/>
        <v>BG.MT.KHSTC.043</v>
      </c>
      <c r="E352" s="16" t="e">
        <f>VLOOKUP(B352,'DS Tên thiết bị'!$A$1:$B$174,2,0)</f>
        <v>#N/A</v>
      </c>
      <c r="F352" s="16" t="s">
        <v>55</v>
      </c>
      <c r="G352" s="16" t="str">
        <f t="shared" si="15"/>
        <v>KHÁC</v>
      </c>
      <c r="H352" s="17" t="s">
        <v>495</v>
      </c>
      <c r="I352" s="17" t="s">
        <v>2775</v>
      </c>
      <c r="J352" s="17" t="str">
        <f>VLOOKUP(I352,'Danh sach khoa'!$C$2:$D$39,2,0)</f>
        <v>KHSTC</v>
      </c>
      <c r="K352" s="18" t="s">
        <v>547</v>
      </c>
      <c r="L352" s="14" t="s">
        <v>496</v>
      </c>
      <c r="M352" s="14" t="s">
        <v>767</v>
      </c>
      <c r="N352" s="14" t="s">
        <v>498</v>
      </c>
      <c r="O352" s="14" t="s">
        <v>104</v>
      </c>
      <c r="P352" s="21">
        <v>2020</v>
      </c>
      <c r="Q352" s="67" t="s">
        <v>177</v>
      </c>
      <c r="R352" s="21" t="s">
        <v>36</v>
      </c>
      <c r="S352" s="40">
        <v>1</v>
      </c>
      <c r="T352" s="36">
        <v>570000000</v>
      </c>
      <c r="U352" s="41" t="s">
        <v>37</v>
      </c>
      <c r="V352" s="30" t="s">
        <v>178</v>
      </c>
      <c r="W352" s="14" t="s">
        <v>179</v>
      </c>
      <c r="X352" s="21"/>
      <c r="Y352" s="21"/>
    </row>
    <row r="353" spans="1:25" s="25" customFormat="1" ht="20.399999999999999" x14ac:dyDescent="0.3">
      <c r="A353" s="50">
        <v>301</v>
      </c>
      <c r="B353" s="16" t="s">
        <v>107</v>
      </c>
      <c r="C353" s="16">
        <f t="shared" si="17"/>
        <v>44</v>
      </c>
      <c r="D353" s="16" t="str">
        <f t="shared" si="16"/>
        <v>BG.MT.KHSTC.044</v>
      </c>
      <c r="E353" s="16" t="e">
        <f>VLOOKUP(B353,'DS Tên thiết bị'!$A$1:$B$174,2,0)</f>
        <v>#N/A</v>
      </c>
      <c r="F353" s="16" t="s">
        <v>55</v>
      </c>
      <c r="G353" s="16" t="str">
        <f t="shared" si="15"/>
        <v>KHÁC</v>
      </c>
      <c r="H353" s="17" t="s">
        <v>495</v>
      </c>
      <c r="I353" s="17" t="s">
        <v>2775</v>
      </c>
      <c r="J353" s="17" t="str">
        <f>VLOOKUP(I353,'Danh sach khoa'!$C$2:$D$39,2,0)</f>
        <v>KHSTC</v>
      </c>
      <c r="K353" s="18" t="s">
        <v>547</v>
      </c>
      <c r="L353" s="14" t="s">
        <v>496</v>
      </c>
      <c r="M353" s="14" t="s">
        <v>768</v>
      </c>
      <c r="N353" s="14" t="s">
        <v>498</v>
      </c>
      <c r="O353" s="14" t="s">
        <v>104</v>
      </c>
      <c r="P353" s="21">
        <v>2020</v>
      </c>
      <c r="Q353" s="67" t="s">
        <v>177</v>
      </c>
      <c r="R353" s="21" t="s">
        <v>36</v>
      </c>
      <c r="S353" s="40">
        <v>1</v>
      </c>
      <c r="T353" s="36">
        <v>570000000</v>
      </c>
      <c r="U353" s="41" t="s">
        <v>37</v>
      </c>
      <c r="V353" s="30" t="s">
        <v>178</v>
      </c>
      <c r="W353" s="14" t="s">
        <v>179</v>
      </c>
      <c r="X353" s="21"/>
      <c r="Y353" s="21"/>
    </row>
    <row r="354" spans="1:25" s="25" customFormat="1" ht="20.399999999999999" x14ac:dyDescent="0.3">
      <c r="A354" s="50">
        <v>345</v>
      </c>
      <c r="B354" s="16" t="s">
        <v>107</v>
      </c>
      <c r="C354" s="16">
        <f t="shared" si="17"/>
        <v>45</v>
      </c>
      <c r="D354" s="16" t="str">
        <f t="shared" si="16"/>
        <v>BG.MT.KHSTC.045</v>
      </c>
      <c r="E354" s="16" t="e">
        <f>VLOOKUP(B354,'DS Tên thiết bị'!$A$1:$B$174,2,0)</f>
        <v>#N/A</v>
      </c>
      <c r="F354" s="16" t="s">
        <v>55</v>
      </c>
      <c r="G354" s="16" t="str">
        <f t="shared" si="15"/>
        <v>KHÁC</v>
      </c>
      <c r="H354" s="17" t="s">
        <v>799</v>
      </c>
      <c r="I354" s="17" t="s">
        <v>2775</v>
      </c>
      <c r="J354" s="17" t="str">
        <f>VLOOKUP(I354,'Danh sach khoa'!$C$2:$D$39,2,0)</f>
        <v>KHSTC</v>
      </c>
      <c r="K354" s="18" t="s">
        <v>547</v>
      </c>
      <c r="L354" s="14" t="s">
        <v>800</v>
      </c>
      <c r="M354" s="14" t="s">
        <v>801</v>
      </c>
      <c r="N354" s="14" t="s">
        <v>111</v>
      </c>
      <c r="O354" s="14" t="s">
        <v>112</v>
      </c>
      <c r="P354" s="21">
        <v>2020</v>
      </c>
      <c r="Q354" s="67" t="s">
        <v>177</v>
      </c>
      <c r="R354" s="21" t="s">
        <v>36</v>
      </c>
      <c r="S354" s="40">
        <v>1</v>
      </c>
      <c r="T354" s="36">
        <v>270000000</v>
      </c>
      <c r="U354" s="41" t="s">
        <v>37</v>
      </c>
      <c r="V354" s="30" t="s">
        <v>178</v>
      </c>
      <c r="W354" s="14" t="s">
        <v>179</v>
      </c>
      <c r="X354" s="21"/>
      <c r="Y354" s="21"/>
    </row>
    <row r="355" spans="1:25" s="25" customFormat="1" ht="20.399999999999999" x14ac:dyDescent="0.3">
      <c r="A355" s="15">
        <v>346</v>
      </c>
      <c r="B355" s="16" t="s">
        <v>107</v>
      </c>
      <c r="C355" s="16">
        <f t="shared" si="17"/>
        <v>46</v>
      </c>
      <c r="D355" s="16" t="str">
        <f t="shared" si="16"/>
        <v>BG.MT.KHSTC.046</v>
      </c>
      <c r="E355" s="16" t="e">
        <f>VLOOKUP(B355,'DS Tên thiết bị'!$A$1:$B$174,2,0)</f>
        <v>#N/A</v>
      </c>
      <c r="F355" s="16" t="s">
        <v>55</v>
      </c>
      <c r="G355" s="16" t="str">
        <f t="shared" si="15"/>
        <v>KHÁC</v>
      </c>
      <c r="H355" s="17" t="s">
        <v>799</v>
      </c>
      <c r="I355" s="17" t="s">
        <v>2775</v>
      </c>
      <c r="J355" s="17" t="str">
        <f>VLOOKUP(I355,'Danh sach khoa'!$C$2:$D$39,2,0)</f>
        <v>KHSTC</v>
      </c>
      <c r="K355" s="18" t="s">
        <v>547</v>
      </c>
      <c r="L355" s="14" t="s">
        <v>800</v>
      </c>
      <c r="M355" s="14" t="s">
        <v>802</v>
      </c>
      <c r="N355" s="14" t="s">
        <v>111</v>
      </c>
      <c r="O355" s="14" t="s">
        <v>112</v>
      </c>
      <c r="P355" s="21">
        <v>2020</v>
      </c>
      <c r="Q355" s="67" t="s">
        <v>177</v>
      </c>
      <c r="R355" s="21" t="s">
        <v>36</v>
      </c>
      <c r="S355" s="40">
        <v>1</v>
      </c>
      <c r="T355" s="36">
        <v>270000000</v>
      </c>
      <c r="U355" s="41" t="s">
        <v>37</v>
      </c>
      <c r="V355" s="30" t="s">
        <v>178</v>
      </c>
      <c r="W355" s="14" t="s">
        <v>179</v>
      </c>
      <c r="X355" s="21"/>
      <c r="Y355" s="21"/>
    </row>
    <row r="356" spans="1:25" s="25" customFormat="1" ht="30.6" x14ac:dyDescent="0.3">
      <c r="A356" s="15">
        <v>364</v>
      </c>
      <c r="B356" s="16" t="s">
        <v>107</v>
      </c>
      <c r="C356" s="16">
        <f t="shared" si="17"/>
        <v>47</v>
      </c>
      <c r="D356" s="16" t="str">
        <f t="shared" si="16"/>
        <v>BG.MT.KHSTC.047</v>
      </c>
      <c r="E356" s="16" t="e">
        <f>VLOOKUP(B356,'DS Tên thiết bị'!$A$1:$B$174,2,0)</f>
        <v>#N/A</v>
      </c>
      <c r="F356" s="16" t="s">
        <v>55</v>
      </c>
      <c r="G356" s="16" t="str">
        <f t="shared" si="15"/>
        <v>KHÁC</v>
      </c>
      <c r="H356" s="17" t="s">
        <v>187</v>
      </c>
      <c r="I356" s="17" t="s">
        <v>2775</v>
      </c>
      <c r="J356" s="17" t="str">
        <f>VLOOKUP(I356,'Danh sach khoa'!$C$2:$D$39,2,0)</f>
        <v>KHSTC</v>
      </c>
      <c r="K356" s="18" t="s">
        <v>547</v>
      </c>
      <c r="L356" s="14" t="s">
        <v>832</v>
      </c>
      <c r="M356" s="14" t="s">
        <v>833</v>
      </c>
      <c r="N356" s="14" t="s">
        <v>834</v>
      </c>
      <c r="O356" s="14" t="s">
        <v>257</v>
      </c>
      <c r="P356" s="14">
        <v>2020</v>
      </c>
      <c r="Q356" s="67" t="s">
        <v>745</v>
      </c>
      <c r="R356" s="14" t="s">
        <v>192</v>
      </c>
      <c r="S356" s="35">
        <v>1</v>
      </c>
      <c r="T356" s="20">
        <v>30000000</v>
      </c>
      <c r="U356" s="41" t="s">
        <v>37</v>
      </c>
      <c r="V356" s="14" t="s">
        <v>835</v>
      </c>
      <c r="W356" s="14" t="s">
        <v>39</v>
      </c>
      <c r="X356" s="21"/>
      <c r="Y356" s="21"/>
    </row>
    <row r="357" spans="1:25" s="25" customFormat="1" ht="30.6" x14ac:dyDescent="0.3">
      <c r="A357" s="50">
        <v>365</v>
      </c>
      <c r="B357" s="16" t="s">
        <v>107</v>
      </c>
      <c r="C357" s="16">
        <f t="shared" si="17"/>
        <v>48</v>
      </c>
      <c r="D357" s="16" t="str">
        <f t="shared" si="16"/>
        <v>BG.MT.KHSTC.048</v>
      </c>
      <c r="E357" s="16" t="e">
        <f>VLOOKUP(B357,'DS Tên thiết bị'!$A$1:$B$174,2,0)</f>
        <v>#N/A</v>
      </c>
      <c r="F357" s="16" t="s">
        <v>55</v>
      </c>
      <c r="G357" s="16" t="str">
        <f t="shared" si="15"/>
        <v>KHÁC</v>
      </c>
      <c r="H357" s="17" t="s">
        <v>187</v>
      </c>
      <c r="I357" s="17" t="s">
        <v>2775</v>
      </c>
      <c r="J357" s="17" t="str">
        <f>VLOOKUP(I357,'Danh sach khoa'!$C$2:$D$39,2,0)</f>
        <v>KHSTC</v>
      </c>
      <c r="K357" s="18" t="s">
        <v>547</v>
      </c>
      <c r="L357" s="14" t="s">
        <v>836</v>
      </c>
      <c r="M357" s="14" t="s">
        <v>837</v>
      </c>
      <c r="N357" s="14" t="s">
        <v>834</v>
      </c>
      <c r="O357" s="14" t="s">
        <v>257</v>
      </c>
      <c r="P357" s="14">
        <v>2020</v>
      </c>
      <c r="Q357" s="67" t="s">
        <v>745</v>
      </c>
      <c r="R357" s="14" t="s">
        <v>192</v>
      </c>
      <c r="S357" s="35">
        <v>1</v>
      </c>
      <c r="T357" s="20">
        <v>30000000</v>
      </c>
      <c r="U357" s="41" t="s">
        <v>37</v>
      </c>
      <c r="V357" s="14" t="s">
        <v>835</v>
      </c>
      <c r="W357" s="14" t="s">
        <v>39</v>
      </c>
      <c r="X357" s="21"/>
      <c r="Y357" s="21"/>
    </row>
    <row r="358" spans="1:25" s="25" customFormat="1" ht="30.6" x14ac:dyDescent="0.3">
      <c r="A358" s="15">
        <v>366</v>
      </c>
      <c r="B358" s="16" t="s">
        <v>107</v>
      </c>
      <c r="C358" s="16">
        <f t="shared" si="17"/>
        <v>49</v>
      </c>
      <c r="D358" s="16" t="str">
        <f t="shared" si="16"/>
        <v>BG.MT.KHSTC.049</v>
      </c>
      <c r="E358" s="16" t="e">
        <f>VLOOKUP(B358,'DS Tên thiết bị'!$A$1:$B$174,2,0)</f>
        <v>#N/A</v>
      </c>
      <c r="F358" s="16" t="s">
        <v>55</v>
      </c>
      <c r="G358" s="16" t="str">
        <f t="shared" si="15"/>
        <v>KHÁC</v>
      </c>
      <c r="H358" s="17" t="s">
        <v>187</v>
      </c>
      <c r="I358" s="17" t="s">
        <v>2775</v>
      </c>
      <c r="J358" s="17" t="str">
        <f>VLOOKUP(I358,'Danh sach khoa'!$C$2:$D$39,2,0)</f>
        <v>KHSTC</v>
      </c>
      <c r="K358" s="18" t="s">
        <v>547</v>
      </c>
      <c r="L358" s="14" t="s">
        <v>836</v>
      </c>
      <c r="M358" s="14" t="s">
        <v>838</v>
      </c>
      <c r="N358" s="14" t="s">
        <v>834</v>
      </c>
      <c r="O358" s="14" t="s">
        <v>257</v>
      </c>
      <c r="P358" s="14">
        <v>2020</v>
      </c>
      <c r="Q358" s="67" t="s">
        <v>745</v>
      </c>
      <c r="R358" s="14" t="s">
        <v>192</v>
      </c>
      <c r="S358" s="35">
        <v>1</v>
      </c>
      <c r="T358" s="20">
        <v>30000000</v>
      </c>
      <c r="U358" s="41" t="s">
        <v>37</v>
      </c>
      <c r="V358" s="14" t="s">
        <v>835</v>
      </c>
      <c r="W358" s="14" t="s">
        <v>39</v>
      </c>
      <c r="X358" s="21"/>
      <c r="Y358" s="21"/>
    </row>
    <row r="359" spans="1:25" s="25" customFormat="1" ht="30.6" x14ac:dyDescent="0.3">
      <c r="A359" s="50">
        <v>367</v>
      </c>
      <c r="B359" s="16" t="s">
        <v>107</v>
      </c>
      <c r="C359" s="16">
        <f t="shared" si="17"/>
        <v>50</v>
      </c>
      <c r="D359" s="16" t="str">
        <f t="shared" si="16"/>
        <v>BG.MT.KHSTC.050</v>
      </c>
      <c r="E359" s="16" t="e">
        <f>VLOOKUP(B359,'DS Tên thiết bị'!$A$1:$B$174,2,0)</f>
        <v>#N/A</v>
      </c>
      <c r="F359" s="16" t="s">
        <v>55</v>
      </c>
      <c r="G359" s="16" t="str">
        <f t="shared" si="15"/>
        <v>KHÁC</v>
      </c>
      <c r="H359" s="17" t="s">
        <v>187</v>
      </c>
      <c r="I359" s="17" t="s">
        <v>2775</v>
      </c>
      <c r="J359" s="17" t="str">
        <f>VLOOKUP(I359,'Danh sach khoa'!$C$2:$D$39,2,0)</f>
        <v>KHSTC</v>
      </c>
      <c r="K359" s="18" t="s">
        <v>547</v>
      </c>
      <c r="L359" s="14" t="s">
        <v>836</v>
      </c>
      <c r="M359" s="14" t="s">
        <v>839</v>
      </c>
      <c r="N359" s="14" t="s">
        <v>834</v>
      </c>
      <c r="O359" s="14" t="s">
        <v>257</v>
      </c>
      <c r="P359" s="14">
        <v>2020</v>
      </c>
      <c r="Q359" s="67" t="s">
        <v>745</v>
      </c>
      <c r="R359" s="14" t="s">
        <v>192</v>
      </c>
      <c r="S359" s="35">
        <v>1</v>
      </c>
      <c r="T359" s="20">
        <v>30000000</v>
      </c>
      <c r="U359" s="41" t="s">
        <v>37</v>
      </c>
      <c r="V359" s="14" t="s">
        <v>835</v>
      </c>
      <c r="W359" s="14" t="s">
        <v>39</v>
      </c>
      <c r="X359" s="21"/>
      <c r="Y359" s="21"/>
    </row>
    <row r="360" spans="1:25" s="25" customFormat="1" ht="51" x14ac:dyDescent="0.3">
      <c r="A360" s="15">
        <v>368</v>
      </c>
      <c r="B360" s="16" t="s">
        <v>107</v>
      </c>
      <c r="C360" s="16">
        <f t="shared" si="17"/>
        <v>51</v>
      </c>
      <c r="D360" s="16" t="str">
        <f t="shared" si="16"/>
        <v>BG.MT.KHSTC.051</v>
      </c>
      <c r="E360" s="16" t="e">
        <f>VLOOKUP(B360,'DS Tên thiết bị'!$A$1:$B$174,2,0)</f>
        <v>#N/A</v>
      </c>
      <c r="F360" s="16" t="s">
        <v>55</v>
      </c>
      <c r="G360" s="16" t="str">
        <f t="shared" si="15"/>
        <v>KHÁC</v>
      </c>
      <c r="H360" s="17" t="s">
        <v>520</v>
      </c>
      <c r="I360" s="17" t="s">
        <v>2775</v>
      </c>
      <c r="J360" s="17" t="str">
        <f>VLOOKUP(I360,'Danh sach khoa'!$C$2:$D$39,2,0)</f>
        <v>KHSTC</v>
      </c>
      <c r="K360" s="18" t="s">
        <v>547</v>
      </c>
      <c r="L360" s="14" t="s">
        <v>840</v>
      </c>
      <c r="M360" s="14" t="s">
        <v>841</v>
      </c>
      <c r="N360" s="14" t="s">
        <v>842</v>
      </c>
      <c r="O360" s="14" t="s">
        <v>257</v>
      </c>
      <c r="P360" s="14">
        <v>2021</v>
      </c>
      <c r="Q360" s="67" t="s">
        <v>745</v>
      </c>
      <c r="R360" s="14" t="s">
        <v>192</v>
      </c>
      <c r="S360" s="35">
        <v>1</v>
      </c>
      <c r="T360" s="20">
        <v>30000000</v>
      </c>
      <c r="U360" s="41" t="s">
        <v>37</v>
      </c>
      <c r="V360" s="14" t="s">
        <v>539</v>
      </c>
      <c r="W360" s="14" t="s">
        <v>39</v>
      </c>
      <c r="X360" s="21"/>
      <c r="Y360" s="21"/>
    </row>
    <row r="361" spans="1:25" s="25" customFormat="1" ht="30.6" x14ac:dyDescent="0.3">
      <c r="A361" s="50">
        <v>369</v>
      </c>
      <c r="B361" s="16" t="s">
        <v>107</v>
      </c>
      <c r="C361" s="16">
        <f t="shared" si="17"/>
        <v>52</v>
      </c>
      <c r="D361" s="16" t="str">
        <f t="shared" si="16"/>
        <v>BG.MT.KHSTC.052</v>
      </c>
      <c r="E361" s="16" t="e">
        <f>VLOOKUP(B361,'DS Tên thiết bị'!$A$1:$B$174,2,0)</f>
        <v>#N/A</v>
      </c>
      <c r="F361" s="16" t="s">
        <v>55</v>
      </c>
      <c r="G361" s="16" t="str">
        <f t="shared" si="15"/>
        <v>KHÁC</v>
      </c>
      <c r="H361" s="17" t="s">
        <v>843</v>
      </c>
      <c r="I361" s="17" t="s">
        <v>2775</v>
      </c>
      <c r="J361" s="17" t="str">
        <f>VLOOKUP(I361,'Danh sach khoa'!$C$2:$D$39,2,0)</f>
        <v>KHSTC</v>
      </c>
      <c r="K361" s="18" t="s">
        <v>547</v>
      </c>
      <c r="L361" s="14" t="s">
        <v>844</v>
      </c>
      <c r="M361" s="14" t="s">
        <v>845</v>
      </c>
      <c r="N361" s="14" t="s">
        <v>846</v>
      </c>
      <c r="O361" s="14" t="s">
        <v>35</v>
      </c>
      <c r="P361" s="14">
        <v>2020</v>
      </c>
      <c r="Q361" s="67" t="s">
        <v>745</v>
      </c>
      <c r="R361" s="14" t="s">
        <v>192</v>
      </c>
      <c r="S361" s="35">
        <v>1</v>
      </c>
      <c r="T361" s="20">
        <v>50000000</v>
      </c>
      <c r="U361" s="41" t="s">
        <v>37</v>
      </c>
      <c r="V361" s="14" t="s">
        <v>835</v>
      </c>
      <c r="W361" s="14" t="s">
        <v>39</v>
      </c>
      <c r="X361" s="21"/>
      <c r="Y361" s="21"/>
    </row>
    <row r="362" spans="1:25" s="25" customFormat="1" ht="30.6" x14ac:dyDescent="0.3">
      <c r="A362" s="15">
        <v>370</v>
      </c>
      <c r="B362" s="16" t="s">
        <v>107</v>
      </c>
      <c r="C362" s="16">
        <f t="shared" si="17"/>
        <v>53</v>
      </c>
      <c r="D362" s="16" t="str">
        <f t="shared" si="16"/>
        <v>BG.MT.KHSTC.053</v>
      </c>
      <c r="E362" s="16" t="e">
        <f>VLOOKUP(B362,'DS Tên thiết bị'!$A$1:$B$174,2,0)</f>
        <v>#N/A</v>
      </c>
      <c r="F362" s="16" t="s">
        <v>55</v>
      </c>
      <c r="G362" s="16" t="str">
        <f t="shared" si="15"/>
        <v>KHÁC</v>
      </c>
      <c r="H362" s="17" t="s">
        <v>843</v>
      </c>
      <c r="I362" s="17" t="s">
        <v>2775</v>
      </c>
      <c r="J362" s="17" t="str">
        <f>VLOOKUP(I362,'Danh sach khoa'!$C$2:$D$39,2,0)</f>
        <v>KHSTC</v>
      </c>
      <c r="K362" s="18" t="s">
        <v>547</v>
      </c>
      <c r="L362" s="14" t="s">
        <v>844</v>
      </c>
      <c r="M362" s="14" t="s">
        <v>847</v>
      </c>
      <c r="N362" s="14" t="s">
        <v>848</v>
      </c>
      <c r="O362" s="14" t="s">
        <v>35</v>
      </c>
      <c r="P362" s="14">
        <v>2020</v>
      </c>
      <c r="Q362" s="67" t="s">
        <v>745</v>
      </c>
      <c r="R362" s="14" t="s">
        <v>192</v>
      </c>
      <c r="S362" s="35">
        <v>1</v>
      </c>
      <c r="T362" s="20">
        <v>50000000</v>
      </c>
      <c r="U362" s="41" t="s">
        <v>37</v>
      </c>
      <c r="V362" s="14" t="s">
        <v>835</v>
      </c>
      <c r="W362" s="14" t="s">
        <v>39</v>
      </c>
      <c r="X362" s="21"/>
      <c r="Y362" s="21"/>
    </row>
    <row r="363" spans="1:25" s="25" customFormat="1" ht="40.799999999999997" x14ac:dyDescent="0.3">
      <c r="A363" s="50">
        <v>371</v>
      </c>
      <c r="B363" s="16" t="s">
        <v>107</v>
      </c>
      <c r="C363" s="16">
        <f t="shared" si="17"/>
        <v>54</v>
      </c>
      <c r="D363" s="16" t="str">
        <f t="shared" si="16"/>
        <v>BG.MT.KHSTC.054</v>
      </c>
      <c r="E363" s="16" t="e">
        <f>VLOOKUP(B363,'DS Tên thiết bị'!$A$1:$B$174,2,0)</f>
        <v>#N/A</v>
      </c>
      <c r="F363" s="16" t="s">
        <v>55</v>
      </c>
      <c r="G363" s="16" t="str">
        <f t="shared" si="15"/>
        <v>KHÁC</v>
      </c>
      <c r="H363" s="17" t="s">
        <v>849</v>
      </c>
      <c r="I363" s="17" t="s">
        <v>2775</v>
      </c>
      <c r="J363" s="17" t="str">
        <f>VLOOKUP(I363,'Danh sach khoa'!$C$2:$D$39,2,0)</f>
        <v>KHSTC</v>
      </c>
      <c r="K363" s="18" t="s">
        <v>547</v>
      </c>
      <c r="L363" s="14" t="s">
        <v>850</v>
      </c>
      <c r="M363" s="15">
        <v>8809268915512</v>
      </c>
      <c r="N363" s="14" t="s">
        <v>851</v>
      </c>
      <c r="O363" s="14" t="s">
        <v>224</v>
      </c>
      <c r="P363" s="14">
        <v>2020</v>
      </c>
      <c r="Q363" s="67" t="s">
        <v>745</v>
      </c>
      <c r="R363" s="14" t="s">
        <v>192</v>
      </c>
      <c r="S363" s="35">
        <v>1</v>
      </c>
      <c r="T363" s="20">
        <v>770000000</v>
      </c>
      <c r="U363" s="41" t="s">
        <v>37</v>
      </c>
      <c r="V363" s="14" t="s">
        <v>835</v>
      </c>
      <c r="W363" s="14" t="s">
        <v>39</v>
      </c>
      <c r="X363" s="21"/>
      <c r="Y363" s="21"/>
    </row>
    <row r="364" spans="1:25" s="25" customFormat="1" ht="40.799999999999997" x14ac:dyDescent="0.3">
      <c r="A364" s="15">
        <v>372</v>
      </c>
      <c r="B364" s="16" t="s">
        <v>107</v>
      </c>
      <c r="C364" s="16">
        <f t="shared" si="17"/>
        <v>55</v>
      </c>
      <c r="D364" s="16" t="str">
        <f t="shared" si="16"/>
        <v>BG.MT.KHSTC.055</v>
      </c>
      <c r="E364" s="16" t="e">
        <f>VLOOKUP(B364,'DS Tên thiết bị'!$A$1:$B$174,2,0)</f>
        <v>#N/A</v>
      </c>
      <c r="F364" s="16" t="s">
        <v>55</v>
      </c>
      <c r="G364" s="16" t="str">
        <f t="shared" si="15"/>
        <v>KHÁC</v>
      </c>
      <c r="H364" s="17" t="s">
        <v>852</v>
      </c>
      <c r="I364" s="17" t="s">
        <v>2775</v>
      </c>
      <c r="J364" s="17" t="str">
        <f>VLOOKUP(I364,'Danh sach khoa'!$C$2:$D$39,2,0)</f>
        <v>KHSTC</v>
      </c>
      <c r="K364" s="18" t="s">
        <v>547</v>
      </c>
      <c r="L364" s="14" t="s">
        <v>853</v>
      </c>
      <c r="M364" s="14" t="s">
        <v>854</v>
      </c>
      <c r="N364" s="14" t="s">
        <v>855</v>
      </c>
      <c r="O364" s="14" t="s">
        <v>59</v>
      </c>
      <c r="P364" s="14">
        <v>2020</v>
      </c>
      <c r="Q364" s="67" t="s">
        <v>745</v>
      </c>
      <c r="R364" s="14" t="s">
        <v>192</v>
      </c>
      <c r="S364" s="35">
        <v>1</v>
      </c>
      <c r="T364" s="20">
        <v>50000000</v>
      </c>
      <c r="U364" s="41" t="s">
        <v>37</v>
      </c>
      <c r="V364" s="14" t="s">
        <v>856</v>
      </c>
      <c r="W364" s="14" t="s">
        <v>39</v>
      </c>
      <c r="X364" s="21"/>
      <c r="Y364" s="21"/>
    </row>
    <row r="365" spans="1:25" s="25" customFormat="1" ht="40.799999999999997" x14ac:dyDescent="0.3">
      <c r="A365" s="50">
        <v>373</v>
      </c>
      <c r="B365" s="16" t="s">
        <v>107</v>
      </c>
      <c r="C365" s="16">
        <f t="shared" si="17"/>
        <v>56</v>
      </c>
      <c r="D365" s="16" t="str">
        <f t="shared" si="16"/>
        <v>BG.MT.KHSTC.056</v>
      </c>
      <c r="E365" s="16" t="e">
        <f>VLOOKUP(B365,'DS Tên thiết bị'!$A$1:$B$174,2,0)</f>
        <v>#N/A</v>
      </c>
      <c r="F365" s="16" t="s">
        <v>55</v>
      </c>
      <c r="G365" s="16" t="str">
        <f t="shared" si="15"/>
        <v>KHÁC</v>
      </c>
      <c r="H365" s="17" t="s">
        <v>849</v>
      </c>
      <c r="I365" s="17" t="s">
        <v>2775</v>
      </c>
      <c r="J365" s="17" t="str">
        <f>VLOOKUP(I365,'Danh sach khoa'!$C$2:$D$39,2,0)</f>
        <v>KHSTC</v>
      </c>
      <c r="K365" s="18" t="s">
        <v>547</v>
      </c>
      <c r="L365" s="14" t="s">
        <v>857</v>
      </c>
      <c r="M365" s="14" t="s">
        <v>858</v>
      </c>
      <c r="N365" s="14" t="s">
        <v>859</v>
      </c>
      <c r="O365" s="14" t="s">
        <v>362</v>
      </c>
      <c r="P365" s="14">
        <v>2021</v>
      </c>
      <c r="Q365" s="67" t="s">
        <v>745</v>
      </c>
      <c r="R365" s="14" t="s">
        <v>27</v>
      </c>
      <c r="S365" s="35">
        <v>1</v>
      </c>
      <c r="T365" s="20">
        <v>680000000</v>
      </c>
      <c r="U365" s="41" t="s">
        <v>37</v>
      </c>
      <c r="V365" s="14" t="s">
        <v>860</v>
      </c>
      <c r="W365" s="14" t="s">
        <v>39</v>
      </c>
      <c r="X365" s="21"/>
      <c r="Y365" s="21"/>
    </row>
    <row r="366" spans="1:25" s="25" customFormat="1" ht="40.799999999999997" x14ac:dyDescent="0.3">
      <c r="A366" s="15">
        <v>374</v>
      </c>
      <c r="B366" s="16" t="s">
        <v>107</v>
      </c>
      <c r="C366" s="16">
        <f t="shared" si="17"/>
        <v>57</v>
      </c>
      <c r="D366" s="16" t="str">
        <f t="shared" si="16"/>
        <v>BG.MT.KHSTC.057</v>
      </c>
      <c r="E366" s="16" t="e">
        <f>VLOOKUP(B366,'DS Tên thiết bị'!$A$1:$B$174,2,0)</f>
        <v>#N/A</v>
      </c>
      <c r="F366" s="16" t="s">
        <v>55</v>
      </c>
      <c r="G366" s="16" t="str">
        <f t="shared" si="15"/>
        <v>KHÁC</v>
      </c>
      <c r="H366" s="17" t="s">
        <v>861</v>
      </c>
      <c r="I366" s="17" t="s">
        <v>2775</v>
      </c>
      <c r="J366" s="17" t="str">
        <f>VLOOKUP(I366,'Danh sach khoa'!$C$2:$D$39,2,0)</f>
        <v>KHSTC</v>
      </c>
      <c r="K366" s="18" t="s">
        <v>547</v>
      </c>
      <c r="L366" s="14" t="s">
        <v>862</v>
      </c>
      <c r="M366" s="14">
        <v>22004011</v>
      </c>
      <c r="N366" s="14" t="s">
        <v>863</v>
      </c>
      <c r="O366" s="14" t="s">
        <v>257</v>
      </c>
      <c r="P366" s="14">
        <v>2020</v>
      </c>
      <c r="Q366" s="67" t="s">
        <v>745</v>
      </c>
      <c r="R366" s="14" t="s">
        <v>192</v>
      </c>
      <c r="S366" s="35">
        <v>1</v>
      </c>
      <c r="T366" s="20">
        <v>60000000</v>
      </c>
      <c r="U366" s="41" t="s">
        <v>37</v>
      </c>
      <c r="V366" s="14" t="s">
        <v>864</v>
      </c>
      <c r="W366" s="14" t="s">
        <v>39</v>
      </c>
      <c r="X366" s="21"/>
      <c r="Y366" s="21"/>
    </row>
    <row r="367" spans="1:25" s="25" customFormat="1" ht="40.799999999999997" x14ac:dyDescent="0.3">
      <c r="A367" s="50">
        <v>375</v>
      </c>
      <c r="B367" s="16" t="s">
        <v>107</v>
      </c>
      <c r="C367" s="16">
        <f t="shared" si="17"/>
        <v>58</v>
      </c>
      <c r="D367" s="16" t="str">
        <f t="shared" si="16"/>
        <v>BG.MT.KHSTC.058</v>
      </c>
      <c r="E367" s="16" t="e">
        <f>VLOOKUP(B367,'DS Tên thiết bị'!$A$1:$B$174,2,0)</f>
        <v>#N/A</v>
      </c>
      <c r="F367" s="16" t="s">
        <v>55</v>
      </c>
      <c r="G367" s="16" t="str">
        <f t="shared" si="15"/>
        <v>KHÁC</v>
      </c>
      <c r="H367" s="17" t="s">
        <v>865</v>
      </c>
      <c r="I367" s="17" t="s">
        <v>2775</v>
      </c>
      <c r="J367" s="17" t="str">
        <f>VLOOKUP(I367,'Danh sach khoa'!$C$2:$D$39,2,0)</f>
        <v>KHSTC</v>
      </c>
      <c r="K367" s="18" t="s">
        <v>547</v>
      </c>
      <c r="L367" s="14" t="s">
        <v>866</v>
      </c>
      <c r="M367" s="14" t="s">
        <v>867</v>
      </c>
      <c r="N367" s="14" t="s">
        <v>868</v>
      </c>
      <c r="O367" s="14" t="s">
        <v>362</v>
      </c>
      <c r="P367" s="14">
        <v>2017</v>
      </c>
      <c r="Q367" s="67" t="s">
        <v>745</v>
      </c>
      <c r="R367" s="14" t="s">
        <v>192</v>
      </c>
      <c r="S367" s="35">
        <v>1</v>
      </c>
      <c r="T367" s="20">
        <v>400000000</v>
      </c>
      <c r="U367" s="41" t="s">
        <v>37</v>
      </c>
      <c r="V367" s="14" t="s">
        <v>869</v>
      </c>
      <c r="W367" s="14" t="s">
        <v>39</v>
      </c>
      <c r="X367" s="21"/>
      <c r="Y367" s="21"/>
    </row>
    <row r="368" spans="1:25" s="25" customFormat="1" ht="40.799999999999997" x14ac:dyDescent="0.3">
      <c r="A368" s="15">
        <v>376</v>
      </c>
      <c r="B368" s="16" t="s">
        <v>107</v>
      </c>
      <c r="C368" s="16">
        <f t="shared" si="17"/>
        <v>59</v>
      </c>
      <c r="D368" s="16" t="str">
        <f t="shared" si="16"/>
        <v>BG.MT.KHSTC.059</v>
      </c>
      <c r="E368" s="16" t="e">
        <f>VLOOKUP(B368,'DS Tên thiết bị'!$A$1:$B$174,2,0)</f>
        <v>#N/A</v>
      </c>
      <c r="F368" s="16" t="s">
        <v>55</v>
      </c>
      <c r="G368" s="16" t="str">
        <f t="shared" si="15"/>
        <v>KHÁC</v>
      </c>
      <c r="H368" s="17" t="s">
        <v>865</v>
      </c>
      <c r="I368" s="17" t="s">
        <v>2775</v>
      </c>
      <c r="J368" s="17" t="str">
        <f>VLOOKUP(I368,'Danh sach khoa'!$C$2:$D$39,2,0)</f>
        <v>KHSTC</v>
      </c>
      <c r="K368" s="18" t="s">
        <v>547</v>
      </c>
      <c r="L368" s="14" t="s">
        <v>870</v>
      </c>
      <c r="M368" s="14" t="s">
        <v>871</v>
      </c>
      <c r="N368" s="14" t="s">
        <v>868</v>
      </c>
      <c r="O368" s="14" t="s">
        <v>362</v>
      </c>
      <c r="P368" s="14">
        <v>2017</v>
      </c>
      <c r="Q368" s="67" t="s">
        <v>745</v>
      </c>
      <c r="R368" s="14" t="s">
        <v>192</v>
      </c>
      <c r="S368" s="35">
        <v>1</v>
      </c>
      <c r="T368" s="20">
        <v>400000000</v>
      </c>
      <c r="U368" s="41" t="s">
        <v>37</v>
      </c>
      <c r="V368" s="14" t="s">
        <v>869</v>
      </c>
      <c r="W368" s="14" t="s">
        <v>39</v>
      </c>
      <c r="X368" s="21"/>
      <c r="Y368" s="21"/>
    </row>
    <row r="369" spans="1:25" s="25" customFormat="1" ht="40.799999999999997" x14ac:dyDescent="0.3">
      <c r="A369" s="50">
        <v>377</v>
      </c>
      <c r="B369" s="16" t="s">
        <v>107</v>
      </c>
      <c r="C369" s="16">
        <f t="shared" si="17"/>
        <v>60</v>
      </c>
      <c r="D369" s="16" t="str">
        <f t="shared" si="16"/>
        <v>BG.MT.KHSTC.060</v>
      </c>
      <c r="E369" s="16" t="e">
        <f>VLOOKUP(B369,'DS Tên thiết bị'!$A$1:$B$174,2,0)</f>
        <v>#N/A</v>
      </c>
      <c r="F369" s="16" t="s">
        <v>55</v>
      </c>
      <c r="G369" s="16" t="str">
        <f t="shared" si="15"/>
        <v>KHÁC</v>
      </c>
      <c r="H369" s="17" t="s">
        <v>865</v>
      </c>
      <c r="I369" s="17" t="s">
        <v>2775</v>
      </c>
      <c r="J369" s="17" t="str">
        <f>VLOOKUP(I369,'Danh sach khoa'!$C$2:$D$39,2,0)</f>
        <v>KHSTC</v>
      </c>
      <c r="K369" s="18" t="s">
        <v>547</v>
      </c>
      <c r="L369" s="14" t="s">
        <v>870</v>
      </c>
      <c r="M369" s="14" t="s">
        <v>872</v>
      </c>
      <c r="N369" s="14" t="s">
        <v>868</v>
      </c>
      <c r="O369" s="14" t="s">
        <v>362</v>
      </c>
      <c r="P369" s="14">
        <v>2017</v>
      </c>
      <c r="Q369" s="67" t="s">
        <v>745</v>
      </c>
      <c r="R369" s="14" t="s">
        <v>192</v>
      </c>
      <c r="S369" s="35">
        <v>1</v>
      </c>
      <c r="T369" s="20">
        <v>400000000</v>
      </c>
      <c r="U369" s="41" t="s">
        <v>37</v>
      </c>
      <c r="V369" s="14" t="s">
        <v>869</v>
      </c>
      <c r="W369" s="14" t="s">
        <v>39</v>
      </c>
      <c r="X369" s="21"/>
      <c r="Y369" s="21"/>
    </row>
    <row r="370" spans="1:25" s="25" customFormat="1" ht="20.399999999999999" x14ac:dyDescent="0.3">
      <c r="A370" s="15">
        <v>378</v>
      </c>
      <c r="B370" s="16" t="s">
        <v>107</v>
      </c>
      <c r="C370" s="16">
        <f t="shared" si="17"/>
        <v>61</v>
      </c>
      <c r="D370" s="16" t="str">
        <f t="shared" si="16"/>
        <v>BG.MT.KHSTC.061</v>
      </c>
      <c r="E370" s="16" t="e">
        <f>VLOOKUP(B370,'DS Tên thiết bị'!$A$1:$B$174,2,0)</f>
        <v>#N/A</v>
      </c>
      <c r="F370" s="16" t="s">
        <v>55</v>
      </c>
      <c r="G370" s="16" t="str">
        <f t="shared" si="15"/>
        <v>KHÁC</v>
      </c>
      <c r="H370" s="39" t="s">
        <v>594</v>
      </c>
      <c r="I370" s="17" t="s">
        <v>2775</v>
      </c>
      <c r="J370" s="17" t="str">
        <f>VLOOKUP(I370,'Danh sach khoa'!$C$2:$D$39,2,0)</f>
        <v>KHSTC</v>
      </c>
      <c r="K370" s="18" t="s">
        <v>547</v>
      </c>
      <c r="L370" s="14" t="s">
        <v>202</v>
      </c>
      <c r="M370" s="29" t="s">
        <v>873</v>
      </c>
      <c r="N370" s="14" t="s">
        <v>204</v>
      </c>
      <c r="O370" s="14" t="s">
        <v>205</v>
      </c>
      <c r="P370" s="21">
        <v>2021</v>
      </c>
      <c r="Q370" s="67" t="s">
        <v>874</v>
      </c>
      <c r="R370" s="21" t="s">
        <v>192</v>
      </c>
      <c r="S370" s="14">
        <v>1</v>
      </c>
      <c r="T370" s="38">
        <v>680000000</v>
      </c>
      <c r="U370" s="41" t="s">
        <v>37</v>
      </c>
      <c r="V370" s="14" t="s">
        <v>60</v>
      </c>
      <c r="W370" s="14" t="s">
        <v>39</v>
      </c>
      <c r="X370" s="21"/>
      <c r="Y370" s="21"/>
    </row>
    <row r="371" spans="1:25" s="25" customFormat="1" ht="20.399999999999999" x14ac:dyDescent="0.3">
      <c r="A371" s="50">
        <v>379</v>
      </c>
      <c r="B371" s="16" t="s">
        <v>107</v>
      </c>
      <c r="C371" s="16">
        <f t="shared" si="17"/>
        <v>62</v>
      </c>
      <c r="D371" s="16" t="str">
        <f t="shared" si="16"/>
        <v>BG.MT.KHSTC.062</v>
      </c>
      <c r="E371" s="16" t="e">
        <f>VLOOKUP(B371,'DS Tên thiết bị'!$A$1:$B$174,2,0)</f>
        <v>#N/A</v>
      </c>
      <c r="F371" s="16" t="s">
        <v>55</v>
      </c>
      <c r="G371" s="16" t="str">
        <f t="shared" si="15"/>
        <v>KHÁC</v>
      </c>
      <c r="H371" s="39" t="s">
        <v>594</v>
      </c>
      <c r="I371" s="17" t="s">
        <v>2775</v>
      </c>
      <c r="J371" s="17" t="str">
        <f>VLOOKUP(I371,'Danh sach khoa'!$C$2:$D$39,2,0)</f>
        <v>KHSTC</v>
      </c>
      <c r="K371" s="18" t="s">
        <v>547</v>
      </c>
      <c r="L371" s="14" t="s">
        <v>202</v>
      </c>
      <c r="M371" s="29" t="s">
        <v>875</v>
      </c>
      <c r="N371" s="14" t="s">
        <v>204</v>
      </c>
      <c r="O371" s="14" t="s">
        <v>205</v>
      </c>
      <c r="P371" s="21">
        <v>2021</v>
      </c>
      <c r="Q371" s="67" t="s">
        <v>874</v>
      </c>
      <c r="R371" s="21" t="s">
        <v>192</v>
      </c>
      <c r="S371" s="14">
        <v>1</v>
      </c>
      <c r="T371" s="38">
        <v>680000000</v>
      </c>
      <c r="U371" s="41" t="s">
        <v>37</v>
      </c>
      <c r="V371" s="14" t="s">
        <v>60</v>
      </c>
      <c r="W371" s="14" t="s">
        <v>39</v>
      </c>
      <c r="X371" s="21"/>
      <c r="Y371" s="21"/>
    </row>
    <row r="372" spans="1:25" s="25" customFormat="1" ht="20.399999999999999" x14ac:dyDescent="0.3">
      <c r="A372" s="15">
        <v>380</v>
      </c>
      <c r="B372" s="16" t="s">
        <v>107</v>
      </c>
      <c r="C372" s="16">
        <f t="shared" si="17"/>
        <v>63</v>
      </c>
      <c r="D372" s="16" t="str">
        <f t="shared" si="16"/>
        <v>BG.MT.KHSTC.063</v>
      </c>
      <c r="E372" s="16" t="e">
        <f>VLOOKUP(B372,'DS Tên thiết bị'!$A$1:$B$174,2,0)</f>
        <v>#N/A</v>
      </c>
      <c r="F372" s="16" t="s">
        <v>55</v>
      </c>
      <c r="G372" s="16" t="str">
        <f t="shared" si="15"/>
        <v>KHÁC</v>
      </c>
      <c r="H372" s="39" t="s">
        <v>594</v>
      </c>
      <c r="I372" s="17" t="s">
        <v>2775</v>
      </c>
      <c r="J372" s="17" t="str">
        <f>VLOOKUP(I372,'Danh sach khoa'!$C$2:$D$39,2,0)</f>
        <v>KHSTC</v>
      </c>
      <c r="K372" s="18" t="s">
        <v>547</v>
      </c>
      <c r="L372" s="14" t="s">
        <v>202</v>
      </c>
      <c r="M372" s="29" t="s">
        <v>876</v>
      </c>
      <c r="N372" s="14" t="s">
        <v>204</v>
      </c>
      <c r="O372" s="14" t="s">
        <v>205</v>
      </c>
      <c r="P372" s="21">
        <v>2020</v>
      </c>
      <c r="Q372" s="67" t="s">
        <v>874</v>
      </c>
      <c r="R372" s="21" t="s">
        <v>192</v>
      </c>
      <c r="S372" s="21">
        <v>1</v>
      </c>
      <c r="T372" s="38">
        <v>680000000</v>
      </c>
      <c r="U372" s="41" t="s">
        <v>37</v>
      </c>
      <c r="V372" s="14" t="s">
        <v>60</v>
      </c>
      <c r="W372" s="14" t="s">
        <v>39</v>
      </c>
      <c r="X372" s="21"/>
      <c r="Y372" s="21"/>
    </row>
    <row r="373" spans="1:25" s="25" customFormat="1" ht="20.399999999999999" x14ac:dyDescent="0.3">
      <c r="A373" s="50">
        <v>381</v>
      </c>
      <c r="B373" s="16" t="s">
        <v>107</v>
      </c>
      <c r="C373" s="16">
        <f t="shared" si="17"/>
        <v>64</v>
      </c>
      <c r="D373" s="16" t="str">
        <f t="shared" si="16"/>
        <v>BG.MT.KHSTC.064</v>
      </c>
      <c r="E373" s="16" t="e">
        <f>VLOOKUP(B373,'DS Tên thiết bị'!$A$1:$B$174,2,0)</f>
        <v>#N/A</v>
      </c>
      <c r="F373" s="16" t="s">
        <v>55</v>
      </c>
      <c r="G373" s="16" t="str">
        <f t="shared" si="15"/>
        <v>KHÁC</v>
      </c>
      <c r="H373" s="39" t="s">
        <v>594</v>
      </c>
      <c r="I373" s="17" t="s">
        <v>2775</v>
      </c>
      <c r="J373" s="17" t="str">
        <f>VLOOKUP(I373,'Danh sach khoa'!$C$2:$D$39,2,0)</f>
        <v>KHSTC</v>
      </c>
      <c r="K373" s="18" t="s">
        <v>547</v>
      </c>
      <c r="L373" s="14" t="s">
        <v>202</v>
      </c>
      <c r="M373" s="29" t="s">
        <v>877</v>
      </c>
      <c r="N373" s="14" t="s">
        <v>204</v>
      </c>
      <c r="O373" s="14" t="s">
        <v>205</v>
      </c>
      <c r="P373" s="21">
        <v>2020</v>
      </c>
      <c r="Q373" s="67" t="s">
        <v>874</v>
      </c>
      <c r="R373" s="21" t="s">
        <v>192</v>
      </c>
      <c r="S373" s="21">
        <v>1</v>
      </c>
      <c r="T373" s="38">
        <v>680000000</v>
      </c>
      <c r="U373" s="41" t="s">
        <v>37</v>
      </c>
      <c r="V373" s="14" t="s">
        <v>60</v>
      </c>
      <c r="W373" s="14" t="s">
        <v>39</v>
      </c>
      <c r="X373" s="21"/>
      <c r="Y373" s="21"/>
    </row>
    <row r="374" spans="1:25" s="25" customFormat="1" ht="20.399999999999999" x14ac:dyDescent="0.3">
      <c r="A374" s="15">
        <v>382</v>
      </c>
      <c r="B374" s="16" t="s">
        <v>107</v>
      </c>
      <c r="C374" s="16">
        <f t="shared" si="17"/>
        <v>65</v>
      </c>
      <c r="D374" s="16" t="str">
        <f t="shared" si="16"/>
        <v>BG.MT.KHSTC.065</v>
      </c>
      <c r="E374" s="16" t="e">
        <f>VLOOKUP(B374,'DS Tên thiết bị'!$A$1:$B$174,2,0)</f>
        <v>#N/A</v>
      </c>
      <c r="F374" s="16" t="s">
        <v>55</v>
      </c>
      <c r="G374" s="16" t="str">
        <f t="shared" si="15"/>
        <v>KHÁC</v>
      </c>
      <c r="H374" s="39" t="s">
        <v>594</v>
      </c>
      <c r="I374" s="17" t="s">
        <v>2775</v>
      </c>
      <c r="J374" s="17" t="str">
        <f>VLOOKUP(I374,'Danh sach khoa'!$C$2:$D$39,2,0)</f>
        <v>KHSTC</v>
      </c>
      <c r="K374" s="18" t="s">
        <v>547</v>
      </c>
      <c r="L374" s="14" t="s">
        <v>202</v>
      </c>
      <c r="M374" s="29" t="s">
        <v>878</v>
      </c>
      <c r="N374" s="14" t="s">
        <v>204</v>
      </c>
      <c r="O374" s="14" t="s">
        <v>205</v>
      </c>
      <c r="P374" s="21">
        <v>2020</v>
      </c>
      <c r="Q374" s="67" t="s">
        <v>874</v>
      </c>
      <c r="R374" s="21" t="s">
        <v>192</v>
      </c>
      <c r="S374" s="21">
        <v>1</v>
      </c>
      <c r="T374" s="38">
        <v>680000000</v>
      </c>
      <c r="U374" s="41" t="s">
        <v>37</v>
      </c>
      <c r="V374" s="14" t="s">
        <v>60</v>
      </c>
      <c r="W374" s="14" t="s">
        <v>39</v>
      </c>
      <c r="X374" s="14"/>
      <c r="Y374" s="21"/>
    </row>
    <row r="375" spans="1:25" s="25" customFormat="1" ht="20.399999999999999" x14ac:dyDescent="0.3">
      <c r="A375" s="50">
        <v>383</v>
      </c>
      <c r="B375" s="16" t="s">
        <v>107</v>
      </c>
      <c r="C375" s="16">
        <f t="shared" si="17"/>
        <v>66</v>
      </c>
      <c r="D375" s="16" t="str">
        <f t="shared" si="16"/>
        <v>BG.MT.KHSTC.066</v>
      </c>
      <c r="E375" s="16" t="e">
        <f>VLOOKUP(B375,'DS Tên thiết bị'!$A$1:$B$174,2,0)</f>
        <v>#N/A</v>
      </c>
      <c r="F375" s="16" t="s">
        <v>55</v>
      </c>
      <c r="G375" s="16" t="str">
        <f t="shared" si="15"/>
        <v>KHÁC</v>
      </c>
      <c r="H375" s="17" t="s">
        <v>201</v>
      </c>
      <c r="I375" s="17" t="s">
        <v>2775</v>
      </c>
      <c r="J375" s="17" t="str">
        <f>VLOOKUP(I375,'Danh sach khoa'!$C$2:$D$39,2,0)</f>
        <v>KHSTC</v>
      </c>
      <c r="K375" s="18" t="s">
        <v>547</v>
      </c>
      <c r="L375" s="14" t="s">
        <v>202</v>
      </c>
      <c r="M375" s="29" t="s">
        <v>879</v>
      </c>
      <c r="N375" s="14" t="s">
        <v>204</v>
      </c>
      <c r="O375" s="14" t="s">
        <v>205</v>
      </c>
      <c r="P375" s="21">
        <v>2020</v>
      </c>
      <c r="Q375" s="67" t="s">
        <v>874</v>
      </c>
      <c r="R375" s="21" t="s">
        <v>192</v>
      </c>
      <c r="S375" s="21">
        <v>1</v>
      </c>
      <c r="T375" s="36">
        <v>760000000</v>
      </c>
      <c r="U375" s="41" t="s">
        <v>37</v>
      </c>
      <c r="V375" s="14" t="s">
        <v>60</v>
      </c>
      <c r="W375" s="14" t="s">
        <v>39</v>
      </c>
      <c r="X375" s="21"/>
      <c r="Y375" s="21"/>
    </row>
    <row r="376" spans="1:25" s="25" customFormat="1" ht="20.399999999999999" x14ac:dyDescent="0.3">
      <c r="A376" s="15">
        <v>384</v>
      </c>
      <c r="B376" s="16" t="s">
        <v>107</v>
      </c>
      <c r="C376" s="16">
        <f t="shared" si="17"/>
        <v>67</v>
      </c>
      <c r="D376" s="16" t="str">
        <f t="shared" si="16"/>
        <v>BG.MT.KHSTC.067</v>
      </c>
      <c r="E376" s="16" t="e">
        <f>VLOOKUP(B376,'DS Tên thiết bị'!$A$1:$B$174,2,0)</f>
        <v>#N/A</v>
      </c>
      <c r="F376" s="16" t="s">
        <v>55</v>
      </c>
      <c r="G376" s="16" t="str">
        <f t="shared" si="15"/>
        <v>KHÁC</v>
      </c>
      <c r="H376" s="17" t="s">
        <v>201</v>
      </c>
      <c r="I376" s="17" t="s">
        <v>2775</v>
      </c>
      <c r="J376" s="17" t="str">
        <f>VLOOKUP(I376,'Danh sach khoa'!$C$2:$D$39,2,0)</f>
        <v>KHSTC</v>
      </c>
      <c r="K376" s="18" t="s">
        <v>547</v>
      </c>
      <c r="L376" s="14" t="s">
        <v>202</v>
      </c>
      <c r="M376" s="29" t="s">
        <v>880</v>
      </c>
      <c r="N376" s="14" t="s">
        <v>204</v>
      </c>
      <c r="O376" s="14" t="s">
        <v>205</v>
      </c>
      <c r="P376" s="21">
        <v>2020</v>
      </c>
      <c r="Q376" s="67" t="s">
        <v>874</v>
      </c>
      <c r="R376" s="21" t="s">
        <v>192</v>
      </c>
      <c r="S376" s="21">
        <v>1</v>
      </c>
      <c r="T376" s="36">
        <v>760000000</v>
      </c>
      <c r="U376" s="41" t="s">
        <v>37</v>
      </c>
      <c r="V376" s="14" t="s">
        <v>60</v>
      </c>
      <c r="W376" s="14" t="s">
        <v>39</v>
      </c>
      <c r="X376" s="14"/>
      <c r="Y376" s="21"/>
    </row>
    <row r="377" spans="1:25" s="25" customFormat="1" ht="20.399999999999999" x14ac:dyDescent="0.3">
      <c r="A377" s="50">
        <v>385</v>
      </c>
      <c r="B377" s="16" t="s">
        <v>107</v>
      </c>
      <c r="C377" s="16">
        <f t="shared" si="17"/>
        <v>68</v>
      </c>
      <c r="D377" s="16" t="str">
        <f t="shared" si="16"/>
        <v>BG.MT.KHSTC.068</v>
      </c>
      <c r="E377" s="16" t="e">
        <f>VLOOKUP(B377,'DS Tên thiết bị'!$A$1:$B$174,2,0)</f>
        <v>#N/A</v>
      </c>
      <c r="F377" s="16" t="s">
        <v>55</v>
      </c>
      <c r="G377" s="16" t="str">
        <f t="shared" si="15"/>
        <v>KHÁC</v>
      </c>
      <c r="H377" s="17" t="s">
        <v>201</v>
      </c>
      <c r="I377" s="17" t="s">
        <v>2775</v>
      </c>
      <c r="J377" s="17" t="str">
        <f>VLOOKUP(I377,'Danh sach khoa'!$C$2:$D$39,2,0)</f>
        <v>KHSTC</v>
      </c>
      <c r="K377" s="18" t="s">
        <v>547</v>
      </c>
      <c r="L377" s="14" t="s">
        <v>202</v>
      </c>
      <c r="M377" s="29" t="s">
        <v>881</v>
      </c>
      <c r="N377" s="14" t="s">
        <v>204</v>
      </c>
      <c r="O377" s="14" t="s">
        <v>205</v>
      </c>
      <c r="P377" s="21">
        <v>2020</v>
      </c>
      <c r="Q377" s="67" t="s">
        <v>874</v>
      </c>
      <c r="R377" s="21" t="s">
        <v>192</v>
      </c>
      <c r="S377" s="21">
        <v>1</v>
      </c>
      <c r="T377" s="36">
        <v>760000000</v>
      </c>
      <c r="U377" s="41" t="s">
        <v>37</v>
      </c>
      <c r="V377" s="14" t="s">
        <v>60</v>
      </c>
      <c r="W377" s="14" t="s">
        <v>39</v>
      </c>
      <c r="X377" s="14"/>
      <c r="Y377" s="21"/>
    </row>
    <row r="378" spans="1:25" s="25" customFormat="1" ht="20.399999999999999" x14ac:dyDescent="0.3">
      <c r="A378" s="15">
        <v>386</v>
      </c>
      <c r="B378" s="16" t="s">
        <v>107</v>
      </c>
      <c r="C378" s="16">
        <f t="shared" si="17"/>
        <v>69</v>
      </c>
      <c r="D378" s="16" t="str">
        <f t="shared" si="16"/>
        <v>BG.MT.KHSTC.069</v>
      </c>
      <c r="E378" s="16" t="e">
        <f>VLOOKUP(B378,'DS Tên thiết bị'!$A$1:$B$174,2,0)</f>
        <v>#N/A</v>
      </c>
      <c r="F378" s="16" t="s">
        <v>55</v>
      </c>
      <c r="G378" s="16" t="str">
        <f t="shared" si="15"/>
        <v>KHÁC</v>
      </c>
      <c r="H378" s="17" t="s">
        <v>201</v>
      </c>
      <c r="I378" s="17" t="s">
        <v>2775</v>
      </c>
      <c r="J378" s="17" t="str">
        <f>VLOOKUP(I378,'Danh sach khoa'!$C$2:$D$39,2,0)</f>
        <v>KHSTC</v>
      </c>
      <c r="K378" s="18" t="s">
        <v>547</v>
      </c>
      <c r="L378" s="14" t="s">
        <v>202</v>
      </c>
      <c r="M378" s="29" t="s">
        <v>882</v>
      </c>
      <c r="N378" s="14" t="s">
        <v>204</v>
      </c>
      <c r="O378" s="14" t="s">
        <v>205</v>
      </c>
      <c r="P378" s="21">
        <v>2020</v>
      </c>
      <c r="Q378" s="67" t="s">
        <v>874</v>
      </c>
      <c r="R378" s="21" t="s">
        <v>192</v>
      </c>
      <c r="S378" s="21">
        <v>1</v>
      </c>
      <c r="T378" s="36">
        <v>760000000</v>
      </c>
      <c r="U378" s="41" t="s">
        <v>37</v>
      </c>
      <c r="V378" s="14" t="s">
        <v>60</v>
      </c>
      <c r="W378" s="14" t="s">
        <v>39</v>
      </c>
      <c r="X378" s="14"/>
      <c r="Y378" s="21"/>
    </row>
    <row r="379" spans="1:25" s="25" customFormat="1" ht="20.399999999999999" x14ac:dyDescent="0.3">
      <c r="A379" s="50">
        <v>387</v>
      </c>
      <c r="B379" s="16" t="s">
        <v>107</v>
      </c>
      <c r="C379" s="16">
        <f t="shared" si="17"/>
        <v>70</v>
      </c>
      <c r="D379" s="16" t="str">
        <f t="shared" si="16"/>
        <v>BG.MT.KHSTC.070</v>
      </c>
      <c r="E379" s="16" t="e">
        <f>VLOOKUP(B379,'DS Tên thiết bị'!$A$1:$B$174,2,0)</f>
        <v>#N/A</v>
      </c>
      <c r="F379" s="16" t="s">
        <v>55</v>
      </c>
      <c r="G379" s="16" t="str">
        <f t="shared" si="15"/>
        <v>KHÁC</v>
      </c>
      <c r="H379" s="17" t="s">
        <v>201</v>
      </c>
      <c r="I379" s="17" t="s">
        <v>2775</v>
      </c>
      <c r="J379" s="17" t="str">
        <f>VLOOKUP(I379,'Danh sach khoa'!$C$2:$D$39,2,0)</f>
        <v>KHSTC</v>
      </c>
      <c r="K379" s="18" t="s">
        <v>547</v>
      </c>
      <c r="L379" s="14" t="s">
        <v>202</v>
      </c>
      <c r="M379" s="29" t="s">
        <v>883</v>
      </c>
      <c r="N379" s="14" t="s">
        <v>204</v>
      </c>
      <c r="O379" s="14" t="s">
        <v>205</v>
      </c>
      <c r="P379" s="21">
        <v>2020</v>
      </c>
      <c r="Q379" s="67" t="s">
        <v>874</v>
      </c>
      <c r="R379" s="21" t="s">
        <v>192</v>
      </c>
      <c r="S379" s="21">
        <v>1</v>
      </c>
      <c r="T379" s="36">
        <v>760000000</v>
      </c>
      <c r="U379" s="41" t="s">
        <v>37</v>
      </c>
      <c r="V379" s="14" t="s">
        <v>60</v>
      </c>
      <c r="W379" s="14" t="s">
        <v>39</v>
      </c>
      <c r="X379" s="14"/>
      <c r="Y379" s="21"/>
    </row>
    <row r="380" spans="1:25" s="25" customFormat="1" ht="20.399999999999999" x14ac:dyDescent="0.3">
      <c r="A380" s="15">
        <v>388</v>
      </c>
      <c r="B380" s="16" t="s">
        <v>107</v>
      </c>
      <c r="C380" s="16">
        <f t="shared" si="17"/>
        <v>71</v>
      </c>
      <c r="D380" s="16" t="str">
        <f t="shared" si="16"/>
        <v>BG.MT.KHSTC.071</v>
      </c>
      <c r="E380" s="16" t="e">
        <f>VLOOKUP(B380,'DS Tên thiết bị'!$A$1:$B$174,2,0)</f>
        <v>#N/A</v>
      </c>
      <c r="F380" s="16" t="s">
        <v>55</v>
      </c>
      <c r="G380" s="16" t="str">
        <f t="shared" si="15"/>
        <v>KHÁC</v>
      </c>
      <c r="H380" s="17" t="s">
        <v>201</v>
      </c>
      <c r="I380" s="17" t="s">
        <v>2775</v>
      </c>
      <c r="J380" s="17" t="str">
        <f>VLOOKUP(I380,'Danh sach khoa'!$C$2:$D$39,2,0)</f>
        <v>KHSTC</v>
      </c>
      <c r="K380" s="18" t="s">
        <v>547</v>
      </c>
      <c r="L380" s="14" t="s">
        <v>202</v>
      </c>
      <c r="M380" s="29" t="s">
        <v>884</v>
      </c>
      <c r="N380" s="14" t="s">
        <v>204</v>
      </c>
      <c r="O380" s="14" t="s">
        <v>205</v>
      </c>
      <c r="P380" s="21">
        <v>2020</v>
      </c>
      <c r="Q380" s="67" t="s">
        <v>874</v>
      </c>
      <c r="R380" s="21" t="s">
        <v>192</v>
      </c>
      <c r="S380" s="21">
        <v>1</v>
      </c>
      <c r="T380" s="36">
        <v>760000000</v>
      </c>
      <c r="U380" s="41" t="s">
        <v>37</v>
      </c>
      <c r="V380" s="14" t="s">
        <v>60</v>
      </c>
      <c r="W380" s="14" t="s">
        <v>39</v>
      </c>
      <c r="X380" s="14"/>
      <c r="Y380" s="21"/>
    </row>
    <row r="381" spans="1:25" s="25" customFormat="1" ht="20.399999999999999" x14ac:dyDescent="0.3">
      <c r="A381" s="50">
        <v>389</v>
      </c>
      <c r="B381" s="16" t="s">
        <v>107</v>
      </c>
      <c r="C381" s="16">
        <f t="shared" si="17"/>
        <v>72</v>
      </c>
      <c r="D381" s="16" t="str">
        <f t="shared" si="16"/>
        <v>BG.MT.KHSTC.072</v>
      </c>
      <c r="E381" s="16" t="e">
        <f>VLOOKUP(B381,'DS Tên thiết bị'!$A$1:$B$174,2,0)</f>
        <v>#N/A</v>
      </c>
      <c r="F381" s="16" t="s">
        <v>55</v>
      </c>
      <c r="G381" s="16" t="str">
        <f t="shared" si="15"/>
        <v>KHÁC</v>
      </c>
      <c r="H381" s="17" t="s">
        <v>201</v>
      </c>
      <c r="I381" s="17" t="s">
        <v>2775</v>
      </c>
      <c r="J381" s="17" t="str">
        <f>VLOOKUP(I381,'Danh sach khoa'!$C$2:$D$39,2,0)</f>
        <v>KHSTC</v>
      </c>
      <c r="K381" s="18" t="s">
        <v>547</v>
      </c>
      <c r="L381" s="14" t="s">
        <v>202</v>
      </c>
      <c r="M381" s="29" t="s">
        <v>885</v>
      </c>
      <c r="N381" s="14" t="s">
        <v>204</v>
      </c>
      <c r="O381" s="14" t="s">
        <v>205</v>
      </c>
      <c r="P381" s="21">
        <v>2020</v>
      </c>
      <c r="Q381" s="67" t="s">
        <v>874</v>
      </c>
      <c r="R381" s="21" t="s">
        <v>192</v>
      </c>
      <c r="S381" s="21">
        <v>1</v>
      </c>
      <c r="T381" s="36">
        <v>760000000</v>
      </c>
      <c r="U381" s="41" t="s">
        <v>37</v>
      </c>
      <c r="V381" s="14" t="s">
        <v>60</v>
      </c>
      <c r="W381" s="14" t="s">
        <v>39</v>
      </c>
      <c r="X381" s="14"/>
      <c r="Y381" s="21"/>
    </row>
    <row r="382" spans="1:25" s="25" customFormat="1" ht="20.399999999999999" x14ac:dyDescent="0.3">
      <c r="A382" s="15">
        <v>390</v>
      </c>
      <c r="B382" s="31" t="s">
        <v>107</v>
      </c>
      <c r="C382" s="16">
        <f t="shared" si="17"/>
        <v>73</v>
      </c>
      <c r="D382" s="16" t="str">
        <f t="shared" si="16"/>
        <v>BG.MT.KHSTC.073</v>
      </c>
      <c r="E382" s="16" t="e">
        <f>VLOOKUP(B382,'DS Tên thiết bị'!$A$1:$B$174,2,0)</f>
        <v>#N/A</v>
      </c>
      <c r="F382" s="16" t="s">
        <v>55</v>
      </c>
      <c r="G382" s="16" t="str">
        <f t="shared" si="15"/>
        <v>KHÁC</v>
      </c>
      <c r="H382" s="17" t="s">
        <v>886</v>
      </c>
      <c r="I382" s="17" t="s">
        <v>2775</v>
      </c>
      <c r="J382" s="17" t="str">
        <f>VLOOKUP(I382,'Danh sach khoa'!$C$2:$D$39,2,0)</f>
        <v>KHSTC</v>
      </c>
      <c r="K382" s="18" t="s">
        <v>547</v>
      </c>
      <c r="L382" s="21" t="s">
        <v>887</v>
      </c>
      <c r="M382" s="29" t="s">
        <v>888</v>
      </c>
      <c r="N382" s="14" t="s">
        <v>889</v>
      </c>
      <c r="O382" s="14" t="s">
        <v>104</v>
      </c>
      <c r="P382" s="21">
        <v>2020</v>
      </c>
      <c r="Q382" s="67" t="s">
        <v>874</v>
      </c>
      <c r="R382" s="21" t="s">
        <v>192</v>
      </c>
      <c r="S382" s="21">
        <v>1</v>
      </c>
      <c r="T382" s="38">
        <v>95000000</v>
      </c>
      <c r="U382" s="41" t="s">
        <v>37</v>
      </c>
      <c r="V382" s="14" t="s">
        <v>60</v>
      </c>
      <c r="W382" s="14" t="s">
        <v>39</v>
      </c>
      <c r="X382" s="21"/>
      <c r="Y382" s="21"/>
    </row>
    <row r="383" spans="1:25" s="25" customFormat="1" ht="20.399999999999999" x14ac:dyDescent="0.3">
      <c r="A383" s="50">
        <v>391</v>
      </c>
      <c r="B383" s="31" t="s">
        <v>107</v>
      </c>
      <c r="C383" s="16">
        <f t="shared" si="17"/>
        <v>74</v>
      </c>
      <c r="D383" s="16" t="str">
        <f t="shared" si="16"/>
        <v>BG.MT.KHSTC.074</v>
      </c>
      <c r="E383" s="16" t="e">
        <f>VLOOKUP(B383,'DS Tên thiết bị'!$A$1:$B$174,2,0)</f>
        <v>#N/A</v>
      </c>
      <c r="F383" s="16" t="s">
        <v>55</v>
      </c>
      <c r="G383" s="16" t="str">
        <f t="shared" si="15"/>
        <v>KHÁC</v>
      </c>
      <c r="H383" s="17" t="s">
        <v>886</v>
      </c>
      <c r="I383" s="17" t="s">
        <v>2775</v>
      </c>
      <c r="J383" s="17" t="str">
        <f>VLOOKUP(I383,'Danh sach khoa'!$C$2:$D$39,2,0)</f>
        <v>KHSTC</v>
      </c>
      <c r="K383" s="18" t="s">
        <v>547</v>
      </c>
      <c r="L383" s="21" t="s">
        <v>887</v>
      </c>
      <c r="M383" s="29" t="s">
        <v>890</v>
      </c>
      <c r="N383" s="14" t="s">
        <v>889</v>
      </c>
      <c r="O383" s="14" t="s">
        <v>104</v>
      </c>
      <c r="P383" s="21">
        <v>2020</v>
      </c>
      <c r="Q383" s="67" t="s">
        <v>874</v>
      </c>
      <c r="R383" s="21" t="s">
        <v>192</v>
      </c>
      <c r="S383" s="21">
        <v>1</v>
      </c>
      <c r="T383" s="38">
        <v>95000000</v>
      </c>
      <c r="U383" s="41" t="s">
        <v>37</v>
      </c>
      <c r="V383" s="14" t="s">
        <v>60</v>
      </c>
      <c r="W383" s="14" t="s">
        <v>39</v>
      </c>
      <c r="X383" s="21"/>
      <c r="Y383" s="21"/>
    </row>
    <row r="384" spans="1:25" s="25" customFormat="1" ht="20.399999999999999" x14ac:dyDescent="0.3">
      <c r="A384" s="15">
        <v>392</v>
      </c>
      <c r="B384" s="31" t="s">
        <v>107</v>
      </c>
      <c r="C384" s="16">
        <f t="shared" si="17"/>
        <v>75</v>
      </c>
      <c r="D384" s="16" t="str">
        <f t="shared" si="16"/>
        <v>BG.MT.KHSTC.075</v>
      </c>
      <c r="E384" s="16" t="e">
        <f>VLOOKUP(B384,'DS Tên thiết bị'!$A$1:$B$174,2,0)</f>
        <v>#N/A</v>
      </c>
      <c r="F384" s="16" t="s">
        <v>55</v>
      </c>
      <c r="G384" s="16" t="str">
        <f t="shared" si="15"/>
        <v>KHÁC</v>
      </c>
      <c r="H384" s="17" t="s">
        <v>886</v>
      </c>
      <c r="I384" s="17" t="s">
        <v>2775</v>
      </c>
      <c r="J384" s="17" t="str">
        <f>VLOOKUP(I384,'Danh sach khoa'!$C$2:$D$39,2,0)</f>
        <v>KHSTC</v>
      </c>
      <c r="K384" s="18" t="s">
        <v>547</v>
      </c>
      <c r="L384" s="21" t="s">
        <v>887</v>
      </c>
      <c r="M384" s="29" t="s">
        <v>891</v>
      </c>
      <c r="N384" s="14" t="s">
        <v>889</v>
      </c>
      <c r="O384" s="14" t="s">
        <v>104</v>
      </c>
      <c r="P384" s="21">
        <v>2020</v>
      </c>
      <c r="Q384" s="67" t="s">
        <v>874</v>
      </c>
      <c r="R384" s="21" t="s">
        <v>192</v>
      </c>
      <c r="S384" s="21">
        <v>1</v>
      </c>
      <c r="T384" s="38">
        <v>95000000</v>
      </c>
      <c r="U384" s="41" t="s">
        <v>37</v>
      </c>
      <c r="V384" s="14" t="s">
        <v>60</v>
      </c>
      <c r="W384" s="14" t="s">
        <v>39</v>
      </c>
      <c r="X384" s="21"/>
      <c r="Y384" s="21"/>
    </row>
    <row r="385" spans="1:25" s="25" customFormat="1" ht="20.399999999999999" x14ac:dyDescent="0.3">
      <c r="A385" s="50">
        <v>393</v>
      </c>
      <c r="B385" s="31" t="s">
        <v>107</v>
      </c>
      <c r="C385" s="16">
        <f t="shared" si="17"/>
        <v>76</v>
      </c>
      <c r="D385" s="16" t="str">
        <f t="shared" si="16"/>
        <v>BG.MT.KHSTC.076</v>
      </c>
      <c r="E385" s="16" t="e">
        <f>VLOOKUP(B385,'DS Tên thiết bị'!$A$1:$B$174,2,0)</f>
        <v>#N/A</v>
      </c>
      <c r="F385" s="16" t="s">
        <v>55</v>
      </c>
      <c r="G385" s="16" t="str">
        <f t="shared" si="15"/>
        <v>KHÁC</v>
      </c>
      <c r="H385" s="17" t="s">
        <v>886</v>
      </c>
      <c r="I385" s="17" t="s">
        <v>2775</v>
      </c>
      <c r="J385" s="17" t="str">
        <f>VLOOKUP(I385,'Danh sach khoa'!$C$2:$D$39,2,0)</f>
        <v>KHSTC</v>
      </c>
      <c r="K385" s="18" t="s">
        <v>547</v>
      </c>
      <c r="L385" s="21" t="s">
        <v>887</v>
      </c>
      <c r="M385" s="29" t="s">
        <v>892</v>
      </c>
      <c r="N385" s="14" t="s">
        <v>889</v>
      </c>
      <c r="O385" s="14" t="s">
        <v>104</v>
      </c>
      <c r="P385" s="21">
        <v>2020</v>
      </c>
      <c r="Q385" s="67" t="s">
        <v>874</v>
      </c>
      <c r="R385" s="21" t="s">
        <v>192</v>
      </c>
      <c r="S385" s="21">
        <v>1</v>
      </c>
      <c r="T385" s="38">
        <v>95000000</v>
      </c>
      <c r="U385" s="41" t="s">
        <v>37</v>
      </c>
      <c r="V385" s="14" t="s">
        <v>60</v>
      </c>
      <c r="W385" s="14" t="s">
        <v>39</v>
      </c>
      <c r="X385" s="21"/>
      <c r="Y385" s="21"/>
    </row>
    <row r="386" spans="1:25" s="25" customFormat="1" ht="20.399999999999999" x14ac:dyDescent="0.3">
      <c r="A386" s="15">
        <v>394</v>
      </c>
      <c r="B386" s="31" t="s">
        <v>107</v>
      </c>
      <c r="C386" s="16">
        <f t="shared" si="17"/>
        <v>77</v>
      </c>
      <c r="D386" s="16" t="str">
        <f t="shared" si="16"/>
        <v>BG.MT.KHSTC.077</v>
      </c>
      <c r="E386" s="16" t="e">
        <f>VLOOKUP(B386,'DS Tên thiết bị'!$A$1:$B$174,2,0)</f>
        <v>#N/A</v>
      </c>
      <c r="F386" s="16" t="s">
        <v>55</v>
      </c>
      <c r="G386" s="16" t="str">
        <f t="shared" ref="G386:G449" si="18">IFERROR(IF(E386=F386,"","KHÁC"),"KHÁC")</f>
        <v>KHÁC</v>
      </c>
      <c r="H386" s="17" t="s">
        <v>886</v>
      </c>
      <c r="I386" s="17" t="s">
        <v>2775</v>
      </c>
      <c r="J386" s="17" t="str">
        <f>VLOOKUP(I386,'Danh sach khoa'!$C$2:$D$39,2,0)</f>
        <v>KHSTC</v>
      </c>
      <c r="K386" s="18" t="s">
        <v>547</v>
      </c>
      <c r="L386" s="21" t="s">
        <v>887</v>
      </c>
      <c r="M386" s="29" t="s">
        <v>893</v>
      </c>
      <c r="N386" s="14" t="s">
        <v>889</v>
      </c>
      <c r="O386" s="14" t="s">
        <v>104</v>
      </c>
      <c r="P386" s="21">
        <v>2020</v>
      </c>
      <c r="Q386" s="67" t="s">
        <v>874</v>
      </c>
      <c r="R386" s="21" t="s">
        <v>192</v>
      </c>
      <c r="S386" s="21">
        <v>1</v>
      </c>
      <c r="T386" s="38">
        <v>95000000</v>
      </c>
      <c r="U386" s="41" t="s">
        <v>37</v>
      </c>
      <c r="V386" s="14" t="s">
        <v>60</v>
      </c>
      <c r="W386" s="14" t="s">
        <v>39</v>
      </c>
      <c r="X386" s="21"/>
      <c r="Y386" s="21"/>
    </row>
    <row r="387" spans="1:25" s="25" customFormat="1" ht="20.399999999999999" x14ac:dyDescent="0.3">
      <c r="A387" s="50">
        <v>395</v>
      </c>
      <c r="B387" s="31" t="s">
        <v>107</v>
      </c>
      <c r="C387" s="16">
        <f t="shared" si="17"/>
        <v>78</v>
      </c>
      <c r="D387" s="16" t="str">
        <f t="shared" ref="D387:D450" si="19">"BG."&amp;F387&amp;"."&amp;J387&amp;"."&amp;TEXT(C387,"000")</f>
        <v>BG.MT.KHSTC.078</v>
      </c>
      <c r="E387" s="16" t="e">
        <f>VLOOKUP(B387,'DS Tên thiết bị'!$A$1:$B$174,2,0)</f>
        <v>#N/A</v>
      </c>
      <c r="F387" s="16" t="s">
        <v>55</v>
      </c>
      <c r="G387" s="16" t="str">
        <f t="shared" si="18"/>
        <v>KHÁC</v>
      </c>
      <c r="H387" s="17" t="s">
        <v>886</v>
      </c>
      <c r="I387" s="17" t="s">
        <v>2775</v>
      </c>
      <c r="J387" s="17" t="str">
        <f>VLOOKUP(I387,'Danh sach khoa'!$C$2:$D$39,2,0)</f>
        <v>KHSTC</v>
      </c>
      <c r="K387" s="18" t="s">
        <v>547</v>
      </c>
      <c r="L387" s="21" t="s">
        <v>887</v>
      </c>
      <c r="M387" s="29" t="s">
        <v>894</v>
      </c>
      <c r="N387" s="14" t="s">
        <v>889</v>
      </c>
      <c r="O387" s="14" t="s">
        <v>104</v>
      </c>
      <c r="P387" s="21">
        <v>2020</v>
      </c>
      <c r="Q387" s="67" t="s">
        <v>874</v>
      </c>
      <c r="R387" s="21" t="s">
        <v>192</v>
      </c>
      <c r="S387" s="21">
        <v>1</v>
      </c>
      <c r="T387" s="38">
        <v>95000000</v>
      </c>
      <c r="U387" s="41" t="s">
        <v>37</v>
      </c>
      <c r="V387" s="14" t="s">
        <v>60</v>
      </c>
      <c r="W387" s="14" t="s">
        <v>39</v>
      </c>
      <c r="X387" s="21"/>
      <c r="Y387" s="21"/>
    </row>
    <row r="388" spans="1:25" s="25" customFormat="1" ht="20.399999999999999" x14ac:dyDescent="0.3">
      <c r="A388" s="15">
        <v>396</v>
      </c>
      <c r="B388" s="31" t="s">
        <v>107</v>
      </c>
      <c r="C388" s="16">
        <f t="shared" ref="C388:C451" si="20">IF(B388=B387,C387+1,1)</f>
        <v>79</v>
      </c>
      <c r="D388" s="16" t="str">
        <f t="shared" si="19"/>
        <v>BG.MT.KHSTC.079</v>
      </c>
      <c r="E388" s="16" t="e">
        <f>VLOOKUP(B388,'DS Tên thiết bị'!$A$1:$B$174,2,0)</f>
        <v>#N/A</v>
      </c>
      <c r="F388" s="16" t="s">
        <v>55</v>
      </c>
      <c r="G388" s="16" t="str">
        <f t="shared" si="18"/>
        <v>KHÁC</v>
      </c>
      <c r="H388" s="17" t="s">
        <v>886</v>
      </c>
      <c r="I388" s="17" t="s">
        <v>2775</v>
      </c>
      <c r="J388" s="17" t="str">
        <f>VLOOKUP(I388,'Danh sach khoa'!$C$2:$D$39,2,0)</f>
        <v>KHSTC</v>
      </c>
      <c r="K388" s="18" t="s">
        <v>547</v>
      </c>
      <c r="L388" s="21" t="s">
        <v>887</v>
      </c>
      <c r="M388" s="29" t="s">
        <v>895</v>
      </c>
      <c r="N388" s="14" t="s">
        <v>889</v>
      </c>
      <c r="O388" s="14" t="s">
        <v>104</v>
      </c>
      <c r="P388" s="21">
        <v>2020</v>
      </c>
      <c r="Q388" s="67" t="s">
        <v>874</v>
      </c>
      <c r="R388" s="21" t="s">
        <v>192</v>
      </c>
      <c r="S388" s="21">
        <v>1</v>
      </c>
      <c r="T388" s="38">
        <v>95000000</v>
      </c>
      <c r="U388" s="41" t="s">
        <v>37</v>
      </c>
      <c r="V388" s="14" t="s">
        <v>60</v>
      </c>
      <c r="W388" s="14" t="s">
        <v>39</v>
      </c>
      <c r="X388" s="21"/>
      <c r="Y388" s="21"/>
    </row>
    <row r="389" spans="1:25" s="25" customFormat="1" ht="20.399999999999999" x14ac:dyDescent="0.3">
      <c r="A389" s="50">
        <v>397</v>
      </c>
      <c r="B389" s="31" t="s">
        <v>107</v>
      </c>
      <c r="C389" s="16">
        <f t="shared" si="20"/>
        <v>80</v>
      </c>
      <c r="D389" s="16" t="str">
        <f t="shared" si="19"/>
        <v>BG.MT.KHSTC.080</v>
      </c>
      <c r="E389" s="16" t="e">
        <f>VLOOKUP(B389,'DS Tên thiết bị'!$A$1:$B$174,2,0)</f>
        <v>#N/A</v>
      </c>
      <c r="F389" s="16" t="s">
        <v>55</v>
      </c>
      <c r="G389" s="16" t="str">
        <f t="shared" si="18"/>
        <v>KHÁC</v>
      </c>
      <c r="H389" s="17" t="s">
        <v>886</v>
      </c>
      <c r="I389" s="17" t="s">
        <v>2775</v>
      </c>
      <c r="J389" s="17" t="str">
        <f>VLOOKUP(I389,'Danh sach khoa'!$C$2:$D$39,2,0)</f>
        <v>KHSTC</v>
      </c>
      <c r="K389" s="18" t="s">
        <v>547</v>
      </c>
      <c r="L389" s="21" t="s">
        <v>887</v>
      </c>
      <c r="M389" s="29" t="s">
        <v>896</v>
      </c>
      <c r="N389" s="14" t="s">
        <v>889</v>
      </c>
      <c r="O389" s="14" t="s">
        <v>104</v>
      </c>
      <c r="P389" s="21">
        <v>2020</v>
      </c>
      <c r="Q389" s="67" t="s">
        <v>874</v>
      </c>
      <c r="R389" s="21" t="s">
        <v>192</v>
      </c>
      <c r="S389" s="21">
        <v>1</v>
      </c>
      <c r="T389" s="38">
        <v>95000000</v>
      </c>
      <c r="U389" s="41" t="s">
        <v>37</v>
      </c>
      <c r="V389" s="14" t="s">
        <v>60</v>
      </c>
      <c r="W389" s="14" t="s">
        <v>39</v>
      </c>
      <c r="X389" s="21"/>
      <c r="Y389" s="21"/>
    </row>
    <row r="390" spans="1:25" s="25" customFormat="1" ht="20.399999999999999" x14ac:dyDescent="0.3">
      <c r="A390" s="15">
        <v>398</v>
      </c>
      <c r="B390" s="31" t="s">
        <v>107</v>
      </c>
      <c r="C390" s="16">
        <f t="shared" si="20"/>
        <v>81</v>
      </c>
      <c r="D390" s="16" t="str">
        <f t="shared" si="19"/>
        <v>BG.MT.KHSTC.081</v>
      </c>
      <c r="E390" s="16" t="e">
        <f>VLOOKUP(B390,'DS Tên thiết bị'!$A$1:$B$174,2,0)</f>
        <v>#N/A</v>
      </c>
      <c r="F390" s="16" t="s">
        <v>55</v>
      </c>
      <c r="G390" s="16" t="str">
        <f t="shared" si="18"/>
        <v>KHÁC</v>
      </c>
      <c r="H390" s="17" t="s">
        <v>886</v>
      </c>
      <c r="I390" s="17" t="s">
        <v>2775</v>
      </c>
      <c r="J390" s="17" t="str">
        <f>VLOOKUP(I390,'Danh sach khoa'!$C$2:$D$39,2,0)</f>
        <v>KHSTC</v>
      </c>
      <c r="K390" s="18" t="s">
        <v>547</v>
      </c>
      <c r="L390" s="21" t="s">
        <v>887</v>
      </c>
      <c r="M390" s="29" t="s">
        <v>897</v>
      </c>
      <c r="N390" s="14" t="s">
        <v>889</v>
      </c>
      <c r="O390" s="14" t="s">
        <v>104</v>
      </c>
      <c r="P390" s="21">
        <v>2020</v>
      </c>
      <c r="Q390" s="67" t="s">
        <v>874</v>
      </c>
      <c r="R390" s="21" t="s">
        <v>192</v>
      </c>
      <c r="S390" s="21">
        <v>1</v>
      </c>
      <c r="T390" s="38">
        <v>95000000</v>
      </c>
      <c r="U390" s="41" t="s">
        <v>37</v>
      </c>
      <c r="V390" s="14" t="s">
        <v>60</v>
      </c>
      <c r="W390" s="14" t="s">
        <v>39</v>
      </c>
      <c r="X390" s="21"/>
      <c r="Y390" s="21"/>
    </row>
    <row r="391" spans="1:25" s="25" customFormat="1" ht="20.399999999999999" x14ac:dyDescent="0.3">
      <c r="A391" s="50">
        <v>399</v>
      </c>
      <c r="B391" s="31" t="s">
        <v>107</v>
      </c>
      <c r="C391" s="16">
        <f t="shared" si="20"/>
        <v>82</v>
      </c>
      <c r="D391" s="16" t="str">
        <f t="shared" si="19"/>
        <v>BG.MT.KHSTC.082</v>
      </c>
      <c r="E391" s="16" t="e">
        <f>VLOOKUP(B391,'DS Tên thiết bị'!$A$1:$B$174,2,0)</f>
        <v>#N/A</v>
      </c>
      <c r="F391" s="16" t="s">
        <v>55</v>
      </c>
      <c r="G391" s="16" t="str">
        <f t="shared" si="18"/>
        <v>KHÁC</v>
      </c>
      <c r="H391" s="17" t="s">
        <v>886</v>
      </c>
      <c r="I391" s="17" t="s">
        <v>2775</v>
      </c>
      <c r="J391" s="17" t="str">
        <f>VLOOKUP(I391,'Danh sach khoa'!$C$2:$D$39,2,0)</f>
        <v>KHSTC</v>
      </c>
      <c r="K391" s="18" t="s">
        <v>547</v>
      </c>
      <c r="L391" s="21" t="s">
        <v>887</v>
      </c>
      <c r="M391" s="29" t="s">
        <v>898</v>
      </c>
      <c r="N391" s="14" t="s">
        <v>889</v>
      </c>
      <c r="O391" s="14" t="s">
        <v>104</v>
      </c>
      <c r="P391" s="21">
        <v>2020</v>
      </c>
      <c r="Q391" s="67" t="s">
        <v>874</v>
      </c>
      <c r="R391" s="21" t="s">
        <v>192</v>
      </c>
      <c r="S391" s="21">
        <v>1</v>
      </c>
      <c r="T391" s="38">
        <v>95000000</v>
      </c>
      <c r="U391" s="41" t="s">
        <v>37</v>
      </c>
      <c r="V391" s="14" t="s">
        <v>60</v>
      </c>
      <c r="W391" s="14" t="s">
        <v>39</v>
      </c>
      <c r="X391" s="21"/>
      <c r="Y391" s="21"/>
    </row>
    <row r="392" spans="1:25" s="25" customFormat="1" ht="20.399999999999999" x14ac:dyDescent="0.3">
      <c r="A392" s="15">
        <v>400</v>
      </c>
      <c r="B392" s="31" t="s">
        <v>107</v>
      </c>
      <c r="C392" s="16">
        <f t="shared" si="20"/>
        <v>83</v>
      </c>
      <c r="D392" s="16" t="str">
        <f t="shared" si="19"/>
        <v>BG.MT.KHSTC.083</v>
      </c>
      <c r="E392" s="16" t="e">
        <f>VLOOKUP(B392,'DS Tên thiết bị'!$A$1:$B$174,2,0)</f>
        <v>#N/A</v>
      </c>
      <c r="F392" s="16" t="s">
        <v>55</v>
      </c>
      <c r="G392" s="16" t="str">
        <f t="shared" si="18"/>
        <v>KHÁC</v>
      </c>
      <c r="H392" s="17" t="s">
        <v>886</v>
      </c>
      <c r="I392" s="17" t="s">
        <v>2775</v>
      </c>
      <c r="J392" s="17" t="str">
        <f>VLOOKUP(I392,'Danh sach khoa'!$C$2:$D$39,2,0)</f>
        <v>KHSTC</v>
      </c>
      <c r="K392" s="18" t="s">
        <v>547</v>
      </c>
      <c r="L392" s="21" t="s">
        <v>887</v>
      </c>
      <c r="M392" s="29" t="s">
        <v>899</v>
      </c>
      <c r="N392" s="14" t="s">
        <v>889</v>
      </c>
      <c r="O392" s="14" t="s">
        <v>104</v>
      </c>
      <c r="P392" s="21">
        <v>2020</v>
      </c>
      <c r="Q392" s="67" t="s">
        <v>874</v>
      </c>
      <c r="R392" s="21" t="s">
        <v>192</v>
      </c>
      <c r="S392" s="21">
        <v>1</v>
      </c>
      <c r="T392" s="38">
        <v>95000000</v>
      </c>
      <c r="U392" s="41" t="s">
        <v>37</v>
      </c>
      <c r="V392" s="14" t="s">
        <v>60</v>
      </c>
      <c r="W392" s="14" t="s">
        <v>39</v>
      </c>
      <c r="X392" s="21"/>
      <c r="Y392" s="21"/>
    </row>
    <row r="393" spans="1:25" s="25" customFormat="1" ht="20.399999999999999" x14ac:dyDescent="0.3">
      <c r="A393" s="50">
        <v>401</v>
      </c>
      <c r="B393" s="31" t="s">
        <v>107</v>
      </c>
      <c r="C393" s="16">
        <f t="shared" si="20"/>
        <v>84</v>
      </c>
      <c r="D393" s="16" t="str">
        <f t="shared" si="19"/>
        <v>BG.MT.KHSTC.084</v>
      </c>
      <c r="E393" s="16" t="e">
        <f>VLOOKUP(B393,'DS Tên thiết bị'!$A$1:$B$174,2,0)</f>
        <v>#N/A</v>
      </c>
      <c r="F393" s="16" t="s">
        <v>55</v>
      </c>
      <c r="G393" s="16" t="str">
        <f t="shared" si="18"/>
        <v>KHÁC</v>
      </c>
      <c r="H393" s="17" t="s">
        <v>886</v>
      </c>
      <c r="I393" s="17" t="s">
        <v>2775</v>
      </c>
      <c r="J393" s="17" t="str">
        <f>VLOOKUP(I393,'Danh sach khoa'!$C$2:$D$39,2,0)</f>
        <v>KHSTC</v>
      </c>
      <c r="K393" s="18" t="s">
        <v>547</v>
      </c>
      <c r="L393" s="21" t="s">
        <v>887</v>
      </c>
      <c r="M393" s="29" t="s">
        <v>900</v>
      </c>
      <c r="N393" s="14" t="s">
        <v>889</v>
      </c>
      <c r="O393" s="14" t="s">
        <v>104</v>
      </c>
      <c r="P393" s="21">
        <v>2020</v>
      </c>
      <c r="Q393" s="67" t="s">
        <v>874</v>
      </c>
      <c r="R393" s="21" t="s">
        <v>192</v>
      </c>
      <c r="S393" s="21">
        <v>1</v>
      </c>
      <c r="T393" s="38">
        <v>95000000</v>
      </c>
      <c r="U393" s="41" t="s">
        <v>37</v>
      </c>
      <c r="V393" s="14" t="s">
        <v>60</v>
      </c>
      <c r="W393" s="14" t="s">
        <v>39</v>
      </c>
      <c r="X393" s="21"/>
      <c r="Y393" s="21"/>
    </row>
    <row r="394" spans="1:25" s="25" customFormat="1" ht="20.399999999999999" x14ac:dyDescent="0.3">
      <c r="A394" s="15">
        <v>402</v>
      </c>
      <c r="B394" s="31" t="s">
        <v>107</v>
      </c>
      <c r="C394" s="16">
        <f t="shared" si="20"/>
        <v>85</v>
      </c>
      <c r="D394" s="16" t="str">
        <f t="shared" si="19"/>
        <v>BG.MT.KHSTC.085</v>
      </c>
      <c r="E394" s="16" t="e">
        <f>VLOOKUP(B394,'DS Tên thiết bị'!$A$1:$B$174,2,0)</f>
        <v>#N/A</v>
      </c>
      <c r="F394" s="16" t="s">
        <v>55</v>
      </c>
      <c r="G394" s="16" t="str">
        <f t="shared" si="18"/>
        <v>KHÁC</v>
      </c>
      <c r="H394" s="17" t="s">
        <v>886</v>
      </c>
      <c r="I394" s="17" t="s">
        <v>2775</v>
      </c>
      <c r="J394" s="17" t="str">
        <f>VLOOKUP(I394,'Danh sach khoa'!$C$2:$D$39,2,0)</f>
        <v>KHSTC</v>
      </c>
      <c r="K394" s="18" t="s">
        <v>547</v>
      </c>
      <c r="L394" s="21" t="s">
        <v>887</v>
      </c>
      <c r="M394" s="29" t="s">
        <v>901</v>
      </c>
      <c r="N394" s="14" t="s">
        <v>889</v>
      </c>
      <c r="O394" s="14" t="s">
        <v>104</v>
      </c>
      <c r="P394" s="21">
        <v>2020</v>
      </c>
      <c r="Q394" s="67" t="s">
        <v>874</v>
      </c>
      <c r="R394" s="21" t="s">
        <v>192</v>
      </c>
      <c r="S394" s="21">
        <v>1</v>
      </c>
      <c r="T394" s="38">
        <v>95000000</v>
      </c>
      <c r="U394" s="41" t="s">
        <v>37</v>
      </c>
      <c r="V394" s="14" t="s">
        <v>60</v>
      </c>
      <c r="W394" s="14" t="s">
        <v>39</v>
      </c>
      <c r="X394" s="21"/>
      <c r="Y394" s="21"/>
    </row>
    <row r="395" spans="1:25" s="25" customFormat="1" ht="20.399999999999999" x14ac:dyDescent="0.3">
      <c r="A395" s="50">
        <v>403</v>
      </c>
      <c r="B395" s="16" t="s">
        <v>107</v>
      </c>
      <c r="C395" s="16">
        <f t="shared" si="20"/>
        <v>86</v>
      </c>
      <c r="D395" s="16" t="str">
        <f t="shared" si="19"/>
        <v>BG.MT.KHSTC.086</v>
      </c>
      <c r="E395" s="16" t="e">
        <f>VLOOKUP(B395,'DS Tên thiết bị'!$A$1:$B$174,2,0)</f>
        <v>#N/A</v>
      </c>
      <c r="F395" s="16" t="s">
        <v>55</v>
      </c>
      <c r="G395" s="16" t="str">
        <f t="shared" si="18"/>
        <v>KHÁC</v>
      </c>
      <c r="H395" s="17" t="s">
        <v>849</v>
      </c>
      <c r="I395" s="17" t="s">
        <v>2775</v>
      </c>
      <c r="J395" s="17" t="str">
        <f>VLOOKUP(I395,'Danh sach khoa'!$C$2:$D$39,2,0)</f>
        <v>KHSTC</v>
      </c>
      <c r="K395" s="18" t="s">
        <v>547</v>
      </c>
      <c r="L395" s="14" t="s">
        <v>902</v>
      </c>
      <c r="M395" s="14">
        <v>3512192127</v>
      </c>
      <c r="N395" s="14" t="s">
        <v>903</v>
      </c>
      <c r="O395" s="14" t="s">
        <v>205</v>
      </c>
      <c r="P395" s="14">
        <v>2019</v>
      </c>
      <c r="Q395" s="67" t="s">
        <v>191</v>
      </c>
      <c r="R395" s="14" t="s">
        <v>27</v>
      </c>
      <c r="S395" s="14">
        <v>1</v>
      </c>
      <c r="T395" s="20">
        <v>680000000</v>
      </c>
      <c r="U395" s="41" t="s">
        <v>37</v>
      </c>
      <c r="V395" s="14" t="s">
        <v>904</v>
      </c>
      <c r="W395" s="14" t="s">
        <v>39</v>
      </c>
      <c r="X395" s="21"/>
      <c r="Y395" s="21"/>
    </row>
    <row r="396" spans="1:25" s="25" customFormat="1" ht="20.399999999999999" x14ac:dyDescent="0.3">
      <c r="A396" s="50">
        <v>405</v>
      </c>
      <c r="B396" s="31" t="s">
        <v>107</v>
      </c>
      <c r="C396" s="16">
        <f t="shared" si="20"/>
        <v>87</v>
      </c>
      <c r="D396" s="16" t="str">
        <f t="shared" si="19"/>
        <v>BG.MT.KHSTC.087</v>
      </c>
      <c r="E396" s="16" t="e">
        <f>VLOOKUP(B396,'DS Tên thiết bị'!$A$1:$B$174,2,0)</f>
        <v>#N/A</v>
      </c>
      <c r="F396" s="16" t="s">
        <v>55</v>
      </c>
      <c r="G396" s="16" t="str">
        <f t="shared" si="18"/>
        <v>KHÁC</v>
      </c>
      <c r="H396" s="17" t="s">
        <v>849</v>
      </c>
      <c r="I396" s="17" t="s">
        <v>2775</v>
      </c>
      <c r="J396" s="17" t="str">
        <f>VLOOKUP(I396,'Danh sach khoa'!$C$2:$D$39,2,0)</f>
        <v>KHSTC</v>
      </c>
      <c r="K396" s="18" t="s">
        <v>547</v>
      </c>
      <c r="L396" s="14" t="s">
        <v>907</v>
      </c>
      <c r="M396" s="14" t="s">
        <v>908</v>
      </c>
      <c r="N396" s="14" t="s">
        <v>868</v>
      </c>
      <c r="O396" s="14" t="s">
        <v>362</v>
      </c>
      <c r="P396" s="14">
        <v>2021</v>
      </c>
      <c r="Q396" s="67" t="s">
        <v>909</v>
      </c>
      <c r="R396" s="14" t="s">
        <v>36</v>
      </c>
      <c r="S396" s="14">
        <v>1</v>
      </c>
      <c r="T396" s="20"/>
      <c r="U396" s="41"/>
      <c r="V396" s="14"/>
      <c r="W396" s="14"/>
      <c r="X396" s="21"/>
      <c r="Y396" s="21"/>
    </row>
    <row r="397" spans="1:25" s="25" customFormat="1" ht="20.399999999999999" x14ac:dyDescent="0.3">
      <c r="A397" s="15">
        <v>406</v>
      </c>
      <c r="B397" s="31" t="s">
        <v>107</v>
      </c>
      <c r="C397" s="16">
        <f t="shared" si="20"/>
        <v>88</v>
      </c>
      <c r="D397" s="16" t="str">
        <f t="shared" si="19"/>
        <v>BG.MT.KHSTC.088</v>
      </c>
      <c r="E397" s="16" t="e">
        <f>VLOOKUP(B397,'DS Tên thiết bị'!$A$1:$B$174,2,0)</f>
        <v>#N/A</v>
      </c>
      <c r="F397" s="16" t="s">
        <v>55</v>
      </c>
      <c r="G397" s="16" t="str">
        <f t="shared" si="18"/>
        <v>KHÁC</v>
      </c>
      <c r="H397" s="17" t="s">
        <v>849</v>
      </c>
      <c r="I397" s="17" t="s">
        <v>2775</v>
      </c>
      <c r="J397" s="17" t="str">
        <f>VLOOKUP(I397,'Danh sach khoa'!$C$2:$D$39,2,0)</f>
        <v>KHSTC</v>
      </c>
      <c r="K397" s="18" t="s">
        <v>547</v>
      </c>
      <c r="L397" s="14" t="s">
        <v>907</v>
      </c>
      <c r="M397" s="14" t="s">
        <v>910</v>
      </c>
      <c r="N397" s="14" t="s">
        <v>868</v>
      </c>
      <c r="O397" s="14" t="s">
        <v>362</v>
      </c>
      <c r="P397" s="14">
        <v>2021</v>
      </c>
      <c r="Q397" s="67" t="s">
        <v>909</v>
      </c>
      <c r="R397" s="14" t="s">
        <v>36</v>
      </c>
      <c r="S397" s="14">
        <v>1</v>
      </c>
      <c r="T397" s="20"/>
      <c r="U397" s="41"/>
      <c r="V397" s="14"/>
      <c r="W397" s="14"/>
      <c r="X397" s="21"/>
      <c r="Y397" s="21"/>
    </row>
    <row r="398" spans="1:25" s="25" customFormat="1" ht="20.399999999999999" x14ac:dyDescent="0.3">
      <c r="A398" s="50">
        <v>407</v>
      </c>
      <c r="B398" s="31" t="s">
        <v>107</v>
      </c>
      <c r="C398" s="16">
        <f t="shared" si="20"/>
        <v>89</v>
      </c>
      <c r="D398" s="16" t="str">
        <f t="shared" si="19"/>
        <v>BG.MT.KHSTC.089</v>
      </c>
      <c r="E398" s="16" t="e">
        <f>VLOOKUP(B398,'DS Tên thiết bị'!$A$1:$B$174,2,0)</f>
        <v>#N/A</v>
      </c>
      <c r="F398" s="16" t="s">
        <v>55</v>
      </c>
      <c r="G398" s="16" t="str">
        <f t="shared" si="18"/>
        <v>KHÁC</v>
      </c>
      <c r="H398" s="17" t="s">
        <v>849</v>
      </c>
      <c r="I398" s="17" t="s">
        <v>2775</v>
      </c>
      <c r="J398" s="17" t="str">
        <f>VLOOKUP(I398,'Danh sach khoa'!$C$2:$D$39,2,0)</f>
        <v>KHSTC</v>
      </c>
      <c r="K398" s="18" t="s">
        <v>547</v>
      </c>
      <c r="L398" s="14" t="s">
        <v>907</v>
      </c>
      <c r="M398" s="14" t="s">
        <v>911</v>
      </c>
      <c r="N398" s="14" t="s">
        <v>868</v>
      </c>
      <c r="O398" s="14" t="s">
        <v>362</v>
      </c>
      <c r="P398" s="14">
        <v>2021</v>
      </c>
      <c r="Q398" s="67" t="s">
        <v>909</v>
      </c>
      <c r="R398" s="14" t="s">
        <v>36</v>
      </c>
      <c r="S398" s="14">
        <v>1</v>
      </c>
      <c r="T398" s="20"/>
      <c r="U398" s="41"/>
      <c r="V398" s="14"/>
      <c r="W398" s="14"/>
      <c r="X398" s="21"/>
      <c r="Y398" s="21"/>
    </row>
    <row r="399" spans="1:25" s="25" customFormat="1" ht="20.399999999999999" x14ac:dyDescent="0.3">
      <c r="A399" s="15">
        <v>408</v>
      </c>
      <c r="B399" s="16" t="s">
        <v>107</v>
      </c>
      <c r="C399" s="16">
        <f t="shared" si="20"/>
        <v>90</v>
      </c>
      <c r="D399" s="16" t="str">
        <f t="shared" si="19"/>
        <v>BG.MT.KHSTC.090</v>
      </c>
      <c r="E399" s="16" t="e">
        <f>VLOOKUP(B399,'DS Tên thiết bị'!$A$1:$B$174,2,0)</f>
        <v>#N/A</v>
      </c>
      <c r="F399" s="16" t="s">
        <v>55</v>
      </c>
      <c r="G399" s="16" t="str">
        <f t="shared" si="18"/>
        <v>KHÁC</v>
      </c>
      <c r="H399" s="17" t="s">
        <v>849</v>
      </c>
      <c r="I399" s="17" t="s">
        <v>2775</v>
      </c>
      <c r="J399" s="17" t="str">
        <f>VLOOKUP(I399,'Danh sach khoa'!$C$2:$D$39,2,0)</f>
        <v>KHSTC</v>
      </c>
      <c r="K399" s="18" t="s">
        <v>547</v>
      </c>
      <c r="L399" s="14" t="s">
        <v>912</v>
      </c>
      <c r="M399" s="14" t="s">
        <v>913</v>
      </c>
      <c r="N399" s="14" t="s">
        <v>868</v>
      </c>
      <c r="O399" s="14" t="s">
        <v>362</v>
      </c>
      <c r="P399" s="14">
        <v>2021</v>
      </c>
      <c r="Q399" s="67" t="s">
        <v>909</v>
      </c>
      <c r="R399" s="14" t="s">
        <v>36</v>
      </c>
      <c r="S399" s="14">
        <v>1</v>
      </c>
      <c r="T399" s="20"/>
      <c r="U399" s="41"/>
      <c r="V399" s="14"/>
      <c r="W399" s="14"/>
      <c r="X399" s="21"/>
      <c r="Y399" s="21"/>
    </row>
    <row r="400" spans="1:25" s="25" customFormat="1" ht="20.399999999999999" x14ac:dyDescent="0.3">
      <c r="A400" s="50">
        <v>233</v>
      </c>
      <c r="B400" s="57" t="s">
        <v>65</v>
      </c>
      <c r="C400" s="16">
        <f t="shared" si="20"/>
        <v>1</v>
      </c>
      <c r="D400" s="16" t="str">
        <f t="shared" si="19"/>
        <v>BG.TD.KHSTC.001</v>
      </c>
      <c r="E400" s="16" t="e">
        <f>VLOOKUP(B400,'DS Tên thiết bị'!$A$1:$B$174,2,0)</f>
        <v>#N/A</v>
      </c>
      <c r="F400" s="57" t="s">
        <v>66</v>
      </c>
      <c r="G400" s="16" t="str">
        <f t="shared" si="18"/>
        <v>KHÁC</v>
      </c>
      <c r="H400" s="23" t="s">
        <v>65</v>
      </c>
      <c r="I400" s="17" t="s">
        <v>2775</v>
      </c>
      <c r="J400" s="17" t="str">
        <f>VLOOKUP(I400,'Danh sach khoa'!$C$2:$D$39,2,0)</f>
        <v>KHSTC</v>
      </c>
      <c r="K400" s="18" t="s">
        <v>547</v>
      </c>
      <c r="L400" s="41" t="s">
        <v>666</v>
      </c>
      <c r="M400" s="62" t="s">
        <v>667</v>
      </c>
      <c r="N400" s="41" t="s">
        <v>34</v>
      </c>
      <c r="O400" s="41" t="s">
        <v>35</v>
      </c>
      <c r="P400" s="41">
        <v>2018</v>
      </c>
      <c r="Q400" s="66" t="s">
        <v>647</v>
      </c>
      <c r="R400" s="41" t="s">
        <v>36</v>
      </c>
      <c r="S400" s="41">
        <v>1</v>
      </c>
      <c r="T400" s="61">
        <v>38900000</v>
      </c>
      <c r="U400" s="41" t="s">
        <v>37</v>
      </c>
      <c r="V400" s="41" t="s">
        <v>60</v>
      </c>
      <c r="W400" s="41" t="s">
        <v>39</v>
      </c>
      <c r="X400" s="41"/>
      <c r="Y400" s="42"/>
    </row>
    <row r="401" spans="1:25" s="25" customFormat="1" ht="20.399999999999999" x14ac:dyDescent="0.3">
      <c r="A401" s="15">
        <v>234</v>
      </c>
      <c r="B401" s="57" t="s">
        <v>65</v>
      </c>
      <c r="C401" s="16">
        <f t="shared" si="20"/>
        <v>2</v>
      </c>
      <c r="D401" s="16" t="str">
        <f t="shared" si="19"/>
        <v>BG.TD.KHSTC.002</v>
      </c>
      <c r="E401" s="16" t="e">
        <f>VLOOKUP(B401,'DS Tên thiết bị'!$A$1:$B$174,2,0)</f>
        <v>#N/A</v>
      </c>
      <c r="F401" s="57" t="s">
        <v>66</v>
      </c>
      <c r="G401" s="16" t="str">
        <f t="shared" si="18"/>
        <v>KHÁC</v>
      </c>
      <c r="H401" s="23" t="s">
        <v>65</v>
      </c>
      <c r="I401" s="17" t="s">
        <v>2775</v>
      </c>
      <c r="J401" s="17" t="str">
        <f>VLOOKUP(I401,'Danh sach khoa'!$C$2:$D$39,2,0)</f>
        <v>KHSTC</v>
      </c>
      <c r="K401" s="18" t="s">
        <v>547</v>
      </c>
      <c r="L401" s="41" t="s">
        <v>666</v>
      </c>
      <c r="M401" s="62" t="s">
        <v>668</v>
      </c>
      <c r="N401" s="41" t="s">
        <v>34</v>
      </c>
      <c r="O401" s="41" t="s">
        <v>35</v>
      </c>
      <c r="P401" s="41">
        <v>2018</v>
      </c>
      <c r="Q401" s="66" t="s">
        <v>647</v>
      </c>
      <c r="R401" s="41" t="s">
        <v>36</v>
      </c>
      <c r="S401" s="41">
        <v>1</v>
      </c>
      <c r="T401" s="61">
        <v>38900000</v>
      </c>
      <c r="U401" s="41" t="s">
        <v>37</v>
      </c>
      <c r="V401" s="41" t="s">
        <v>60</v>
      </c>
      <c r="W401" s="41" t="s">
        <v>39</v>
      </c>
      <c r="X401" s="41"/>
      <c r="Y401" s="42"/>
    </row>
    <row r="402" spans="1:25" s="25" customFormat="1" ht="20.399999999999999" x14ac:dyDescent="0.3">
      <c r="A402" s="50">
        <v>235</v>
      </c>
      <c r="B402" s="57" t="s">
        <v>65</v>
      </c>
      <c r="C402" s="16">
        <f t="shared" si="20"/>
        <v>3</v>
      </c>
      <c r="D402" s="16" t="str">
        <f t="shared" si="19"/>
        <v>BG.TD.KHSTC.003</v>
      </c>
      <c r="E402" s="16" t="e">
        <f>VLOOKUP(B402,'DS Tên thiết bị'!$A$1:$B$174,2,0)</f>
        <v>#N/A</v>
      </c>
      <c r="F402" s="57" t="s">
        <v>66</v>
      </c>
      <c r="G402" s="16" t="str">
        <f t="shared" si="18"/>
        <v>KHÁC</v>
      </c>
      <c r="H402" s="23" t="s">
        <v>65</v>
      </c>
      <c r="I402" s="17" t="s">
        <v>2775</v>
      </c>
      <c r="J402" s="17" t="str">
        <f>VLOOKUP(I402,'Danh sach khoa'!$C$2:$D$39,2,0)</f>
        <v>KHSTC</v>
      </c>
      <c r="K402" s="18" t="s">
        <v>547</v>
      </c>
      <c r="L402" s="41" t="s">
        <v>666</v>
      </c>
      <c r="M402" s="62" t="s">
        <v>669</v>
      </c>
      <c r="N402" s="41" t="s">
        <v>34</v>
      </c>
      <c r="O402" s="41" t="s">
        <v>35</v>
      </c>
      <c r="P402" s="41">
        <v>2018</v>
      </c>
      <c r="Q402" s="66" t="s">
        <v>647</v>
      </c>
      <c r="R402" s="41" t="s">
        <v>36</v>
      </c>
      <c r="S402" s="41">
        <v>1</v>
      </c>
      <c r="T402" s="61">
        <v>38900000</v>
      </c>
      <c r="U402" s="41" t="s">
        <v>37</v>
      </c>
      <c r="V402" s="41" t="s">
        <v>60</v>
      </c>
      <c r="W402" s="41" t="s">
        <v>39</v>
      </c>
      <c r="X402" s="41"/>
      <c r="Y402" s="42"/>
    </row>
    <row r="403" spans="1:25" s="25" customFormat="1" ht="20.399999999999999" x14ac:dyDescent="0.3">
      <c r="A403" s="15">
        <v>236</v>
      </c>
      <c r="B403" s="57" t="s">
        <v>65</v>
      </c>
      <c r="C403" s="16">
        <f t="shared" si="20"/>
        <v>4</v>
      </c>
      <c r="D403" s="16" t="str">
        <f t="shared" si="19"/>
        <v>BG.TD.KHSTC.004</v>
      </c>
      <c r="E403" s="16" t="e">
        <f>VLOOKUP(B403,'DS Tên thiết bị'!$A$1:$B$174,2,0)</f>
        <v>#N/A</v>
      </c>
      <c r="F403" s="57" t="s">
        <v>66</v>
      </c>
      <c r="G403" s="16" t="str">
        <f t="shared" si="18"/>
        <v>KHÁC</v>
      </c>
      <c r="H403" s="23" t="s">
        <v>65</v>
      </c>
      <c r="I403" s="17" t="s">
        <v>2775</v>
      </c>
      <c r="J403" s="17" t="str">
        <f>VLOOKUP(I403,'Danh sach khoa'!$C$2:$D$39,2,0)</f>
        <v>KHSTC</v>
      </c>
      <c r="K403" s="18" t="s">
        <v>547</v>
      </c>
      <c r="L403" s="41" t="s">
        <v>666</v>
      </c>
      <c r="M403" s="62" t="s">
        <v>670</v>
      </c>
      <c r="N403" s="41" t="s">
        <v>34</v>
      </c>
      <c r="O403" s="41" t="s">
        <v>35</v>
      </c>
      <c r="P403" s="41">
        <v>2018</v>
      </c>
      <c r="Q403" s="66" t="s">
        <v>647</v>
      </c>
      <c r="R403" s="41" t="s">
        <v>36</v>
      </c>
      <c r="S403" s="41">
        <v>1</v>
      </c>
      <c r="T403" s="61">
        <v>38900000</v>
      </c>
      <c r="U403" s="41" t="s">
        <v>37</v>
      </c>
      <c r="V403" s="41" t="s">
        <v>60</v>
      </c>
      <c r="W403" s="41" t="s">
        <v>39</v>
      </c>
      <c r="X403" s="41"/>
      <c r="Y403" s="42"/>
    </row>
    <row r="404" spans="1:25" s="25" customFormat="1" ht="20.399999999999999" x14ac:dyDescent="0.3">
      <c r="A404" s="50">
        <v>237</v>
      </c>
      <c r="B404" s="57" t="s">
        <v>65</v>
      </c>
      <c r="C404" s="16">
        <f t="shared" si="20"/>
        <v>5</v>
      </c>
      <c r="D404" s="16" t="str">
        <f t="shared" si="19"/>
        <v>BG.TD.KHSTC.005</v>
      </c>
      <c r="E404" s="16" t="e">
        <f>VLOOKUP(B404,'DS Tên thiết bị'!$A$1:$B$174,2,0)</f>
        <v>#N/A</v>
      </c>
      <c r="F404" s="57" t="s">
        <v>66</v>
      </c>
      <c r="G404" s="16" t="str">
        <f t="shared" si="18"/>
        <v>KHÁC</v>
      </c>
      <c r="H404" s="23" t="s">
        <v>65</v>
      </c>
      <c r="I404" s="17" t="s">
        <v>2775</v>
      </c>
      <c r="J404" s="17" t="str">
        <f>VLOOKUP(I404,'Danh sach khoa'!$C$2:$D$39,2,0)</f>
        <v>KHSTC</v>
      </c>
      <c r="K404" s="18" t="s">
        <v>547</v>
      </c>
      <c r="L404" s="41" t="s">
        <v>666</v>
      </c>
      <c r="M404" s="62" t="s">
        <v>671</v>
      </c>
      <c r="N404" s="41" t="s">
        <v>34</v>
      </c>
      <c r="O404" s="41" t="s">
        <v>35</v>
      </c>
      <c r="P404" s="41">
        <v>2018</v>
      </c>
      <c r="Q404" s="66" t="s">
        <v>647</v>
      </c>
      <c r="R404" s="41" t="s">
        <v>36</v>
      </c>
      <c r="S404" s="41">
        <v>1</v>
      </c>
      <c r="T404" s="61">
        <v>38900000</v>
      </c>
      <c r="U404" s="41" t="s">
        <v>37</v>
      </c>
      <c r="V404" s="41" t="s">
        <v>60</v>
      </c>
      <c r="W404" s="41" t="s">
        <v>39</v>
      </c>
      <c r="X404" s="41"/>
      <c r="Y404" s="42"/>
    </row>
    <row r="405" spans="1:25" s="25" customFormat="1" ht="20.399999999999999" x14ac:dyDescent="0.3">
      <c r="A405" s="50">
        <v>271</v>
      </c>
      <c r="B405" s="16" t="s">
        <v>65</v>
      </c>
      <c r="C405" s="16">
        <f t="shared" si="20"/>
        <v>6</v>
      </c>
      <c r="D405" s="16" t="str">
        <f t="shared" si="19"/>
        <v>BG.TD.KHSTC.006</v>
      </c>
      <c r="E405" s="16" t="e">
        <f>VLOOKUP(B405,'DS Tên thiết bị'!$A$1:$B$174,2,0)</f>
        <v>#N/A</v>
      </c>
      <c r="F405" s="16" t="s">
        <v>66</v>
      </c>
      <c r="G405" s="16" t="str">
        <f t="shared" si="18"/>
        <v>KHÁC</v>
      </c>
      <c r="H405" s="17" t="s">
        <v>65</v>
      </c>
      <c r="I405" s="17" t="s">
        <v>2775</v>
      </c>
      <c r="J405" s="17" t="str">
        <f>VLOOKUP(I405,'Danh sach khoa'!$C$2:$D$39,2,0)</f>
        <v>KHSTC</v>
      </c>
      <c r="K405" s="18" t="s">
        <v>547</v>
      </c>
      <c r="L405" s="14" t="s">
        <v>727</v>
      </c>
      <c r="M405" s="29" t="s">
        <v>728</v>
      </c>
      <c r="N405" s="14" t="s">
        <v>34</v>
      </c>
      <c r="O405" s="14" t="s">
        <v>35</v>
      </c>
      <c r="P405" s="14">
        <v>2019</v>
      </c>
      <c r="Q405" s="66" t="s">
        <v>696</v>
      </c>
      <c r="R405" s="14" t="s">
        <v>36</v>
      </c>
      <c r="S405" s="14">
        <v>1</v>
      </c>
      <c r="T405" s="20">
        <v>36000000</v>
      </c>
      <c r="U405" s="41" t="s">
        <v>37</v>
      </c>
      <c r="V405" s="14" t="s">
        <v>60</v>
      </c>
      <c r="W405" s="14" t="s">
        <v>39</v>
      </c>
      <c r="X405" s="14"/>
      <c r="Y405" s="21"/>
    </row>
    <row r="406" spans="1:25" s="25" customFormat="1" ht="20.399999999999999" x14ac:dyDescent="0.3">
      <c r="A406" s="15">
        <v>272</v>
      </c>
      <c r="B406" s="16" t="s">
        <v>65</v>
      </c>
      <c r="C406" s="16">
        <f t="shared" si="20"/>
        <v>7</v>
      </c>
      <c r="D406" s="16" t="str">
        <f t="shared" si="19"/>
        <v>BG.TD.KHSTC.007</v>
      </c>
      <c r="E406" s="16" t="e">
        <f>VLOOKUP(B406,'DS Tên thiết bị'!$A$1:$B$174,2,0)</f>
        <v>#N/A</v>
      </c>
      <c r="F406" s="16" t="s">
        <v>66</v>
      </c>
      <c r="G406" s="16" t="str">
        <f t="shared" si="18"/>
        <v>KHÁC</v>
      </c>
      <c r="H406" s="17" t="s">
        <v>65</v>
      </c>
      <c r="I406" s="17" t="s">
        <v>2775</v>
      </c>
      <c r="J406" s="17" t="str">
        <f>VLOOKUP(I406,'Danh sach khoa'!$C$2:$D$39,2,0)</f>
        <v>KHSTC</v>
      </c>
      <c r="K406" s="18" t="s">
        <v>547</v>
      </c>
      <c r="L406" s="14" t="s">
        <v>727</v>
      </c>
      <c r="M406" s="29" t="s">
        <v>729</v>
      </c>
      <c r="N406" s="14" t="s">
        <v>34</v>
      </c>
      <c r="O406" s="14" t="s">
        <v>35</v>
      </c>
      <c r="P406" s="14">
        <v>2019</v>
      </c>
      <c r="Q406" s="66" t="s">
        <v>696</v>
      </c>
      <c r="R406" s="14" t="s">
        <v>36</v>
      </c>
      <c r="S406" s="14">
        <v>1</v>
      </c>
      <c r="T406" s="20">
        <v>36000000</v>
      </c>
      <c r="U406" s="41" t="s">
        <v>37</v>
      </c>
      <c r="V406" s="14" t="s">
        <v>60</v>
      </c>
      <c r="W406" s="14" t="s">
        <v>39</v>
      </c>
      <c r="X406" s="14"/>
      <c r="Y406" s="21"/>
    </row>
    <row r="407" spans="1:25" s="25" customFormat="1" ht="20.399999999999999" x14ac:dyDescent="0.3">
      <c r="A407" s="50">
        <v>273</v>
      </c>
      <c r="B407" s="16" t="s">
        <v>65</v>
      </c>
      <c r="C407" s="16">
        <f t="shared" si="20"/>
        <v>8</v>
      </c>
      <c r="D407" s="16" t="str">
        <f t="shared" si="19"/>
        <v>BG.TD.KHSTC.008</v>
      </c>
      <c r="E407" s="16" t="e">
        <f>VLOOKUP(B407,'DS Tên thiết bị'!$A$1:$B$174,2,0)</f>
        <v>#N/A</v>
      </c>
      <c r="F407" s="16" t="s">
        <v>66</v>
      </c>
      <c r="G407" s="16" t="str">
        <f t="shared" si="18"/>
        <v>KHÁC</v>
      </c>
      <c r="H407" s="17" t="s">
        <v>65</v>
      </c>
      <c r="I407" s="17" t="s">
        <v>2775</v>
      </c>
      <c r="J407" s="17" t="str">
        <f>VLOOKUP(I407,'Danh sach khoa'!$C$2:$D$39,2,0)</f>
        <v>KHSTC</v>
      </c>
      <c r="K407" s="18" t="s">
        <v>547</v>
      </c>
      <c r="L407" s="14" t="s">
        <v>727</v>
      </c>
      <c r="M407" s="29" t="s">
        <v>730</v>
      </c>
      <c r="N407" s="14" t="s">
        <v>34</v>
      </c>
      <c r="O407" s="14" t="s">
        <v>35</v>
      </c>
      <c r="P407" s="14">
        <v>2019</v>
      </c>
      <c r="Q407" s="66" t="s">
        <v>696</v>
      </c>
      <c r="R407" s="14" t="s">
        <v>36</v>
      </c>
      <c r="S407" s="14">
        <v>1</v>
      </c>
      <c r="T407" s="20">
        <v>36000000</v>
      </c>
      <c r="U407" s="41" t="s">
        <v>37</v>
      </c>
      <c r="V407" s="14" t="s">
        <v>60</v>
      </c>
      <c r="W407" s="14" t="s">
        <v>39</v>
      </c>
      <c r="X407" s="14"/>
      <c r="Y407" s="21"/>
    </row>
    <row r="408" spans="1:25" s="25" customFormat="1" ht="20.399999999999999" x14ac:dyDescent="0.3">
      <c r="A408" s="15">
        <v>274</v>
      </c>
      <c r="B408" s="16" t="s">
        <v>65</v>
      </c>
      <c r="C408" s="16">
        <f t="shared" si="20"/>
        <v>9</v>
      </c>
      <c r="D408" s="16" t="str">
        <f t="shared" si="19"/>
        <v>BG.TD.KHSTC.009</v>
      </c>
      <c r="E408" s="16" t="e">
        <f>VLOOKUP(B408,'DS Tên thiết bị'!$A$1:$B$174,2,0)</f>
        <v>#N/A</v>
      </c>
      <c r="F408" s="16" t="s">
        <v>66</v>
      </c>
      <c r="G408" s="16" t="str">
        <f t="shared" si="18"/>
        <v>KHÁC</v>
      </c>
      <c r="H408" s="17" t="s">
        <v>65</v>
      </c>
      <c r="I408" s="17" t="s">
        <v>2775</v>
      </c>
      <c r="J408" s="17" t="str">
        <f>VLOOKUP(I408,'Danh sach khoa'!$C$2:$D$39,2,0)</f>
        <v>KHSTC</v>
      </c>
      <c r="K408" s="18" t="s">
        <v>547</v>
      </c>
      <c r="L408" s="14" t="s">
        <v>727</v>
      </c>
      <c r="M408" s="29" t="s">
        <v>731</v>
      </c>
      <c r="N408" s="14" t="s">
        <v>34</v>
      </c>
      <c r="O408" s="14" t="s">
        <v>35</v>
      </c>
      <c r="P408" s="14">
        <v>2019</v>
      </c>
      <c r="Q408" s="66" t="s">
        <v>696</v>
      </c>
      <c r="R408" s="14" t="s">
        <v>36</v>
      </c>
      <c r="S408" s="14">
        <v>1</v>
      </c>
      <c r="T408" s="20">
        <v>36000000</v>
      </c>
      <c r="U408" s="41" t="s">
        <v>37</v>
      </c>
      <c r="V408" s="14" t="s">
        <v>60</v>
      </c>
      <c r="W408" s="14" t="s">
        <v>39</v>
      </c>
      <c r="X408" s="14"/>
      <c r="Y408" s="21"/>
    </row>
    <row r="409" spans="1:25" s="25" customFormat="1" ht="20.399999999999999" x14ac:dyDescent="0.3">
      <c r="A409" s="50">
        <v>275</v>
      </c>
      <c r="B409" s="16" t="s">
        <v>65</v>
      </c>
      <c r="C409" s="16">
        <f t="shared" si="20"/>
        <v>10</v>
      </c>
      <c r="D409" s="16" t="str">
        <f t="shared" si="19"/>
        <v>BG.TD.KHSTC.010</v>
      </c>
      <c r="E409" s="16" t="e">
        <f>VLOOKUP(B409,'DS Tên thiết bị'!$A$1:$B$174,2,0)</f>
        <v>#N/A</v>
      </c>
      <c r="F409" s="16" t="s">
        <v>66</v>
      </c>
      <c r="G409" s="16" t="str">
        <f t="shared" si="18"/>
        <v>KHÁC</v>
      </c>
      <c r="H409" s="17" t="s">
        <v>65</v>
      </c>
      <c r="I409" s="17" t="s">
        <v>2775</v>
      </c>
      <c r="J409" s="17" t="str">
        <f>VLOOKUP(I409,'Danh sach khoa'!$C$2:$D$39,2,0)</f>
        <v>KHSTC</v>
      </c>
      <c r="K409" s="18" t="s">
        <v>547</v>
      </c>
      <c r="L409" s="14" t="s">
        <v>727</v>
      </c>
      <c r="M409" s="29" t="s">
        <v>732</v>
      </c>
      <c r="N409" s="14" t="s">
        <v>34</v>
      </c>
      <c r="O409" s="14" t="s">
        <v>35</v>
      </c>
      <c r="P409" s="14">
        <v>2019</v>
      </c>
      <c r="Q409" s="66" t="s">
        <v>696</v>
      </c>
      <c r="R409" s="14" t="s">
        <v>36</v>
      </c>
      <c r="S409" s="14">
        <v>1</v>
      </c>
      <c r="T409" s="20">
        <v>36000000</v>
      </c>
      <c r="U409" s="41" t="s">
        <v>37</v>
      </c>
      <c r="V409" s="14" t="s">
        <v>60</v>
      </c>
      <c r="W409" s="14" t="s">
        <v>39</v>
      </c>
      <c r="X409" s="14"/>
      <c r="Y409" s="21"/>
    </row>
    <row r="410" spans="1:25" s="25" customFormat="1" ht="30.6" x14ac:dyDescent="0.3">
      <c r="A410" s="50">
        <v>333</v>
      </c>
      <c r="B410" s="16" t="s">
        <v>65</v>
      </c>
      <c r="C410" s="16">
        <f t="shared" si="20"/>
        <v>11</v>
      </c>
      <c r="D410" s="16" t="str">
        <f t="shared" si="19"/>
        <v>BG.TD.KHSTC.011</v>
      </c>
      <c r="E410" s="16" t="e">
        <f>VLOOKUP(B410,'DS Tên thiết bị'!$A$1:$B$174,2,0)</f>
        <v>#N/A</v>
      </c>
      <c r="F410" s="16" t="s">
        <v>66</v>
      </c>
      <c r="G410" s="16" t="str">
        <f t="shared" si="18"/>
        <v>KHÁC</v>
      </c>
      <c r="H410" s="17" t="s">
        <v>487</v>
      </c>
      <c r="I410" s="17" t="s">
        <v>2775</v>
      </c>
      <c r="J410" s="17" t="str">
        <f>VLOOKUP(I410,'Danh sach khoa'!$C$2:$D$39,2,0)</f>
        <v>KHSTC</v>
      </c>
      <c r="K410" s="18" t="s">
        <v>547</v>
      </c>
      <c r="L410" s="14" t="s">
        <v>488</v>
      </c>
      <c r="M410" s="14" t="s">
        <v>785</v>
      </c>
      <c r="N410" s="14" t="s">
        <v>34</v>
      </c>
      <c r="O410" s="14" t="s">
        <v>35</v>
      </c>
      <c r="P410" s="21">
        <v>2020</v>
      </c>
      <c r="Q410" s="67" t="s">
        <v>177</v>
      </c>
      <c r="R410" s="21" t="s">
        <v>36</v>
      </c>
      <c r="S410" s="40">
        <v>1</v>
      </c>
      <c r="T410" s="36">
        <v>29000000</v>
      </c>
      <c r="U410" s="41" t="s">
        <v>37</v>
      </c>
      <c r="V410" s="30" t="s">
        <v>178</v>
      </c>
      <c r="W410" s="14" t="s">
        <v>179</v>
      </c>
      <c r="X410" s="21"/>
      <c r="Y410" s="21"/>
    </row>
    <row r="411" spans="1:25" s="25" customFormat="1" ht="20.399999999999999" x14ac:dyDescent="0.3">
      <c r="A411" s="15">
        <v>334</v>
      </c>
      <c r="B411" s="16" t="s">
        <v>65</v>
      </c>
      <c r="C411" s="16">
        <f t="shared" si="20"/>
        <v>12</v>
      </c>
      <c r="D411" s="16" t="str">
        <f t="shared" si="19"/>
        <v>BG.TD.KHSTC.012</v>
      </c>
      <c r="E411" s="16" t="e">
        <f>VLOOKUP(B411,'DS Tên thiết bị'!$A$1:$B$174,2,0)</f>
        <v>#N/A</v>
      </c>
      <c r="F411" s="16" t="s">
        <v>66</v>
      </c>
      <c r="G411" s="16" t="str">
        <f t="shared" si="18"/>
        <v>KHÁC</v>
      </c>
      <c r="H411" s="17" t="s">
        <v>487</v>
      </c>
      <c r="I411" s="17" t="s">
        <v>2775</v>
      </c>
      <c r="J411" s="17" t="str">
        <f>VLOOKUP(I411,'Danh sach khoa'!$C$2:$D$39,2,0)</f>
        <v>KHSTC</v>
      </c>
      <c r="K411" s="18" t="s">
        <v>547</v>
      </c>
      <c r="L411" s="14" t="s">
        <v>488</v>
      </c>
      <c r="M411" s="14" t="s">
        <v>786</v>
      </c>
      <c r="N411" s="14" t="s">
        <v>34</v>
      </c>
      <c r="O411" s="14" t="s">
        <v>35</v>
      </c>
      <c r="P411" s="21">
        <v>2020</v>
      </c>
      <c r="Q411" s="67" t="s">
        <v>177</v>
      </c>
      <c r="R411" s="21" t="s">
        <v>36</v>
      </c>
      <c r="S411" s="40">
        <v>1</v>
      </c>
      <c r="T411" s="36">
        <v>29000000</v>
      </c>
      <c r="U411" s="41" t="s">
        <v>37</v>
      </c>
      <c r="V411" s="30" t="s">
        <v>178</v>
      </c>
      <c r="W411" s="14" t="s">
        <v>179</v>
      </c>
      <c r="X411" s="21"/>
      <c r="Y411" s="21"/>
    </row>
    <row r="412" spans="1:25" s="25" customFormat="1" ht="40.799999999999997" x14ac:dyDescent="0.3">
      <c r="A412" s="50">
        <v>335</v>
      </c>
      <c r="B412" s="16" t="s">
        <v>65</v>
      </c>
      <c r="C412" s="16">
        <f t="shared" si="20"/>
        <v>13</v>
      </c>
      <c r="D412" s="16" t="str">
        <f t="shared" si="19"/>
        <v>BG.TD.KHSTC.013</v>
      </c>
      <c r="E412" s="16" t="e">
        <f>VLOOKUP(B412,'DS Tên thiết bị'!$A$1:$B$174,2,0)</f>
        <v>#N/A</v>
      </c>
      <c r="F412" s="16" t="s">
        <v>66</v>
      </c>
      <c r="G412" s="16" t="str">
        <f t="shared" si="18"/>
        <v>KHÁC</v>
      </c>
      <c r="H412" s="17" t="s">
        <v>487</v>
      </c>
      <c r="I412" s="17" t="s">
        <v>2775</v>
      </c>
      <c r="J412" s="17" t="str">
        <f>VLOOKUP(I412,'Danh sach khoa'!$C$2:$D$39,2,0)</f>
        <v>KHSTC</v>
      </c>
      <c r="K412" s="18" t="s">
        <v>547</v>
      </c>
      <c r="L412" s="14" t="s">
        <v>488</v>
      </c>
      <c r="M412" s="14" t="s">
        <v>787</v>
      </c>
      <c r="N412" s="14" t="s">
        <v>34</v>
      </c>
      <c r="O412" s="14" t="s">
        <v>35</v>
      </c>
      <c r="P412" s="21">
        <v>2020</v>
      </c>
      <c r="Q412" s="67" t="s">
        <v>177</v>
      </c>
      <c r="R412" s="21" t="s">
        <v>36</v>
      </c>
      <c r="S412" s="40">
        <v>1</v>
      </c>
      <c r="T412" s="36">
        <v>29000000</v>
      </c>
      <c r="U412" s="41" t="s">
        <v>37</v>
      </c>
      <c r="V412" s="30" t="s">
        <v>178</v>
      </c>
      <c r="W412" s="14" t="s">
        <v>179</v>
      </c>
      <c r="X412" s="21"/>
      <c r="Y412" s="21"/>
    </row>
    <row r="413" spans="1:25" s="25" customFormat="1" ht="40.799999999999997" x14ac:dyDescent="0.3">
      <c r="A413" s="15">
        <v>336</v>
      </c>
      <c r="B413" s="16" t="s">
        <v>65</v>
      </c>
      <c r="C413" s="16">
        <f t="shared" si="20"/>
        <v>14</v>
      </c>
      <c r="D413" s="16" t="str">
        <f t="shared" si="19"/>
        <v>BG.TD.KHSTC.014</v>
      </c>
      <c r="E413" s="16" t="e">
        <f>VLOOKUP(B413,'DS Tên thiết bị'!$A$1:$B$174,2,0)</f>
        <v>#N/A</v>
      </c>
      <c r="F413" s="16" t="s">
        <v>66</v>
      </c>
      <c r="G413" s="16" t="str">
        <f t="shared" si="18"/>
        <v>KHÁC</v>
      </c>
      <c r="H413" s="17" t="s">
        <v>487</v>
      </c>
      <c r="I413" s="17" t="s">
        <v>2775</v>
      </c>
      <c r="J413" s="17" t="str">
        <f>VLOOKUP(I413,'Danh sach khoa'!$C$2:$D$39,2,0)</f>
        <v>KHSTC</v>
      </c>
      <c r="K413" s="18" t="s">
        <v>547</v>
      </c>
      <c r="L413" s="14" t="s">
        <v>488</v>
      </c>
      <c r="M413" s="14" t="s">
        <v>788</v>
      </c>
      <c r="N413" s="14" t="s">
        <v>34</v>
      </c>
      <c r="O413" s="14" t="s">
        <v>35</v>
      </c>
      <c r="P413" s="21">
        <v>2020</v>
      </c>
      <c r="Q413" s="67" t="s">
        <v>177</v>
      </c>
      <c r="R413" s="21" t="s">
        <v>36</v>
      </c>
      <c r="S413" s="40">
        <v>1</v>
      </c>
      <c r="T413" s="36">
        <v>29000000</v>
      </c>
      <c r="U413" s="41" t="s">
        <v>37</v>
      </c>
      <c r="V413" s="30" t="s">
        <v>178</v>
      </c>
      <c r="W413" s="14" t="s">
        <v>179</v>
      </c>
      <c r="X413" s="21"/>
      <c r="Y413" s="21"/>
    </row>
    <row r="414" spans="1:25" s="25" customFormat="1" ht="40.799999999999997" x14ac:dyDescent="0.3">
      <c r="A414" s="50">
        <v>337</v>
      </c>
      <c r="B414" s="16" t="s">
        <v>65</v>
      </c>
      <c r="C414" s="16">
        <f t="shared" si="20"/>
        <v>15</v>
      </c>
      <c r="D414" s="16" t="str">
        <f t="shared" si="19"/>
        <v>BG.TD.KHSTC.015</v>
      </c>
      <c r="E414" s="16" t="e">
        <f>VLOOKUP(B414,'DS Tên thiết bị'!$A$1:$B$174,2,0)</f>
        <v>#N/A</v>
      </c>
      <c r="F414" s="16" t="s">
        <v>66</v>
      </c>
      <c r="G414" s="16" t="str">
        <f t="shared" si="18"/>
        <v>KHÁC</v>
      </c>
      <c r="H414" s="17" t="s">
        <v>487</v>
      </c>
      <c r="I414" s="17" t="s">
        <v>2775</v>
      </c>
      <c r="J414" s="17" t="str">
        <f>VLOOKUP(I414,'Danh sach khoa'!$C$2:$D$39,2,0)</f>
        <v>KHSTC</v>
      </c>
      <c r="K414" s="18" t="s">
        <v>547</v>
      </c>
      <c r="L414" s="14" t="s">
        <v>488</v>
      </c>
      <c r="M414" s="14" t="s">
        <v>789</v>
      </c>
      <c r="N414" s="14" t="s">
        <v>34</v>
      </c>
      <c r="O414" s="14" t="s">
        <v>35</v>
      </c>
      <c r="P414" s="21">
        <v>2020</v>
      </c>
      <c r="Q414" s="67" t="s">
        <v>177</v>
      </c>
      <c r="R414" s="21" t="s">
        <v>36</v>
      </c>
      <c r="S414" s="40">
        <v>1</v>
      </c>
      <c r="T414" s="36">
        <v>29000000</v>
      </c>
      <c r="U414" s="41" t="s">
        <v>37</v>
      </c>
      <c r="V414" s="30" t="s">
        <v>178</v>
      </c>
      <c r="W414" s="14" t="s">
        <v>179</v>
      </c>
      <c r="X414" s="21"/>
      <c r="Y414" s="21"/>
    </row>
    <row r="415" spans="1:25" s="25" customFormat="1" ht="40.799999999999997" x14ac:dyDescent="0.3">
      <c r="A415" s="15">
        <v>338</v>
      </c>
      <c r="B415" s="16" t="s">
        <v>65</v>
      </c>
      <c r="C415" s="16">
        <f t="shared" si="20"/>
        <v>16</v>
      </c>
      <c r="D415" s="16" t="str">
        <f t="shared" si="19"/>
        <v>BG.TD.KHSTC.016</v>
      </c>
      <c r="E415" s="16" t="e">
        <f>VLOOKUP(B415,'DS Tên thiết bị'!$A$1:$B$174,2,0)</f>
        <v>#N/A</v>
      </c>
      <c r="F415" s="16" t="s">
        <v>66</v>
      </c>
      <c r="G415" s="16" t="str">
        <f t="shared" si="18"/>
        <v>KHÁC</v>
      </c>
      <c r="H415" s="17" t="s">
        <v>487</v>
      </c>
      <c r="I415" s="17" t="s">
        <v>2775</v>
      </c>
      <c r="J415" s="17" t="str">
        <f>VLOOKUP(I415,'Danh sach khoa'!$C$2:$D$39,2,0)</f>
        <v>KHSTC</v>
      </c>
      <c r="K415" s="18" t="s">
        <v>547</v>
      </c>
      <c r="L415" s="14" t="s">
        <v>488</v>
      </c>
      <c r="M415" s="14" t="s">
        <v>790</v>
      </c>
      <c r="N415" s="14" t="s">
        <v>34</v>
      </c>
      <c r="O415" s="14" t="s">
        <v>35</v>
      </c>
      <c r="P415" s="21">
        <v>2020</v>
      </c>
      <c r="Q415" s="67" t="s">
        <v>177</v>
      </c>
      <c r="R415" s="21" t="s">
        <v>36</v>
      </c>
      <c r="S415" s="40">
        <v>1</v>
      </c>
      <c r="T415" s="36">
        <v>29000000</v>
      </c>
      <c r="U415" s="41" t="s">
        <v>37</v>
      </c>
      <c r="V415" s="30" t="s">
        <v>178</v>
      </c>
      <c r="W415" s="14" t="s">
        <v>179</v>
      </c>
      <c r="X415" s="21"/>
      <c r="Y415" s="21"/>
    </row>
    <row r="416" spans="1:25" s="25" customFormat="1" ht="30.6" x14ac:dyDescent="0.3">
      <c r="A416" s="50">
        <v>339</v>
      </c>
      <c r="B416" s="16" t="s">
        <v>65</v>
      </c>
      <c r="C416" s="16">
        <f t="shared" si="20"/>
        <v>17</v>
      </c>
      <c r="D416" s="16" t="str">
        <f t="shared" si="19"/>
        <v>BG.TD.KHSTC.017</v>
      </c>
      <c r="E416" s="16" t="e">
        <f>VLOOKUP(B416,'DS Tên thiết bị'!$A$1:$B$174,2,0)</f>
        <v>#N/A</v>
      </c>
      <c r="F416" s="16" t="s">
        <v>66</v>
      </c>
      <c r="G416" s="16" t="str">
        <f t="shared" si="18"/>
        <v>KHÁC</v>
      </c>
      <c r="H416" s="17" t="s">
        <v>487</v>
      </c>
      <c r="I416" s="17" t="s">
        <v>2775</v>
      </c>
      <c r="J416" s="17" t="str">
        <f>VLOOKUP(I416,'Danh sach khoa'!$C$2:$D$39,2,0)</f>
        <v>KHSTC</v>
      </c>
      <c r="K416" s="18" t="s">
        <v>547</v>
      </c>
      <c r="L416" s="14" t="s">
        <v>488</v>
      </c>
      <c r="M416" s="14" t="s">
        <v>791</v>
      </c>
      <c r="N416" s="14" t="s">
        <v>34</v>
      </c>
      <c r="O416" s="14" t="s">
        <v>35</v>
      </c>
      <c r="P416" s="21">
        <v>2020</v>
      </c>
      <c r="Q416" s="67" t="s">
        <v>177</v>
      </c>
      <c r="R416" s="21" t="s">
        <v>36</v>
      </c>
      <c r="S416" s="40">
        <v>1</v>
      </c>
      <c r="T416" s="36">
        <v>29000000</v>
      </c>
      <c r="U416" s="41" t="s">
        <v>37</v>
      </c>
      <c r="V416" s="30" t="s">
        <v>178</v>
      </c>
      <c r="W416" s="14" t="s">
        <v>179</v>
      </c>
      <c r="X416" s="21"/>
      <c r="Y416" s="21"/>
    </row>
    <row r="417" spans="1:25" s="25" customFormat="1" ht="20.399999999999999" x14ac:dyDescent="0.3">
      <c r="A417" s="15">
        <v>340</v>
      </c>
      <c r="B417" s="16" t="s">
        <v>65</v>
      </c>
      <c r="C417" s="16">
        <f t="shared" si="20"/>
        <v>18</v>
      </c>
      <c r="D417" s="16" t="str">
        <f t="shared" si="19"/>
        <v>BG.TD.KHSTC.018</v>
      </c>
      <c r="E417" s="16" t="e">
        <f>VLOOKUP(B417,'DS Tên thiết bị'!$A$1:$B$174,2,0)</f>
        <v>#N/A</v>
      </c>
      <c r="F417" s="16" t="s">
        <v>66</v>
      </c>
      <c r="G417" s="16" t="str">
        <f t="shared" si="18"/>
        <v>KHÁC</v>
      </c>
      <c r="H417" s="17" t="s">
        <v>487</v>
      </c>
      <c r="I417" s="17" t="s">
        <v>2775</v>
      </c>
      <c r="J417" s="17" t="str">
        <f>VLOOKUP(I417,'Danh sach khoa'!$C$2:$D$39,2,0)</f>
        <v>KHSTC</v>
      </c>
      <c r="K417" s="18" t="s">
        <v>547</v>
      </c>
      <c r="L417" s="14" t="s">
        <v>488</v>
      </c>
      <c r="M417" s="14" t="s">
        <v>792</v>
      </c>
      <c r="N417" s="14" t="s">
        <v>34</v>
      </c>
      <c r="O417" s="14" t="s">
        <v>35</v>
      </c>
      <c r="P417" s="21">
        <v>2020</v>
      </c>
      <c r="Q417" s="67" t="s">
        <v>177</v>
      </c>
      <c r="R417" s="21" t="s">
        <v>36</v>
      </c>
      <c r="S417" s="40">
        <v>1</v>
      </c>
      <c r="T417" s="36">
        <v>29000000</v>
      </c>
      <c r="U417" s="41" t="s">
        <v>37</v>
      </c>
      <c r="V417" s="30" t="s">
        <v>178</v>
      </c>
      <c r="W417" s="14" t="s">
        <v>179</v>
      </c>
      <c r="X417" s="21"/>
      <c r="Y417" s="21"/>
    </row>
    <row r="418" spans="1:25" s="25" customFormat="1" ht="20.399999999999999" x14ac:dyDescent="0.3">
      <c r="A418" s="50">
        <v>179</v>
      </c>
      <c r="B418" s="57" t="s">
        <v>544</v>
      </c>
      <c r="C418" s="16">
        <f t="shared" si="20"/>
        <v>1</v>
      </c>
      <c r="D418" s="16" t="str">
        <f t="shared" si="19"/>
        <v>BG.TS.KHSTC.001</v>
      </c>
      <c r="E418" s="16" t="e">
        <f>VLOOKUP(B418,'DS Tên thiết bị'!$A$1:$B$174,2,0)</f>
        <v>#N/A</v>
      </c>
      <c r="F418" s="57" t="s">
        <v>545</v>
      </c>
      <c r="G418" s="16" t="str">
        <f t="shared" si="18"/>
        <v>KHÁC</v>
      </c>
      <c r="H418" s="23" t="s">
        <v>546</v>
      </c>
      <c r="I418" s="17" t="s">
        <v>2775</v>
      </c>
      <c r="J418" s="17" t="str">
        <f>VLOOKUP(I418,'Danh sach khoa'!$C$2:$D$39,2,0)</f>
        <v>KHSTC</v>
      </c>
      <c r="K418" s="18" t="s">
        <v>547</v>
      </c>
      <c r="L418" s="41" t="s">
        <v>548</v>
      </c>
      <c r="M418" s="62" t="s">
        <v>549</v>
      </c>
      <c r="N418" s="41" t="s">
        <v>362</v>
      </c>
      <c r="O418" s="41" t="s">
        <v>362</v>
      </c>
      <c r="P418" s="41">
        <v>2001</v>
      </c>
      <c r="Q418" s="66">
        <v>36903</v>
      </c>
      <c r="R418" s="41" t="s">
        <v>36</v>
      </c>
      <c r="S418" s="41">
        <v>1</v>
      </c>
      <c r="T418" s="61">
        <v>13500000</v>
      </c>
      <c r="U418" s="41" t="s">
        <v>37</v>
      </c>
      <c r="V418" s="41" t="s">
        <v>60</v>
      </c>
      <c r="W418" s="41" t="s">
        <v>39</v>
      </c>
      <c r="X418" s="41"/>
      <c r="Y418" s="42"/>
    </row>
    <row r="419" spans="1:25" s="25" customFormat="1" ht="20.399999999999999" x14ac:dyDescent="0.3">
      <c r="A419" s="50">
        <v>243</v>
      </c>
      <c r="B419" s="16" t="s">
        <v>83</v>
      </c>
      <c r="C419" s="16">
        <f t="shared" si="20"/>
        <v>1</v>
      </c>
      <c r="D419" s="16" t="str">
        <f t="shared" si="19"/>
        <v>BG.XC.KHSTC.001</v>
      </c>
      <c r="E419" s="16" t="e">
        <f>VLOOKUP(B419,'DS Tên thiết bị'!$A$1:$B$174,2,0)</f>
        <v>#N/A</v>
      </c>
      <c r="F419" s="31" t="s">
        <v>84</v>
      </c>
      <c r="G419" s="16" t="str">
        <f t="shared" si="18"/>
        <v>KHÁC</v>
      </c>
      <c r="H419" s="17" t="s">
        <v>687</v>
      </c>
      <c r="I419" s="17" t="s">
        <v>2775</v>
      </c>
      <c r="J419" s="17" t="str">
        <f>VLOOKUP(I419,'Danh sach khoa'!$C$2:$D$39,2,0)</f>
        <v>KHSTC</v>
      </c>
      <c r="K419" s="18" t="s">
        <v>547</v>
      </c>
      <c r="L419" s="14"/>
      <c r="M419" s="19" t="s">
        <v>57</v>
      </c>
      <c r="N419" s="14" t="s">
        <v>162</v>
      </c>
      <c r="O419" s="14" t="s">
        <v>59</v>
      </c>
      <c r="P419" s="30">
        <v>2020</v>
      </c>
      <c r="Q419" s="66" t="s">
        <v>688</v>
      </c>
      <c r="R419" s="14" t="s">
        <v>36</v>
      </c>
      <c r="S419" s="14">
        <v>1</v>
      </c>
      <c r="T419" s="20">
        <v>29600000</v>
      </c>
      <c r="U419" s="41" t="s">
        <v>37</v>
      </c>
      <c r="V419" s="14"/>
      <c r="W419" s="14" t="s">
        <v>39</v>
      </c>
      <c r="X419" s="14"/>
      <c r="Y419" s="21"/>
    </row>
    <row r="420" spans="1:25" s="25" customFormat="1" ht="20.399999999999999" x14ac:dyDescent="0.3">
      <c r="A420" s="50">
        <v>413</v>
      </c>
      <c r="B420" s="77" t="s">
        <v>342</v>
      </c>
      <c r="C420" s="16">
        <f t="shared" si="20"/>
        <v>1</v>
      </c>
      <c r="D420" s="16" t="str">
        <f t="shared" si="19"/>
        <v>BG.KHV.KHHOC.001</v>
      </c>
      <c r="E420" s="16" t="e">
        <f>VLOOKUP(B420,'DS Tên thiết bị'!$A$1:$B$174,2,0)</f>
        <v>#N/A</v>
      </c>
      <c r="F420" s="77" t="s">
        <v>343</v>
      </c>
      <c r="G420" s="16" t="str">
        <f t="shared" si="18"/>
        <v>KHÁC</v>
      </c>
      <c r="H420" s="23" t="s">
        <v>932</v>
      </c>
      <c r="I420" s="17" t="s">
        <v>2776</v>
      </c>
      <c r="J420" s="17" t="str">
        <f>VLOOKUP(I420,'Danh sach khoa'!$C$2:$D$39,2,0)</f>
        <v>KHHOC</v>
      </c>
      <c r="K420" s="18" t="s">
        <v>921</v>
      </c>
      <c r="L420" s="41" t="s">
        <v>933</v>
      </c>
      <c r="M420" s="62">
        <v>618876</v>
      </c>
      <c r="N420" s="41" t="s">
        <v>934</v>
      </c>
      <c r="O420" s="41" t="s">
        <v>35</v>
      </c>
      <c r="P420" s="41">
        <v>2007</v>
      </c>
      <c r="Q420" s="59">
        <v>39094</v>
      </c>
      <c r="R420" s="41" t="s">
        <v>36</v>
      </c>
      <c r="S420" s="41">
        <v>1</v>
      </c>
      <c r="T420" s="61">
        <v>17675000</v>
      </c>
      <c r="U420" s="41" t="s">
        <v>37</v>
      </c>
      <c r="V420" s="41" t="s">
        <v>60</v>
      </c>
      <c r="W420" s="41" t="s">
        <v>39</v>
      </c>
      <c r="X420" s="41"/>
      <c r="Y420" s="42"/>
    </row>
    <row r="421" spans="1:25" s="25" customFormat="1" ht="40.799999999999997" x14ac:dyDescent="0.3">
      <c r="A421" s="50">
        <v>417</v>
      </c>
      <c r="B421" s="77" t="s">
        <v>342</v>
      </c>
      <c r="C421" s="16">
        <f t="shared" si="20"/>
        <v>2</v>
      </c>
      <c r="D421" s="16" t="str">
        <f t="shared" si="19"/>
        <v>BG.KHV.KHHOC.002</v>
      </c>
      <c r="E421" s="16" t="e">
        <f>VLOOKUP(B421,'DS Tên thiết bị'!$A$1:$B$174,2,0)</f>
        <v>#N/A</v>
      </c>
      <c r="F421" s="77" t="s">
        <v>343</v>
      </c>
      <c r="G421" s="16" t="str">
        <f t="shared" si="18"/>
        <v>KHÁC</v>
      </c>
      <c r="H421" s="23" t="s">
        <v>948</v>
      </c>
      <c r="I421" s="17" t="s">
        <v>2776</v>
      </c>
      <c r="J421" s="17" t="str">
        <f>VLOOKUP(I421,'Danh sach khoa'!$C$2:$D$39,2,0)</f>
        <v>KHHOC</v>
      </c>
      <c r="K421" s="18" t="s">
        <v>921</v>
      </c>
      <c r="L421" s="41" t="s">
        <v>949</v>
      </c>
      <c r="M421" s="62" t="s">
        <v>950</v>
      </c>
      <c r="N421" s="41" t="s">
        <v>357</v>
      </c>
      <c r="O421" s="41" t="s">
        <v>951</v>
      </c>
      <c r="P421" s="41">
        <v>2013</v>
      </c>
      <c r="Q421" s="59">
        <v>41275</v>
      </c>
      <c r="R421" s="41" t="s">
        <v>36</v>
      </c>
      <c r="S421" s="41">
        <v>1</v>
      </c>
      <c r="T421" s="61">
        <v>31000000</v>
      </c>
      <c r="U421" s="41" t="s">
        <v>37</v>
      </c>
      <c r="V421" s="14" t="s">
        <v>38</v>
      </c>
      <c r="W421" s="41" t="s">
        <v>39</v>
      </c>
      <c r="X421" s="41"/>
      <c r="Y421" s="42"/>
    </row>
    <row r="422" spans="1:25" s="25" customFormat="1" ht="26.4" x14ac:dyDescent="0.3">
      <c r="A422" s="15">
        <v>424</v>
      </c>
      <c r="B422" s="57" t="s">
        <v>983</v>
      </c>
      <c r="C422" s="16">
        <f t="shared" si="20"/>
        <v>1</v>
      </c>
      <c r="D422" s="16" t="str">
        <f t="shared" si="19"/>
        <v>BG.HH.KHHOC.001</v>
      </c>
      <c r="E422" s="16" t="e">
        <f>VLOOKUP(B422,'DS Tên thiết bị'!$A$1:$B$174,2,0)</f>
        <v>#N/A</v>
      </c>
      <c r="F422" s="57" t="s">
        <v>919</v>
      </c>
      <c r="G422" s="16" t="str">
        <f t="shared" si="18"/>
        <v>KHÁC</v>
      </c>
      <c r="H422" s="23" t="s">
        <v>983</v>
      </c>
      <c r="I422" s="17" t="s">
        <v>2776</v>
      </c>
      <c r="J422" s="17" t="str">
        <f>VLOOKUP(I422,'Danh sach khoa'!$C$2:$D$39,2,0)</f>
        <v>KHHOC</v>
      </c>
      <c r="K422" s="18" t="s">
        <v>921</v>
      </c>
      <c r="L422" s="41" t="s">
        <v>984</v>
      </c>
      <c r="M422" s="62">
        <v>56612129</v>
      </c>
      <c r="N422" s="41" t="s">
        <v>985</v>
      </c>
      <c r="O422" s="41" t="s">
        <v>142</v>
      </c>
      <c r="P422" s="41">
        <v>2016</v>
      </c>
      <c r="Q422" s="60" t="s">
        <v>986</v>
      </c>
      <c r="R422" s="41" t="s">
        <v>36</v>
      </c>
      <c r="S422" s="41">
        <v>1</v>
      </c>
      <c r="T422" s="65">
        <v>546383000</v>
      </c>
      <c r="U422" s="41" t="s">
        <v>37</v>
      </c>
      <c r="V422" s="41" t="s">
        <v>105</v>
      </c>
      <c r="W422" s="41" t="s">
        <v>39</v>
      </c>
      <c r="X422" s="41"/>
      <c r="Y422" s="42"/>
    </row>
    <row r="423" spans="1:25" s="25" customFormat="1" ht="30.6" x14ac:dyDescent="0.3">
      <c r="A423" s="50">
        <v>425</v>
      </c>
      <c r="B423" s="77" t="s">
        <v>987</v>
      </c>
      <c r="C423" s="16">
        <f t="shared" si="20"/>
        <v>1</v>
      </c>
      <c r="D423" s="16" t="str">
        <f t="shared" si="19"/>
        <v>BG.HH.KHHOC.001</v>
      </c>
      <c r="E423" s="16" t="e">
        <f>VLOOKUP(B423,'DS Tên thiết bị'!$A$1:$B$174,2,0)</f>
        <v>#N/A</v>
      </c>
      <c r="F423" s="77" t="s">
        <v>919</v>
      </c>
      <c r="G423" s="16" t="str">
        <f t="shared" si="18"/>
        <v>KHÁC</v>
      </c>
      <c r="H423" s="23" t="s">
        <v>988</v>
      </c>
      <c r="I423" s="17" t="s">
        <v>2776</v>
      </c>
      <c r="J423" s="17" t="str">
        <f>VLOOKUP(I423,'Danh sach khoa'!$C$2:$D$39,2,0)</f>
        <v>KHHOC</v>
      </c>
      <c r="K423" s="18" t="s">
        <v>921</v>
      </c>
      <c r="L423" s="41" t="s">
        <v>989</v>
      </c>
      <c r="M423" s="62">
        <v>61001414</v>
      </c>
      <c r="N423" s="41" t="s">
        <v>990</v>
      </c>
      <c r="O423" s="41" t="s">
        <v>104</v>
      </c>
      <c r="P423" s="41">
        <v>2016</v>
      </c>
      <c r="Q423" s="60" t="s">
        <v>991</v>
      </c>
      <c r="R423" s="41" t="s">
        <v>36</v>
      </c>
      <c r="S423" s="41">
        <v>1</v>
      </c>
      <c r="T423" s="65">
        <v>652592000</v>
      </c>
      <c r="U423" s="41" t="s">
        <v>37</v>
      </c>
      <c r="V423" s="41" t="s">
        <v>105</v>
      </c>
      <c r="W423" s="41" t="s">
        <v>39</v>
      </c>
      <c r="X423" s="41"/>
      <c r="Y423" s="42"/>
    </row>
    <row r="424" spans="1:25" s="25" customFormat="1" ht="26.4" x14ac:dyDescent="0.3">
      <c r="A424" s="15">
        <v>418</v>
      </c>
      <c r="B424" s="57" t="s">
        <v>415</v>
      </c>
      <c r="C424" s="16">
        <f t="shared" si="20"/>
        <v>1</v>
      </c>
      <c r="D424" s="16" t="str">
        <f t="shared" si="19"/>
        <v>BG.HH.KHHOC.001</v>
      </c>
      <c r="E424" s="16" t="e">
        <f>VLOOKUP(B424,'DS Tên thiết bị'!$A$1:$B$174,2,0)</f>
        <v>#N/A</v>
      </c>
      <c r="F424" s="57" t="s">
        <v>919</v>
      </c>
      <c r="G424" s="16" t="str">
        <f t="shared" si="18"/>
        <v>KHÁC</v>
      </c>
      <c r="H424" s="23" t="s">
        <v>952</v>
      </c>
      <c r="I424" s="17" t="s">
        <v>2776</v>
      </c>
      <c r="J424" s="17" t="str">
        <f>VLOOKUP(I424,'Danh sach khoa'!$C$2:$D$39,2,0)</f>
        <v>KHHOC</v>
      </c>
      <c r="K424" s="18" t="s">
        <v>921</v>
      </c>
      <c r="L424" s="41" t="s">
        <v>953</v>
      </c>
      <c r="M424" s="58" t="s">
        <v>954</v>
      </c>
      <c r="N424" s="41" t="s">
        <v>955</v>
      </c>
      <c r="O424" s="41" t="s">
        <v>142</v>
      </c>
      <c r="P424" s="41">
        <v>2013</v>
      </c>
      <c r="Q424" s="60" t="s">
        <v>956</v>
      </c>
      <c r="R424" s="41" t="s">
        <v>36</v>
      </c>
      <c r="S424" s="41">
        <v>1</v>
      </c>
      <c r="T424" s="61">
        <v>88500000</v>
      </c>
      <c r="U424" s="41" t="s">
        <v>37</v>
      </c>
      <c r="V424" s="14" t="s">
        <v>38</v>
      </c>
      <c r="W424" s="41" t="s">
        <v>39</v>
      </c>
      <c r="X424" s="41"/>
      <c r="Y424" s="42"/>
    </row>
    <row r="425" spans="1:25" s="25" customFormat="1" ht="20.399999999999999" x14ac:dyDescent="0.3">
      <c r="A425" s="15">
        <v>412</v>
      </c>
      <c r="B425" s="57" t="s">
        <v>928</v>
      </c>
      <c r="C425" s="16">
        <f t="shared" si="20"/>
        <v>1</v>
      </c>
      <c r="D425" s="16" t="str">
        <f t="shared" si="19"/>
        <v>BG.MH.KHHOC.001</v>
      </c>
      <c r="E425" s="16" t="e">
        <f>VLOOKUP(B425,'DS Tên thiết bị'!$A$1:$B$174,2,0)</f>
        <v>#N/A</v>
      </c>
      <c r="F425" s="57" t="s">
        <v>929</v>
      </c>
      <c r="G425" s="16" t="str">
        <f t="shared" si="18"/>
        <v>KHÁC</v>
      </c>
      <c r="H425" s="23" t="s">
        <v>930</v>
      </c>
      <c r="I425" s="17" t="s">
        <v>2776</v>
      </c>
      <c r="J425" s="17" t="str">
        <f>VLOOKUP(I425,'Danh sach khoa'!$C$2:$D$39,2,0)</f>
        <v>KHHOC</v>
      </c>
      <c r="K425" s="18" t="s">
        <v>921</v>
      </c>
      <c r="L425" s="41" t="s">
        <v>931</v>
      </c>
      <c r="M425" s="62">
        <v>9910078</v>
      </c>
      <c r="N425" s="41" t="s">
        <v>34</v>
      </c>
      <c r="O425" s="41" t="s">
        <v>35</v>
      </c>
      <c r="P425" s="41">
        <v>2005</v>
      </c>
      <c r="Q425" s="59">
        <v>38364</v>
      </c>
      <c r="R425" s="41" t="s">
        <v>36</v>
      </c>
      <c r="S425" s="41">
        <v>1</v>
      </c>
      <c r="T425" s="61">
        <v>40500000</v>
      </c>
      <c r="U425" s="41" t="s">
        <v>37</v>
      </c>
      <c r="V425" s="41" t="s">
        <v>60</v>
      </c>
      <c r="W425" s="41" t="s">
        <v>39</v>
      </c>
      <c r="X425" s="41"/>
      <c r="Y425" s="42"/>
    </row>
    <row r="426" spans="1:25" s="25" customFormat="1" ht="20.399999999999999" x14ac:dyDescent="0.3">
      <c r="A426" s="50">
        <v>411</v>
      </c>
      <c r="B426" s="16" t="s">
        <v>385</v>
      </c>
      <c r="C426" s="16">
        <f t="shared" si="20"/>
        <v>1</v>
      </c>
      <c r="D426" s="16" t="str">
        <f t="shared" si="19"/>
        <v>BG.MLT.KHHOC.001</v>
      </c>
      <c r="E426" s="16" t="e">
        <f>VLOOKUP(B426,'DS Tên thiết bị'!$A$1:$B$174,2,0)</f>
        <v>#N/A</v>
      </c>
      <c r="F426" s="16" t="s">
        <v>391</v>
      </c>
      <c r="G426" s="16" t="str">
        <f t="shared" si="18"/>
        <v>KHÁC</v>
      </c>
      <c r="H426" s="17" t="s">
        <v>925</v>
      </c>
      <c r="I426" s="17" t="s">
        <v>2776</v>
      </c>
      <c r="J426" s="17" t="str">
        <f>VLOOKUP(I426,'Danh sach khoa'!$C$2:$D$39,2,0)</f>
        <v>KHHOC</v>
      </c>
      <c r="K426" s="18" t="s">
        <v>921</v>
      </c>
      <c r="L426" s="14" t="s">
        <v>926</v>
      </c>
      <c r="M426" s="29" t="s">
        <v>927</v>
      </c>
      <c r="N426" s="14" t="s">
        <v>362</v>
      </c>
      <c r="O426" s="14" t="s">
        <v>362</v>
      </c>
      <c r="P426" s="14">
        <v>2005</v>
      </c>
      <c r="Q426" s="59">
        <v>38364</v>
      </c>
      <c r="R426" s="14" t="s">
        <v>36</v>
      </c>
      <c r="S426" s="14">
        <v>1</v>
      </c>
      <c r="T426" s="20">
        <v>46700000</v>
      </c>
      <c r="U426" s="41" t="s">
        <v>37</v>
      </c>
      <c r="V426" s="14" t="s">
        <v>60</v>
      </c>
      <c r="W426" s="14" t="s">
        <v>39</v>
      </c>
      <c r="X426" s="14"/>
      <c r="Y426" s="21"/>
    </row>
    <row r="427" spans="1:25" s="25" customFormat="1" ht="20.399999999999999" x14ac:dyDescent="0.3">
      <c r="A427" s="15">
        <v>414</v>
      </c>
      <c r="B427" s="57" t="s">
        <v>385</v>
      </c>
      <c r="C427" s="16">
        <f t="shared" si="20"/>
        <v>2</v>
      </c>
      <c r="D427" s="16" t="str">
        <f t="shared" si="19"/>
        <v>BG.MLT.KHHOC.002</v>
      </c>
      <c r="E427" s="16" t="e">
        <f>VLOOKUP(B427,'DS Tên thiết bị'!$A$1:$B$174,2,0)</f>
        <v>#N/A</v>
      </c>
      <c r="F427" s="57" t="s">
        <v>391</v>
      </c>
      <c r="G427" s="16" t="str">
        <f t="shared" si="18"/>
        <v>KHÁC</v>
      </c>
      <c r="H427" s="23" t="s">
        <v>935</v>
      </c>
      <c r="I427" s="17" t="s">
        <v>2776</v>
      </c>
      <c r="J427" s="17" t="str">
        <f>VLOOKUP(I427,'Danh sach khoa'!$C$2:$D$39,2,0)</f>
        <v>KHHOC</v>
      </c>
      <c r="K427" s="18" t="s">
        <v>921</v>
      </c>
      <c r="L427" s="41">
        <v>2420</v>
      </c>
      <c r="M427" s="62" t="s">
        <v>936</v>
      </c>
      <c r="N427" s="41" t="s">
        <v>370</v>
      </c>
      <c r="O427" s="41" t="s">
        <v>35</v>
      </c>
      <c r="P427" s="41">
        <v>2007</v>
      </c>
      <c r="Q427" s="59">
        <v>39094</v>
      </c>
      <c r="R427" s="41" t="s">
        <v>36</v>
      </c>
      <c r="S427" s="41">
        <v>1</v>
      </c>
      <c r="T427" s="61">
        <v>48948000</v>
      </c>
      <c r="U427" s="41" t="s">
        <v>37</v>
      </c>
      <c r="V427" s="41" t="s">
        <v>60</v>
      </c>
      <c r="W427" s="41" t="s">
        <v>39</v>
      </c>
      <c r="X427" s="41"/>
      <c r="Y427" s="42"/>
    </row>
    <row r="428" spans="1:25" s="25" customFormat="1" ht="39.6" x14ac:dyDescent="0.3">
      <c r="A428" s="50">
        <v>431</v>
      </c>
      <c r="B428" s="16" t="s">
        <v>385</v>
      </c>
      <c r="C428" s="16">
        <f t="shared" si="20"/>
        <v>3</v>
      </c>
      <c r="D428" s="16" t="str">
        <f t="shared" si="19"/>
        <v>BG.MLT.KHHOC.003</v>
      </c>
      <c r="E428" s="16" t="e">
        <f>VLOOKUP(B428,'DS Tên thiết bị'!$A$1:$B$174,2,0)</f>
        <v>#N/A</v>
      </c>
      <c r="F428" s="16" t="s">
        <v>391</v>
      </c>
      <c r="G428" s="16" t="str">
        <f t="shared" si="18"/>
        <v>KHÁC</v>
      </c>
      <c r="H428" s="17" t="s">
        <v>1010</v>
      </c>
      <c r="I428" s="17" t="s">
        <v>2776</v>
      </c>
      <c r="J428" s="17" t="str">
        <f>VLOOKUP(I428,'Danh sach khoa'!$C$2:$D$39,2,0)</f>
        <v>KHHOC</v>
      </c>
      <c r="K428" s="18" t="s">
        <v>921</v>
      </c>
      <c r="L428" s="14" t="s">
        <v>1011</v>
      </c>
      <c r="M428" s="29" t="s">
        <v>1012</v>
      </c>
      <c r="N428" s="14" t="s">
        <v>1013</v>
      </c>
      <c r="O428" s="14" t="s">
        <v>362</v>
      </c>
      <c r="P428" s="14">
        <v>2022</v>
      </c>
      <c r="Q428" s="99" t="s">
        <v>250</v>
      </c>
      <c r="R428" s="14" t="s">
        <v>36</v>
      </c>
      <c r="S428" s="14">
        <v>1</v>
      </c>
      <c r="T428" s="20">
        <v>86750000</v>
      </c>
      <c r="U428" s="41" t="s">
        <v>37</v>
      </c>
      <c r="V428" s="14" t="s">
        <v>968</v>
      </c>
      <c r="W428" s="14" t="s">
        <v>39</v>
      </c>
      <c r="X428" s="14"/>
      <c r="Y428" s="21"/>
    </row>
    <row r="429" spans="1:25" s="25" customFormat="1" ht="30.6" x14ac:dyDescent="0.3">
      <c r="A429" s="15">
        <v>422</v>
      </c>
      <c r="B429" s="16" t="s">
        <v>974</v>
      </c>
      <c r="C429" s="16">
        <f t="shared" si="20"/>
        <v>1</v>
      </c>
      <c r="D429" s="16" t="str">
        <f t="shared" si="19"/>
        <v>BG.HH.KHHOC.001</v>
      </c>
      <c r="E429" s="16" t="e">
        <f>VLOOKUP(B429,'DS Tên thiết bị'!$A$1:$B$174,2,0)</f>
        <v>#N/A</v>
      </c>
      <c r="F429" s="16" t="s">
        <v>919</v>
      </c>
      <c r="G429" s="16" t="str">
        <f t="shared" si="18"/>
        <v>KHÁC</v>
      </c>
      <c r="H429" s="17" t="s">
        <v>975</v>
      </c>
      <c r="I429" s="17" t="s">
        <v>2776</v>
      </c>
      <c r="J429" s="17" t="str">
        <f>VLOOKUP(I429,'Danh sach khoa'!$C$2:$D$39,2,0)</f>
        <v>KHHOC</v>
      </c>
      <c r="K429" s="18" t="s">
        <v>921</v>
      </c>
      <c r="L429" s="14" t="s">
        <v>976</v>
      </c>
      <c r="M429" s="29">
        <v>1603407</v>
      </c>
      <c r="N429" s="14" t="s">
        <v>977</v>
      </c>
      <c r="O429" s="14" t="s">
        <v>257</v>
      </c>
      <c r="P429" s="14">
        <v>2016</v>
      </c>
      <c r="Q429" s="59">
        <v>42714</v>
      </c>
      <c r="R429" s="14" t="s">
        <v>192</v>
      </c>
      <c r="S429" s="14">
        <v>1</v>
      </c>
      <c r="T429" s="20">
        <v>600000000</v>
      </c>
      <c r="U429" s="41" t="s">
        <v>37</v>
      </c>
      <c r="V429" s="14" t="s">
        <v>978</v>
      </c>
      <c r="W429" s="14" t="s">
        <v>39</v>
      </c>
      <c r="X429" s="14"/>
      <c r="Y429" s="21"/>
    </row>
    <row r="430" spans="1:25" s="25" customFormat="1" ht="20.399999999999999" x14ac:dyDescent="0.3">
      <c r="A430" s="15">
        <v>410</v>
      </c>
      <c r="B430" s="31" t="s">
        <v>918</v>
      </c>
      <c r="C430" s="16">
        <f t="shared" si="20"/>
        <v>1</v>
      </c>
      <c r="D430" s="16" t="str">
        <f t="shared" si="19"/>
        <v>BG.HH.KHHOC.001</v>
      </c>
      <c r="E430" s="16" t="e">
        <f>VLOOKUP(B430,'DS Tên thiết bị'!$A$1:$B$174,2,0)</f>
        <v>#N/A</v>
      </c>
      <c r="F430" s="31" t="s">
        <v>919</v>
      </c>
      <c r="G430" s="16" t="str">
        <f t="shared" si="18"/>
        <v>KHÁC</v>
      </c>
      <c r="H430" s="17" t="s">
        <v>920</v>
      </c>
      <c r="I430" s="17" t="s">
        <v>2776</v>
      </c>
      <c r="J430" s="17" t="str">
        <f>VLOOKUP(I430,'Danh sach khoa'!$C$2:$D$39,2,0)</f>
        <v>KHHOC</v>
      </c>
      <c r="K430" s="18" t="s">
        <v>921</v>
      </c>
      <c r="L430" s="14" t="s">
        <v>922</v>
      </c>
      <c r="M430" s="19" t="s">
        <v>923</v>
      </c>
      <c r="N430" s="14" t="s">
        <v>924</v>
      </c>
      <c r="O430" s="14" t="s">
        <v>362</v>
      </c>
      <c r="P430" s="14">
        <v>2002</v>
      </c>
      <c r="Q430" s="59">
        <v>37268</v>
      </c>
      <c r="R430" s="14" t="s">
        <v>36</v>
      </c>
      <c r="S430" s="14">
        <v>1</v>
      </c>
      <c r="T430" s="20">
        <v>35000000</v>
      </c>
      <c r="U430" s="41" t="s">
        <v>37</v>
      </c>
      <c r="V430" s="14" t="s">
        <v>60</v>
      </c>
      <c r="W430" s="14" t="s">
        <v>39</v>
      </c>
      <c r="X430" s="14"/>
      <c r="Y430" s="21"/>
    </row>
    <row r="431" spans="1:25" s="25" customFormat="1" ht="112.2" x14ac:dyDescent="0.3">
      <c r="A431" s="50">
        <v>419</v>
      </c>
      <c r="B431" s="31" t="s">
        <v>918</v>
      </c>
      <c r="C431" s="16">
        <f t="shared" si="20"/>
        <v>2</v>
      </c>
      <c r="D431" s="16" t="str">
        <f t="shared" si="19"/>
        <v>BG.HH.KHHOC.002</v>
      </c>
      <c r="E431" s="16" t="e">
        <f>VLOOKUP(B431,'DS Tên thiết bị'!$A$1:$B$174,2,0)</f>
        <v>#N/A</v>
      </c>
      <c r="F431" s="31" t="s">
        <v>919</v>
      </c>
      <c r="G431" s="16" t="str">
        <f t="shared" si="18"/>
        <v>KHÁC</v>
      </c>
      <c r="H431" s="17" t="s">
        <v>957</v>
      </c>
      <c r="I431" s="17" t="s">
        <v>2776</v>
      </c>
      <c r="J431" s="17" t="str">
        <f>VLOOKUP(I431,'Danh sach khoa'!$C$2:$D$39,2,0)</f>
        <v>KHHOC</v>
      </c>
      <c r="K431" s="18" t="s">
        <v>921</v>
      </c>
      <c r="L431" s="14" t="s">
        <v>958</v>
      </c>
      <c r="M431" s="29">
        <v>13074574</v>
      </c>
      <c r="N431" s="14" t="s">
        <v>959</v>
      </c>
      <c r="O431" s="14" t="s">
        <v>142</v>
      </c>
      <c r="P431" s="14">
        <v>2013</v>
      </c>
      <c r="Q431" s="60" t="s">
        <v>960</v>
      </c>
      <c r="R431" s="14" t="s">
        <v>36</v>
      </c>
      <c r="S431" s="14">
        <v>1</v>
      </c>
      <c r="T431" s="20">
        <v>798600000</v>
      </c>
      <c r="U431" s="41" t="s">
        <v>37</v>
      </c>
      <c r="V431" s="14" t="s">
        <v>38</v>
      </c>
      <c r="W431" s="14" t="s">
        <v>39</v>
      </c>
      <c r="X431" s="14" t="s">
        <v>961</v>
      </c>
      <c r="Y431" s="21"/>
    </row>
    <row r="432" spans="1:25" s="25" customFormat="1" ht="30.6" x14ac:dyDescent="0.3">
      <c r="A432" s="15">
        <v>420</v>
      </c>
      <c r="B432" s="31" t="s">
        <v>918</v>
      </c>
      <c r="C432" s="16">
        <f t="shared" si="20"/>
        <v>3</v>
      </c>
      <c r="D432" s="16" t="str">
        <f t="shared" si="19"/>
        <v>BG.HH.KHHOC.003</v>
      </c>
      <c r="E432" s="16" t="e">
        <f>VLOOKUP(B432,'DS Tên thiết bị'!$A$1:$B$174,2,0)</f>
        <v>#N/A</v>
      </c>
      <c r="F432" s="31" t="s">
        <v>919</v>
      </c>
      <c r="G432" s="16" t="str">
        <f t="shared" si="18"/>
        <v>KHÁC</v>
      </c>
      <c r="H432" s="17" t="s">
        <v>962</v>
      </c>
      <c r="I432" s="17" t="s">
        <v>2776</v>
      </c>
      <c r="J432" s="17" t="str">
        <f>VLOOKUP(I432,'Danh sach khoa'!$C$2:$D$39,2,0)</f>
        <v>KHHOC</v>
      </c>
      <c r="K432" s="18" t="s">
        <v>921</v>
      </c>
      <c r="L432" s="14" t="s">
        <v>963</v>
      </c>
      <c r="M432" s="29" t="s">
        <v>964</v>
      </c>
      <c r="N432" s="14" t="s">
        <v>965</v>
      </c>
      <c r="O432" s="14" t="s">
        <v>966</v>
      </c>
      <c r="P432" s="14">
        <v>2014</v>
      </c>
      <c r="Q432" s="60" t="s">
        <v>967</v>
      </c>
      <c r="R432" s="14" t="s">
        <v>36</v>
      </c>
      <c r="S432" s="14">
        <v>1</v>
      </c>
      <c r="T432" s="20">
        <v>1410000000</v>
      </c>
      <c r="U432" s="41" t="s">
        <v>37</v>
      </c>
      <c r="V432" s="14" t="s">
        <v>968</v>
      </c>
      <c r="W432" s="14" t="s">
        <v>39</v>
      </c>
      <c r="X432" s="14"/>
      <c r="Y432" s="21"/>
    </row>
    <row r="433" spans="1:25" s="25" customFormat="1" ht="40.799999999999997" x14ac:dyDescent="0.3">
      <c r="A433" s="50">
        <v>423</v>
      </c>
      <c r="B433" s="31" t="s">
        <v>918</v>
      </c>
      <c r="C433" s="16">
        <f t="shared" si="20"/>
        <v>4</v>
      </c>
      <c r="D433" s="16" t="str">
        <f t="shared" si="19"/>
        <v>BG.HH.KHHOC.004</v>
      </c>
      <c r="E433" s="16" t="e">
        <f>VLOOKUP(B433,'DS Tên thiết bị'!$A$1:$B$174,2,0)</f>
        <v>#N/A</v>
      </c>
      <c r="F433" s="31" t="s">
        <v>919</v>
      </c>
      <c r="G433" s="16" t="str">
        <f t="shared" si="18"/>
        <v>KHÁC</v>
      </c>
      <c r="H433" s="17" t="s">
        <v>979</v>
      </c>
      <c r="I433" s="17" t="s">
        <v>2776</v>
      </c>
      <c r="J433" s="17" t="str">
        <f>VLOOKUP(I433,'Danh sach khoa'!$C$2:$D$39,2,0)</f>
        <v>KHHOC</v>
      </c>
      <c r="K433" s="18" t="s">
        <v>921</v>
      </c>
      <c r="L433" s="14" t="s">
        <v>980</v>
      </c>
      <c r="M433" s="29">
        <v>17060572</v>
      </c>
      <c r="N433" s="98" t="s">
        <v>959</v>
      </c>
      <c r="O433" s="14" t="s">
        <v>104</v>
      </c>
      <c r="P433" s="14">
        <v>2017</v>
      </c>
      <c r="Q433" s="59">
        <v>42867</v>
      </c>
      <c r="R433" s="14" t="s">
        <v>36</v>
      </c>
      <c r="S433" s="14">
        <v>1</v>
      </c>
      <c r="T433" s="20">
        <v>2461000000</v>
      </c>
      <c r="U433" s="41" t="s">
        <v>37</v>
      </c>
      <c r="V433" s="14" t="s">
        <v>981</v>
      </c>
      <c r="W433" s="14" t="s">
        <v>39</v>
      </c>
      <c r="X433" s="14" t="s">
        <v>982</v>
      </c>
      <c r="Y433" s="21"/>
    </row>
    <row r="434" spans="1:25" s="25" customFormat="1" ht="26.4" x14ac:dyDescent="0.3">
      <c r="A434" s="15">
        <v>428</v>
      </c>
      <c r="B434" s="31" t="s">
        <v>918</v>
      </c>
      <c r="C434" s="16">
        <f t="shared" si="20"/>
        <v>5</v>
      </c>
      <c r="D434" s="16" t="str">
        <f t="shared" si="19"/>
        <v>BG.HH.KHHOC.005</v>
      </c>
      <c r="E434" s="16" t="e">
        <f>VLOOKUP(B434,'DS Tên thiết bị'!$A$1:$B$174,2,0)</f>
        <v>#N/A</v>
      </c>
      <c r="F434" s="31" t="s">
        <v>919</v>
      </c>
      <c r="G434" s="16" t="str">
        <f t="shared" si="18"/>
        <v>KHÁC</v>
      </c>
      <c r="H434" s="17" t="s">
        <v>997</v>
      </c>
      <c r="I434" s="17" t="s">
        <v>2776</v>
      </c>
      <c r="J434" s="17" t="str">
        <f>VLOOKUP(I434,'Danh sach khoa'!$C$2:$D$39,2,0)</f>
        <v>KHHOC</v>
      </c>
      <c r="K434" s="18" t="s">
        <v>921</v>
      </c>
      <c r="L434" s="14" t="s">
        <v>998</v>
      </c>
      <c r="M434" s="29" t="s">
        <v>999</v>
      </c>
      <c r="N434" s="14" t="s">
        <v>965</v>
      </c>
      <c r="O434" s="14" t="s">
        <v>966</v>
      </c>
      <c r="P434" s="14">
        <v>2017</v>
      </c>
      <c r="Q434" s="60" t="s">
        <v>1000</v>
      </c>
      <c r="R434" s="14" t="s">
        <v>36</v>
      </c>
      <c r="S434" s="14">
        <v>1</v>
      </c>
      <c r="T434" s="20">
        <v>1478000000</v>
      </c>
      <c r="U434" s="41" t="s">
        <v>37</v>
      </c>
      <c r="V434" s="14" t="s">
        <v>38</v>
      </c>
      <c r="W434" s="76" t="s">
        <v>39</v>
      </c>
      <c r="X434" s="76"/>
      <c r="Y434" s="21"/>
    </row>
    <row r="435" spans="1:25" s="25" customFormat="1" ht="26.4" x14ac:dyDescent="0.3">
      <c r="A435" s="50">
        <v>429</v>
      </c>
      <c r="B435" s="31" t="s">
        <v>918</v>
      </c>
      <c r="C435" s="16">
        <f t="shared" si="20"/>
        <v>6</v>
      </c>
      <c r="D435" s="16" t="str">
        <f t="shared" si="19"/>
        <v>BG.HH.KHHOC.006</v>
      </c>
      <c r="E435" s="16" t="e">
        <f>VLOOKUP(B435,'DS Tên thiết bị'!$A$1:$B$174,2,0)</f>
        <v>#N/A</v>
      </c>
      <c r="F435" s="31" t="s">
        <v>919</v>
      </c>
      <c r="G435" s="16" t="str">
        <f t="shared" si="18"/>
        <v>KHÁC</v>
      </c>
      <c r="H435" s="17" t="s">
        <v>1001</v>
      </c>
      <c r="I435" s="17" t="s">
        <v>2776</v>
      </c>
      <c r="J435" s="17" t="str">
        <f>VLOOKUP(I435,'Danh sach khoa'!$C$2:$D$39,2,0)</f>
        <v>KHHOC</v>
      </c>
      <c r="K435" s="18" t="s">
        <v>921</v>
      </c>
      <c r="L435" s="14" t="s">
        <v>1002</v>
      </c>
      <c r="M435" s="29" t="s">
        <v>1003</v>
      </c>
      <c r="N435" s="14" t="s">
        <v>965</v>
      </c>
      <c r="O435" s="14" t="s">
        <v>966</v>
      </c>
      <c r="P435" s="14">
        <v>2018</v>
      </c>
      <c r="Q435" s="60" t="s">
        <v>1004</v>
      </c>
      <c r="R435" s="14" t="s">
        <v>36</v>
      </c>
      <c r="S435" s="14">
        <v>1</v>
      </c>
      <c r="T435" s="20">
        <v>2280000000</v>
      </c>
      <c r="U435" s="41" t="s">
        <v>37</v>
      </c>
      <c r="V435" s="14" t="s">
        <v>60</v>
      </c>
      <c r="W435" s="14" t="s">
        <v>39</v>
      </c>
      <c r="X435" s="14"/>
      <c r="Y435" s="21"/>
    </row>
    <row r="436" spans="1:25" s="25" customFormat="1" ht="39.6" x14ac:dyDescent="0.3">
      <c r="A436" s="15">
        <v>430</v>
      </c>
      <c r="B436" s="57" t="s">
        <v>918</v>
      </c>
      <c r="C436" s="16">
        <f t="shared" si="20"/>
        <v>7</v>
      </c>
      <c r="D436" s="16" t="str">
        <f t="shared" si="19"/>
        <v>BG.HH.KHHOC.007</v>
      </c>
      <c r="E436" s="16" t="e">
        <f>VLOOKUP(B436,'DS Tên thiết bị'!$A$1:$B$174,2,0)</f>
        <v>#N/A</v>
      </c>
      <c r="F436" s="57" t="s">
        <v>919</v>
      </c>
      <c r="G436" s="16" t="str">
        <f t="shared" si="18"/>
        <v>KHÁC</v>
      </c>
      <c r="H436" s="23" t="s">
        <v>1005</v>
      </c>
      <c r="I436" s="17" t="s">
        <v>2776</v>
      </c>
      <c r="J436" s="17" t="str">
        <f>VLOOKUP(I436,'Danh sach khoa'!$C$2:$D$39,2,0)</f>
        <v>KHHOC</v>
      </c>
      <c r="K436" s="18" t="s">
        <v>921</v>
      </c>
      <c r="L436" s="41" t="s">
        <v>1006</v>
      </c>
      <c r="M436" s="62" t="s">
        <v>1007</v>
      </c>
      <c r="N436" s="41" t="s">
        <v>1008</v>
      </c>
      <c r="O436" s="42" t="s">
        <v>571</v>
      </c>
      <c r="P436" s="41">
        <v>2022</v>
      </c>
      <c r="Q436" s="70" t="s">
        <v>1009</v>
      </c>
      <c r="R436" s="41" t="s">
        <v>36</v>
      </c>
      <c r="S436" s="41">
        <v>1</v>
      </c>
      <c r="T436" s="65">
        <v>2198800000</v>
      </c>
      <c r="U436" s="41" t="s">
        <v>37</v>
      </c>
      <c r="V436" s="14" t="s">
        <v>38</v>
      </c>
      <c r="W436" s="41" t="s">
        <v>39</v>
      </c>
      <c r="X436" s="41"/>
      <c r="Y436" s="42"/>
    </row>
    <row r="437" spans="1:25" s="25" customFormat="1" ht="20.399999999999999" x14ac:dyDescent="0.3">
      <c r="A437" s="50">
        <v>415</v>
      </c>
      <c r="B437" s="16" t="s">
        <v>937</v>
      </c>
      <c r="C437" s="16">
        <f t="shared" si="20"/>
        <v>1</v>
      </c>
      <c r="D437" s="16" t="str">
        <f t="shared" si="19"/>
        <v>BG.BQM.KHHOC.001</v>
      </c>
      <c r="E437" s="16" t="e">
        <f>VLOOKUP(B437,'DS Tên thiết bị'!$A$1:$B$174,2,0)</f>
        <v>#N/A</v>
      </c>
      <c r="F437" s="16" t="s">
        <v>938</v>
      </c>
      <c r="G437" s="16" t="str">
        <f t="shared" si="18"/>
        <v>KHÁC</v>
      </c>
      <c r="H437" s="17" t="s">
        <v>939</v>
      </c>
      <c r="I437" s="17" t="s">
        <v>2776</v>
      </c>
      <c r="J437" s="17" t="str">
        <f>VLOOKUP(I437,'Danh sach khoa'!$C$2:$D$39,2,0)</f>
        <v>KHHOC</v>
      </c>
      <c r="K437" s="18" t="s">
        <v>921</v>
      </c>
      <c r="L437" s="14" t="s">
        <v>940</v>
      </c>
      <c r="M437" s="19" t="s">
        <v>941</v>
      </c>
      <c r="N437" s="14" t="s">
        <v>942</v>
      </c>
      <c r="O437" s="14" t="s">
        <v>35</v>
      </c>
      <c r="P437" s="14">
        <v>2009</v>
      </c>
      <c r="Q437" s="59">
        <v>40190</v>
      </c>
      <c r="R437" s="14" t="s">
        <v>36</v>
      </c>
      <c r="S437" s="14">
        <v>1</v>
      </c>
      <c r="T437" s="20">
        <v>190000000</v>
      </c>
      <c r="U437" s="41" t="s">
        <v>37</v>
      </c>
      <c r="V437" s="14" t="s">
        <v>60</v>
      </c>
      <c r="W437" s="14" t="s">
        <v>39</v>
      </c>
      <c r="X437" s="14"/>
      <c r="Y437" s="21"/>
    </row>
    <row r="438" spans="1:25" s="25" customFormat="1" ht="30.6" x14ac:dyDescent="0.3">
      <c r="A438" s="50">
        <v>421</v>
      </c>
      <c r="B438" s="16" t="s">
        <v>969</v>
      </c>
      <c r="C438" s="16">
        <f t="shared" si="20"/>
        <v>1</v>
      </c>
      <c r="D438" s="16" t="str">
        <f t="shared" si="19"/>
        <v>BG.TAT.KHHOC.001</v>
      </c>
      <c r="E438" s="16" t="e">
        <f>VLOOKUP(B438,'DS Tên thiết bị'!$A$1:$B$174,2,0)</f>
        <v>#N/A</v>
      </c>
      <c r="F438" s="16" t="s">
        <v>970</v>
      </c>
      <c r="G438" s="16" t="str">
        <f t="shared" si="18"/>
        <v>KHÁC</v>
      </c>
      <c r="H438" s="17" t="s">
        <v>971</v>
      </c>
      <c r="I438" s="17" t="s">
        <v>2776</v>
      </c>
      <c r="J438" s="17" t="str">
        <f>VLOOKUP(I438,'Danh sach khoa'!$C$2:$D$39,2,0)</f>
        <v>KHHOC</v>
      </c>
      <c r="K438" s="18" t="s">
        <v>921</v>
      </c>
      <c r="L438" s="14">
        <v>1386</v>
      </c>
      <c r="M438" s="29">
        <v>300010643</v>
      </c>
      <c r="N438" s="14" t="s">
        <v>972</v>
      </c>
      <c r="O438" s="14" t="s">
        <v>104</v>
      </c>
      <c r="P438" s="14">
        <v>2015</v>
      </c>
      <c r="Q438" s="60" t="s">
        <v>973</v>
      </c>
      <c r="R438" s="14" t="s">
        <v>36</v>
      </c>
      <c r="S438" s="14">
        <v>1</v>
      </c>
      <c r="T438" s="20">
        <v>300080000</v>
      </c>
      <c r="U438" s="41" t="s">
        <v>37</v>
      </c>
      <c r="V438" s="14" t="s">
        <v>968</v>
      </c>
      <c r="W438" s="14" t="s">
        <v>39</v>
      </c>
      <c r="X438" s="14"/>
      <c r="Y438" s="21"/>
    </row>
    <row r="439" spans="1:25" s="25" customFormat="1" ht="20.399999999999999" x14ac:dyDescent="0.3">
      <c r="A439" s="15">
        <v>416</v>
      </c>
      <c r="B439" s="57" t="s">
        <v>943</v>
      </c>
      <c r="C439" s="16">
        <f t="shared" si="20"/>
        <v>1</v>
      </c>
      <c r="D439" s="16" t="str">
        <f t="shared" si="19"/>
        <v>BG.TL.KHHOC.001</v>
      </c>
      <c r="E439" s="16" t="e">
        <f>VLOOKUP(B439,'DS Tên thiết bị'!$A$1:$B$174,2,0)</f>
        <v>#N/A</v>
      </c>
      <c r="F439" s="57" t="s">
        <v>944</v>
      </c>
      <c r="G439" s="16" t="str">
        <f t="shared" si="18"/>
        <v>KHÁC</v>
      </c>
      <c r="H439" s="23" t="s">
        <v>945</v>
      </c>
      <c r="I439" s="17" t="s">
        <v>2776</v>
      </c>
      <c r="J439" s="17" t="str">
        <f>VLOOKUP(I439,'Danh sach khoa'!$C$2:$D$39,2,0)</f>
        <v>KHHOC</v>
      </c>
      <c r="K439" s="18" t="s">
        <v>921</v>
      </c>
      <c r="L439" s="41" t="s">
        <v>946</v>
      </c>
      <c r="M439" s="58" t="s">
        <v>947</v>
      </c>
      <c r="N439" s="41" t="s">
        <v>942</v>
      </c>
      <c r="O439" s="41" t="s">
        <v>35</v>
      </c>
      <c r="P439" s="41">
        <v>2009</v>
      </c>
      <c r="Q439" s="59">
        <v>40190</v>
      </c>
      <c r="R439" s="41" t="s">
        <v>36</v>
      </c>
      <c r="S439" s="41">
        <v>1</v>
      </c>
      <c r="T439" s="61">
        <v>129880000</v>
      </c>
      <c r="U439" s="41" t="s">
        <v>37</v>
      </c>
      <c r="V439" s="41" t="s">
        <v>60</v>
      </c>
      <c r="W439" s="41" t="s">
        <v>39</v>
      </c>
      <c r="X439" s="41"/>
      <c r="Y439" s="42"/>
    </row>
    <row r="440" spans="1:25" s="25" customFormat="1" ht="20.399999999999999" x14ac:dyDescent="0.3">
      <c r="A440" s="15">
        <v>426</v>
      </c>
      <c r="B440" s="57" t="s">
        <v>943</v>
      </c>
      <c r="C440" s="16">
        <f t="shared" si="20"/>
        <v>2</v>
      </c>
      <c r="D440" s="16" t="str">
        <f t="shared" si="19"/>
        <v>BG.TL.KHHOC.002</v>
      </c>
      <c r="E440" s="16" t="e">
        <f>VLOOKUP(B440,'DS Tên thiết bị'!$A$1:$B$174,2,0)</f>
        <v>#N/A</v>
      </c>
      <c r="F440" s="57" t="s">
        <v>944</v>
      </c>
      <c r="G440" s="16" t="str">
        <f t="shared" si="18"/>
        <v>KHÁC</v>
      </c>
      <c r="H440" s="23" t="s">
        <v>992</v>
      </c>
      <c r="I440" s="17" t="s">
        <v>2776</v>
      </c>
      <c r="J440" s="17" t="str">
        <f>VLOOKUP(I440,'Danh sach khoa'!$C$2:$D$39,2,0)</f>
        <v>KHHOC</v>
      </c>
      <c r="K440" s="18" t="s">
        <v>921</v>
      </c>
      <c r="L440" s="41" t="s">
        <v>993</v>
      </c>
      <c r="M440" s="62">
        <v>104031</v>
      </c>
      <c r="N440" s="41" t="s">
        <v>994</v>
      </c>
      <c r="O440" s="41" t="s">
        <v>142</v>
      </c>
      <c r="P440" s="41">
        <v>2016</v>
      </c>
      <c r="Q440" s="59">
        <v>42796</v>
      </c>
      <c r="R440" s="41" t="s">
        <v>36</v>
      </c>
      <c r="S440" s="41">
        <v>1</v>
      </c>
      <c r="T440" s="65">
        <v>211129000</v>
      </c>
      <c r="U440" s="41" t="s">
        <v>37</v>
      </c>
      <c r="V440" s="41" t="s">
        <v>105</v>
      </c>
      <c r="W440" s="41" t="s">
        <v>39</v>
      </c>
      <c r="X440" s="41"/>
      <c r="Y440" s="42"/>
    </row>
    <row r="441" spans="1:25" s="25" customFormat="1" ht="26.4" x14ac:dyDescent="0.3">
      <c r="A441" s="50">
        <v>427</v>
      </c>
      <c r="B441" s="57" t="s">
        <v>943</v>
      </c>
      <c r="C441" s="16">
        <f t="shared" si="20"/>
        <v>3</v>
      </c>
      <c r="D441" s="16" t="str">
        <f t="shared" si="19"/>
        <v>BG.TL.KHHOC.003</v>
      </c>
      <c r="E441" s="16" t="e">
        <f>VLOOKUP(B441,'DS Tên thiết bị'!$A$1:$B$174,2,0)</f>
        <v>#N/A</v>
      </c>
      <c r="F441" s="57" t="s">
        <v>944</v>
      </c>
      <c r="G441" s="16" t="str">
        <f t="shared" si="18"/>
        <v>KHÁC</v>
      </c>
      <c r="H441" s="23" t="s">
        <v>995</v>
      </c>
      <c r="I441" s="17" t="s">
        <v>2776</v>
      </c>
      <c r="J441" s="17" t="str">
        <f>VLOOKUP(I441,'Danh sach khoa'!$C$2:$D$39,2,0)</f>
        <v>KHHOC</v>
      </c>
      <c r="K441" s="18" t="s">
        <v>921</v>
      </c>
      <c r="L441" s="41" t="s">
        <v>996</v>
      </c>
      <c r="M441" s="62">
        <v>100827</v>
      </c>
      <c r="N441" s="41" t="s">
        <v>994</v>
      </c>
      <c r="O441" s="41" t="s">
        <v>142</v>
      </c>
      <c r="P441" s="41">
        <v>2016</v>
      </c>
      <c r="Q441" s="60" t="s">
        <v>376</v>
      </c>
      <c r="R441" s="41" t="s">
        <v>36</v>
      </c>
      <c r="S441" s="41">
        <v>1</v>
      </c>
      <c r="T441" s="65">
        <v>271331816</v>
      </c>
      <c r="U441" s="41" t="s">
        <v>37</v>
      </c>
      <c r="V441" s="41" t="s">
        <v>105</v>
      </c>
      <c r="W441" s="41" t="s">
        <v>39</v>
      </c>
      <c r="X441" s="41"/>
      <c r="Y441" s="42"/>
    </row>
    <row r="442" spans="1:25" s="25" customFormat="1" ht="30.6" x14ac:dyDescent="0.3">
      <c r="A442" s="50">
        <v>489</v>
      </c>
      <c r="B442" s="16" t="s">
        <v>1190</v>
      </c>
      <c r="C442" s="16">
        <f t="shared" si="20"/>
        <v>1</v>
      </c>
      <c r="D442" s="16" t="str">
        <f t="shared" si="19"/>
        <v>BG.TK.KBENH.001</v>
      </c>
      <c r="E442" s="16" t="e">
        <f>VLOOKUP(B442,'DS Tên thiết bị'!$A$1:$B$174,2,0)</f>
        <v>#N/A</v>
      </c>
      <c r="F442" s="16" t="s">
        <v>1191</v>
      </c>
      <c r="G442" s="16" t="str">
        <f t="shared" si="18"/>
        <v>KHÁC</v>
      </c>
      <c r="H442" s="17" t="s">
        <v>1192</v>
      </c>
      <c r="I442" s="17" t="s">
        <v>2779</v>
      </c>
      <c r="J442" s="17" t="str">
        <f>VLOOKUP(I442,'Danh sach khoa'!$C$2:$D$39,2,0)</f>
        <v>KBENH</v>
      </c>
      <c r="K442" s="18" t="s">
        <v>1144</v>
      </c>
      <c r="L442" s="14" t="s">
        <v>1193</v>
      </c>
      <c r="M442" s="14" t="s">
        <v>1194</v>
      </c>
      <c r="N442" s="14" t="s">
        <v>1195</v>
      </c>
      <c r="O442" s="14" t="s">
        <v>257</v>
      </c>
      <c r="P442" s="21">
        <v>2021</v>
      </c>
      <c r="Q442" s="91" t="s">
        <v>1196</v>
      </c>
      <c r="R442" s="21" t="s">
        <v>215</v>
      </c>
      <c r="S442" s="21">
        <v>1</v>
      </c>
      <c r="T442" s="89">
        <v>14000000</v>
      </c>
      <c r="U442" s="41" t="s">
        <v>37</v>
      </c>
      <c r="V442" s="35" t="s">
        <v>519</v>
      </c>
      <c r="W442" s="14" t="s">
        <v>39</v>
      </c>
      <c r="X442" s="21"/>
      <c r="Y442" s="21"/>
    </row>
    <row r="443" spans="1:25" s="25" customFormat="1" ht="26.4" x14ac:dyDescent="0.3">
      <c r="A443" s="15">
        <v>480</v>
      </c>
      <c r="B443" s="16" t="s">
        <v>1156</v>
      </c>
      <c r="C443" s="16">
        <f t="shared" si="20"/>
        <v>1</v>
      </c>
      <c r="D443" s="16" t="str">
        <f t="shared" si="19"/>
        <v>BG.LCR.KBENH.001</v>
      </c>
      <c r="E443" s="16" t="e">
        <f>VLOOKUP(B443,'DS Tên thiết bị'!$A$1:$B$174,2,0)</f>
        <v>#N/A</v>
      </c>
      <c r="F443" s="16" t="s">
        <v>1157</v>
      </c>
      <c r="G443" s="16" t="str">
        <f t="shared" si="18"/>
        <v>KHÁC</v>
      </c>
      <c r="H443" s="17" t="s">
        <v>1156</v>
      </c>
      <c r="I443" s="17" t="s">
        <v>2779</v>
      </c>
      <c r="J443" s="17" t="str">
        <f>VLOOKUP(I443,'Danh sach khoa'!$C$2:$D$39,2,0)</f>
        <v>KBENH</v>
      </c>
      <c r="K443" s="18" t="s">
        <v>1144</v>
      </c>
      <c r="L443" s="14" t="s">
        <v>1158</v>
      </c>
      <c r="M443" s="29" t="s">
        <v>1159</v>
      </c>
      <c r="N443" s="14" t="s">
        <v>1160</v>
      </c>
      <c r="O443" s="14" t="s">
        <v>104</v>
      </c>
      <c r="P443" s="30">
        <v>2015</v>
      </c>
      <c r="Q443" s="60" t="s">
        <v>1161</v>
      </c>
      <c r="R443" s="14" t="s">
        <v>36</v>
      </c>
      <c r="S443" s="14">
        <v>1</v>
      </c>
      <c r="T443" s="20">
        <v>24150000</v>
      </c>
      <c r="U443" s="41" t="s">
        <v>37</v>
      </c>
      <c r="V443" s="14" t="s">
        <v>38</v>
      </c>
      <c r="W443" s="14" t="s">
        <v>39</v>
      </c>
      <c r="X443" s="14"/>
      <c r="Y443" s="21"/>
    </row>
    <row r="444" spans="1:25" s="25" customFormat="1" ht="20.399999999999999" x14ac:dyDescent="0.3">
      <c r="A444" s="50">
        <v>477</v>
      </c>
      <c r="B444" s="16" t="s">
        <v>1141</v>
      </c>
      <c r="C444" s="16">
        <f t="shared" si="20"/>
        <v>1</v>
      </c>
      <c r="D444" s="16" t="str">
        <f t="shared" si="19"/>
        <v>BG.GKTMH.KBENH.001</v>
      </c>
      <c r="E444" s="16" t="e">
        <f>VLOOKUP(B444,'DS Tên thiết bị'!$A$1:$B$174,2,0)</f>
        <v>#N/A</v>
      </c>
      <c r="F444" s="16" t="s">
        <v>1142</v>
      </c>
      <c r="G444" s="16" t="str">
        <f t="shared" si="18"/>
        <v>KHÁC</v>
      </c>
      <c r="H444" s="17" t="s">
        <v>1143</v>
      </c>
      <c r="I444" s="17" t="s">
        <v>2779</v>
      </c>
      <c r="J444" s="17" t="str">
        <f>VLOOKUP(I444,'Danh sach khoa'!$C$2:$D$39,2,0)</f>
        <v>KBENH</v>
      </c>
      <c r="K444" s="18" t="s">
        <v>1144</v>
      </c>
      <c r="L444" s="14" t="s">
        <v>1145</v>
      </c>
      <c r="M444" s="29" t="s">
        <v>1146</v>
      </c>
      <c r="N444" s="14" t="s">
        <v>341</v>
      </c>
      <c r="O444" s="14" t="s">
        <v>257</v>
      </c>
      <c r="P444" s="14">
        <v>2000</v>
      </c>
      <c r="Q444" s="59">
        <v>43842</v>
      </c>
      <c r="R444" s="14" t="s">
        <v>36</v>
      </c>
      <c r="S444" s="14">
        <v>1</v>
      </c>
      <c r="T444" s="20">
        <v>16200000</v>
      </c>
      <c r="U444" s="41" t="s">
        <v>37</v>
      </c>
      <c r="V444" s="14" t="s">
        <v>60</v>
      </c>
      <c r="W444" s="14" t="s">
        <v>39</v>
      </c>
      <c r="X444" s="14"/>
      <c r="Y444" s="21"/>
    </row>
    <row r="445" spans="1:25" s="25" customFormat="1" ht="20.399999999999999" x14ac:dyDescent="0.3">
      <c r="A445" s="15">
        <v>478</v>
      </c>
      <c r="B445" s="57" t="s">
        <v>1141</v>
      </c>
      <c r="C445" s="16">
        <f t="shared" si="20"/>
        <v>2</v>
      </c>
      <c r="D445" s="16" t="str">
        <f t="shared" si="19"/>
        <v>BG.GR.KBENH.002</v>
      </c>
      <c r="E445" s="16" t="e">
        <f>VLOOKUP(B445,'DS Tên thiết bị'!$A$1:$B$174,2,0)</f>
        <v>#N/A</v>
      </c>
      <c r="F445" s="57" t="s">
        <v>1147</v>
      </c>
      <c r="G445" s="16" t="str">
        <f t="shared" si="18"/>
        <v>KHÁC</v>
      </c>
      <c r="H445" s="23" t="s">
        <v>1148</v>
      </c>
      <c r="I445" s="17" t="s">
        <v>2779</v>
      </c>
      <c r="J445" s="17" t="str">
        <f>VLOOKUP(I445,'Danh sach khoa'!$C$2:$D$39,2,0)</f>
        <v>KBENH</v>
      </c>
      <c r="K445" s="18" t="s">
        <v>1144</v>
      </c>
      <c r="L445" s="64" t="s">
        <v>1149</v>
      </c>
      <c r="M445" s="62" t="s">
        <v>1150</v>
      </c>
      <c r="N445" s="41" t="s">
        <v>1151</v>
      </c>
      <c r="O445" s="41" t="s">
        <v>35</v>
      </c>
      <c r="P445" s="41">
        <v>2002</v>
      </c>
      <c r="Q445" s="59">
        <v>37268</v>
      </c>
      <c r="R445" s="41" t="s">
        <v>36</v>
      </c>
      <c r="S445" s="41">
        <v>1</v>
      </c>
      <c r="T445" s="61">
        <v>163400000</v>
      </c>
      <c r="U445" s="41" t="s">
        <v>37</v>
      </c>
      <c r="V445" s="41" t="s">
        <v>60</v>
      </c>
      <c r="W445" s="41" t="s">
        <v>39</v>
      </c>
      <c r="X445" s="41"/>
      <c r="Y445" s="42"/>
    </row>
    <row r="446" spans="1:25" s="25" customFormat="1" ht="20.399999999999999" x14ac:dyDescent="0.3">
      <c r="A446" s="50">
        <v>483</v>
      </c>
      <c r="B446" s="57" t="s">
        <v>1141</v>
      </c>
      <c r="C446" s="16">
        <f t="shared" si="20"/>
        <v>3</v>
      </c>
      <c r="D446" s="16" t="str">
        <f t="shared" si="19"/>
        <v>BG.GR.KBENH.003</v>
      </c>
      <c r="E446" s="16" t="e">
        <f>VLOOKUP(B446,'DS Tên thiết bị'!$A$1:$B$174,2,0)</f>
        <v>#N/A</v>
      </c>
      <c r="F446" s="57" t="s">
        <v>1147</v>
      </c>
      <c r="G446" s="16" t="str">
        <f t="shared" si="18"/>
        <v>KHÁC</v>
      </c>
      <c r="H446" s="23" t="s">
        <v>1169</v>
      </c>
      <c r="I446" s="17" t="s">
        <v>2779</v>
      </c>
      <c r="J446" s="17" t="str">
        <f>VLOOKUP(I446,'Danh sach khoa'!$C$2:$D$39,2,0)</f>
        <v>KBENH</v>
      </c>
      <c r="K446" s="18" t="s">
        <v>1144</v>
      </c>
      <c r="L446" s="41" t="s">
        <v>1170</v>
      </c>
      <c r="M446" s="62" t="s">
        <v>1171</v>
      </c>
      <c r="N446" s="41" t="s">
        <v>1172</v>
      </c>
      <c r="O446" s="41" t="s">
        <v>35</v>
      </c>
      <c r="P446" s="41">
        <v>2016</v>
      </c>
      <c r="Q446" s="59">
        <v>42892</v>
      </c>
      <c r="R446" s="41" t="s">
        <v>36</v>
      </c>
      <c r="S446" s="41">
        <v>1</v>
      </c>
      <c r="T446" s="65">
        <v>771983000</v>
      </c>
      <c r="U446" s="41" t="s">
        <v>37</v>
      </c>
      <c r="V446" s="41" t="s">
        <v>105</v>
      </c>
      <c r="W446" s="41" t="s">
        <v>39</v>
      </c>
      <c r="X446" s="41"/>
      <c r="Y446" s="42"/>
    </row>
    <row r="447" spans="1:25" s="25" customFormat="1" ht="20.399999999999999" x14ac:dyDescent="0.3">
      <c r="A447" s="15">
        <v>484</v>
      </c>
      <c r="B447" s="57" t="s">
        <v>1173</v>
      </c>
      <c r="C447" s="16">
        <f t="shared" si="20"/>
        <v>1</v>
      </c>
      <c r="D447" s="16" t="str">
        <f t="shared" si="19"/>
        <v>BG.NS.KBENH.001</v>
      </c>
      <c r="E447" s="16" t="e">
        <f>VLOOKUP(B447,'DS Tên thiết bị'!$A$1:$B$174,2,0)</f>
        <v>#N/A</v>
      </c>
      <c r="F447" s="57" t="s">
        <v>393</v>
      </c>
      <c r="G447" s="16" t="str">
        <f t="shared" si="18"/>
        <v>KHÁC</v>
      </c>
      <c r="H447" s="23" t="s">
        <v>1174</v>
      </c>
      <c r="I447" s="17" t="s">
        <v>2779</v>
      </c>
      <c r="J447" s="17" t="str">
        <f>VLOOKUP(I447,'Danh sach khoa'!$C$2:$D$39,2,0)</f>
        <v>KBENH</v>
      </c>
      <c r="K447" s="18" t="s">
        <v>1144</v>
      </c>
      <c r="L447" s="41" t="s">
        <v>1175</v>
      </c>
      <c r="M447" s="62">
        <v>7579292</v>
      </c>
      <c r="N447" s="41" t="s">
        <v>357</v>
      </c>
      <c r="O447" s="41" t="s">
        <v>35</v>
      </c>
      <c r="P447" s="41">
        <v>2017</v>
      </c>
      <c r="Q447" s="59">
        <v>42741</v>
      </c>
      <c r="R447" s="41" t="s">
        <v>36</v>
      </c>
      <c r="S447" s="41">
        <v>1</v>
      </c>
      <c r="T447" s="65">
        <v>1880324000</v>
      </c>
      <c r="U447" s="41" t="s">
        <v>37</v>
      </c>
      <c r="V447" s="41" t="s">
        <v>105</v>
      </c>
      <c r="W447" s="41" t="s">
        <v>39</v>
      </c>
      <c r="X447" s="41"/>
      <c r="Y447" s="42"/>
    </row>
    <row r="448" spans="1:25" s="25" customFormat="1" ht="40.799999999999997" x14ac:dyDescent="0.3">
      <c r="A448" s="15">
        <v>490</v>
      </c>
      <c r="B448" s="77" t="s">
        <v>1197</v>
      </c>
      <c r="C448" s="16">
        <f t="shared" si="20"/>
        <v>1</v>
      </c>
      <c r="D448" s="16" t="str">
        <f t="shared" si="19"/>
        <v>BG.MH.KBENH.001</v>
      </c>
      <c r="E448" s="16" t="e">
        <f>VLOOKUP(B448,'DS Tên thiết bị'!$A$1:$B$174,2,0)</f>
        <v>#N/A</v>
      </c>
      <c r="F448" s="77" t="s">
        <v>929</v>
      </c>
      <c r="G448" s="16" t="str">
        <f t="shared" si="18"/>
        <v>KHÁC</v>
      </c>
      <c r="H448" s="23" t="s">
        <v>1198</v>
      </c>
      <c r="I448" s="17" t="s">
        <v>2779</v>
      </c>
      <c r="J448" s="17" t="str">
        <f>VLOOKUP(I448,'Danh sach khoa'!$C$2:$D$39,2,0)</f>
        <v>KBENH</v>
      </c>
      <c r="K448" s="18" t="s">
        <v>1144</v>
      </c>
      <c r="L448" s="41" t="s">
        <v>1199</v>
      </c>
      <c r="M448" s="78" t="s">
        <v>1200</v>
      </c>
      <c r="N448" s="41" t="s">
        <v>1201</v>
      </c>
      <c r="O448" s="41" t="s">
        <v>1202</v>
      </c>
      <c r="P448" s="42">
        <v>2021</v>
      </c>
      <c r="Q448" s="108">
        <v>44752</v>
      </c>
      <c r="R448" s="14" t="s">
        <v>36</v>
      </c>
      <c r="S448" s="42">
        <v>1</v>
      </c>
      <c r="T448" s="89">
        <v>36500000</v>
      </c>
      <c r="U448" s="41" t="s">
        <v>37</v>
      </c>
      <c r="V448" s="14" t="s">
        <v>164</v>
      </c>
      <c r="W448" s="14" t="s">
        <v>39</v>
      </c>
      <c r="X448" s="42"/>
      <c r="Y448" s="42"/>
    </row>
    <row r="449" spans="1:25" s="25" customFormat="1" ht="20.399999999999999" x14ac:dyDescent="0.3">
      <c r="A449" s="15">
        <v>482</v>
      </c>
      <c r="B449" s="77" t="s">
        <v>94</v>
      </c>
      <c r="C449" s="16">
        <f t="shared" si="20"/>
        <v>1</v>
      </c>
      <c r="D449" s="16" t="str">
        <f t="shared" si="19"/>
        <v>BG.ĐT.KBENH.001</v>
      </c>
      <c r="E449" s="16" t="e">
        <f>VLOOKUP(B449,'DS Tên thiết bị'!$A$1:$B$174,2,0)</f>
        <v>#N/A</v>
      </c>
      <c r="F449" s="77" t="s">
        <v>95</v>
      </c>
      <c r="G449" s="16" t="str">
        <f t="shared" si="18"/>
        <v>KHÁC</v>
      </c>
      <c r="H449" s="23" t="s">
        <v>96</v>
      </c>
      <c r="I449" s="17" t="s">
        <v>2779</v>
      </c>
      <c r="J449" s="17" t="str">
        <f>VLOOKUP(I449,'Danh sach khoa'!$C$2:$D$39,2,0)</f>
        <v>KBENH</v>
      </c>
      <c r="K449" s="18" t="s">
        <v>1144</v>
      </c>
      <c r="L449" s="41" t="s">
        <v>97</v>
      </c>
      <c r="M449" s="62">
        <v>17249</v>
      </c>
      <c r="N449" s="14" t="s">
        <v>52</v>
      </c>
      <c r="O449" s="41" t="s">
        <v>35</v>
      </c>
      <c r="P449" s="64">
        <v>2016</v>
      </c>
      <c r="Q449" s="59">
        <v>42435</v>
      </c>
      <c r="R449" s="41" t="s">
        <v>36</v>
      </c>
      <c r="S449" s="41">
        <v>1</v>
      </c>
      <c r="T449" s="61">
        <v>44600000</v>
      </c>
      <c r="U449" s="41" t="s">
        <v>37</v>
      </c>
      <c r="V449" s="14" t="s">
        <v>38</v>
      </c>
      <c r="W449" s="41" t="s">
        <v>39</v>
      </c>
      <c r="X449" s="41"/>
      <c r="Y449" s="42"/>
    </row>
    <row r="450" spans="1:25" s="25" customFormat="1" ht="40.799999999999997" x14ac:dyDescent="0.3">
      <c r="A450" s="50">
        <v>491</v>
      </c>
      <c r="B450" s="77" t="s">
        <v>94</v>
      </c>
      <c r="C450" s="16">
        <f t="shared" si="20"/>
        <v>2</v>
      </c>
      <c r="D450" s="16" t="str">
        <f t="shared" si="19"/>
        <v>BG.ĐT.KBENH.002</v>
      </c>
      <c r="E450" s="16" t="e">
        <f>VLOOKUP(B450,'DS Tên thiết bị'!$A$1:$B$174,2,0)</f>
        <v>#N/A</v>
      </c>
      <c r="F450" s="77" t="s">
        <v>95</v>
      </c>
      <c r="G450" s="16" t="str">
        <f t="shared" ref="G450:G513" si="21">IFERROR(IF(E450=F450,"","KHÁC"),"KHÁC")</f>
        <v>KHÁC</v>
      </c>
      <c r="H450" s="23" t="s">
        <v>1203</v>
      </c>
      <c r="I450" s="17" t="s">
        <v>2779</v>
      </c>
      <c r="J450" s="17" t="str">
        <f>VLOOKUP(I450,'Danh sach khoa'!$C$2:$D$39,2,0)</f>
        <v>KBENH</v>
      </c>
      <c r="K450" s="18" t="s">
        <v>1144</v>
      </c>
      <c r="L450" s="41" t="s">
        <v>1204</v>
      </c>
      <c r="M450" s="78" t="s">
        <v>1205</v>
      </c>
      <c r="N450" s="41" t="s">
        <v>1206</v>
      </c>
      <c r="O450" s="41" t="s">
        <v>341</v>
      </c>
      <c r="P450" s="42">
        <v>2023</v>
      </c>
      <c r="Q450" s="91" t="s">
        <v>1207</v>
      </c>
      <c r="R450" s="14" t="s">
        <v>36</v>
      </c>
      <c r="S450" s="42">
        <v>1</v>
      </c>
      <c r="T450" s="89">
        <v>39000000</v>
      </c>
      <c r="U450" s="41" t="s">
        <v>37</v>
      </c>
      <c r="V450" s="14" t="s">
        <v>164</v>
      </c>
      <c r="W450" s="14" t="s">
        <v>39</v>
      </c>
      <c r="X450" s="42"/>
      <c r="Y450" s="42"/>
    </row>
    <row r="451" spans="1:25" s="25" customFormat="1" ht="26.4" x14ac:dyDescent="0.3">
      <c r="A451" s="50">
        <v>485</v>
      </c>
      <c r="B451" s="57" t="s">
        <v>415</v>
      </c>
      <c r="C451" s="16">
        <f t="shared" si="20"/>
        <v>1</v>
      </c>
      <c r="D451" s="16" t="str">
        <f t="shared" ref="D451:D514" si="22">"BG."&amp;F451&amp;"."&amp;J451&amp;"."&amp;TEXT(C451,"000")</f>
        <v>BG.MĐ.KBENH.001</v>
      </c>
      <c r="E451" s="16" t="e">
        <f>VLOOKUP(B451,'DS Tên thiết bị'!$A$1:$B$174,2,0)</f>
        <v>#N/A</v>
      </c>
      <c r="F451" s="57" t="s">
        <v>416</v>
      </c>
      <c r="G451" s="16" t="str">
        <f t="shared" si="21"/>
        <v>KHÁC</v>
      </c>
      <c r="H451" s="23" t="s">
        <v>1176</v>
      </c>
      <c r="I451" s="17" t="s">
        <v>2779</v>
      </c>
      <c r="J451" s="17" t="str">
        <f>VLOOKUP(I451,'Danh sach khoa'!$C$2:$D$39,2,0)</f>
        <v>KBENH</v>
      </c>
      <c r="K451" s="18" t="s">
        <v>1144</v>
      </c>
      <c r="L451" s="41" t="s">
        <v>1177</v>
      </c>
      <c r="M451" s="62">
        <v>433487</v>
      </c>
      <c r="N451" s="41" t="s">
        <v>1178</v>
      </c>
      <c r="O451" s="41" t="s">
        <v>35</v>
      </c>
      <c r="P451" s="41">
        <v>2016</v>
      </c>
      <c r="Q451" s="60" t="s">
        <v>991</v>
      </c>
      <c r="R451" s="41" t="s">
        <v>36</v>
      </c>
      <c r="S451" s="41">
        <v>1</v>
      </c>
      <c r="T451" s="65">
        <v>564526000</v>
      </c>
      <c r="U451" s="41" t="s">
        <v>37</v>
      </c>
      <c r="V451" s="41" t="s">
        <v>105</v>
      </c>
      <c r="W451" s="41" t="s">
        <v>39</v>
      </c>
      <c r="X451" s="41"/>
      <c r="Y451" s="42"/>
    </row>
    <row r="452" spans="1:25" s="25" customFormat="1" ht="40.799999999999997" x14ac:dyDescent="0.3">
      <c r="A452" s="15">
        <v>486</v>
      </c>
      <c r="B452" s="57" t="s">
        <v>415</v>
      </c>
      <c r="C452" s="16">
        <f t="shared" ref="C452:C515" si="23">IF(B452=B451,C451+1,1)</f>
        <v>2</v>
      </c>
      <c r="D452" s="16" t="str">
        <f t="shared" si="22"/>
        <v>BG.MĐ.KBENH.002</v>
      </c>
      <c r="E452" s="16" t="e">
        <f>VLOOKUP(B452,'DS Tên thiết bị'!$A$1:$B$174,2,0)</f>
        <v>#N/A</v>
      </c>
      <c r="F452" s="57" t="s">
        <v>416</v>
      </c>
      <c r="G452" s="16" t="str">
        <f t="shared" si="21"/>
        <v>KHÁC</v>
      </c>
      <c r="H452" s="23" t="s">
        <v>1179</v>
      </c>
      <c r="I452" s="17" t="s">
        <v>2779</v>
      </c>
      <c r="J452" s="17" t="str">
        <f>VLOOKUP(I452,'Danh sach khoa'!$C$2:$D$39,2,0)</f>
        <v>KBENH</v>
      </c>
      <c r="K452" s="18" t="s">
        <v>1144</v>
      </c>
      <c r="L452" s="41" t="s">
        <v>1180</v>
      </c>
      <c r="M452" s="62" t="s">
        <v>1181</v>
      </c>
      <c r="N452" s="41" t="s">
        <v>1182</v>
      </c>
      <c r="O452" s="41" t="s">
        <v>35</v>
      </c>
      <c r="P452" s="41">
        <v>2018</v>
      </c>
      <c r="Q452" s="59" t="s">
        <v>1183</v>
      </c>
      <c r="R452" s="41" t="s">
        <v>36</v>
      </c>
      <c r="S452" s="41">
        <v>1</v>
      </c>
      <c r="T452" s="61">
        <v>49500000</v>
      </c>
      <c r="U452" s="41" t="s">
        <v>37</v>
      </c>
      <c r="V452" s="14" t="s">
        <v>164</v>
      </c>
      <c r="W452" s="41" t="s">
        <v>39</v>
      </c>
      <c r="X452" s="41"/>
      <c r="Y452" s="42"/>
    </row>
    <row r="453" spans="1:25" s="25" customFormat="1" ht="40.799999999999997" x14ac:dyDescent="0.3">
      <c r="A453" s="50">
        <v>487</v>
      </c>
      <c r="B453" s="57" t="s">
        <v>415</v>
      </c>
      <c r="C453" s="16">
        <f t="shared" si="23"/>
        <v>3</v>
      </c>
      <c r="D453" s="16" t="str">
        <f t="shared" si="22"/>
        <v>BG.MĐ.KBENH.003</v>
      </c>
      <c r="E453" s="16" t="e">
        <f>VLOOKUP(B453,'DS Tên thiết bị'!$A$1:$B$174,2,0)</f>
        <v>#N/A</v>
      </c>
      <c r="F453" s="57" t="s">
        <v>416</v>
      </c>
      <c r="G453" s="16" t="str">
        <f t="shared" si="21"/>
        <v>KHÁC</v>
      </c>
      <c r="H453" s="23" t="s">
        <v>1179</v>
      </c>
      <c r="I453" s="17" t="s">
        <v>2779</v>
      </c>
      <c r="J453" s="17" t="str">
        <f>VLOOKUP(I453,'Danh sach khoa'!$C$2:$D$39,2,0)</f>
        <v>KBENH</v>
      </c>
      <c r="K453" s="18" t="s">
        <v>1144</v>
      </c>
      <c r="L453" s="41" t="s">
        <v>1180</v>
      </c>
      <c r="M453" s="62" t="s">
        <v>1184</v>
      </c>
      <c r="N453" s="41" t="s">
        <v>1182</v>
      </c>
      <c r="O453" s="41" t="s">
        <v>35</v>
      </c>
      <c r="P453" s="41">
        <v>2018</v>
      </c>
      <c r="Q453" s="59" t="s">
        <v>1183</v>
      </c>
      <c r="R453" s="41" t="s">
        <v>36</v>
      </c>
      <c r="S453" s="41">
        <v>1</v>
      </c>
      <c r="T453" s="61">
        <v>49500000</v>
      </c>
      <c r="U453" s="41" t="s">
        <v>37</v>
      </c>
      <c r="V453" s="14" t="s">
        <v>164</v>
      </c>
      <c r="W453" s="41" t="s">
        <v>39</v>
      </c>
      <c r="X453" s="41"/>
      <c r="Y453" s="42"/>
    </row>
    <row r="454" spans="1:25" s="25" customFormat="1" ht="61.2" x14ac:dyDescent="0.3">
      <c r="A454" s="15">
        <v>488</v>
      </c>
      <c r="B454" s="16" t="s">
        <v>415</v>
      </c>
      <c r="C454" s="16">
        <f t="shared" si="23"/>
        <v>4</v>
      </c>
      <c r="D454" s="16" t="str">
        <f t="shared" si="22"/>
        <v>BG.MĐ.KBENH.004</v>
      </c>
      <c r="E454" s="16" t="e">
        <f>VLOOKUP(B454,'DS Tên thiết bị'!$A$1:$B$174,2,0)</f>
        <v>#N/A</v>
      </c>
      <c r="F454" s="16" t="s">
        <v>416</v>
      </c>
      <c r="G454" s="16" t="str">
        <f t="shared" si="21"/>
        <v>KHÁC</v>
      </c>
      <c r="H454" s="17" t="s">
        <v>1185</v>
      </c>
      <c r="I454" s="17" t="s">
        <v>2779</v>
      </c>
      <c r="J454" s="17" t="str">
        <f>VLOOKUP(I454,'Danh sach khoa'!$C$2:$D$39,2,0)</f>
        <v>KBENH</v>
      </c>
      <c r="K454" s="18" t="s">
        <v>1144</v>
      </c>
      <c r="L454" s="14" t="s">
        <v>1186</v>
      </c>
      <c r="M454" s="29" t="s">
        <v>1187</v>
      </c>
      <c r="N454" s="14" t="s">
        <v>1188</v>
      </c>
      <c r="O454" s="14" t="s">
        <v>1189</v>
      </c>
      <c r="P454" s="14">
        <v>2021</v>
      </c>
      <c r="Q454" s="59">
        <v>44354</v>
      </c>
      <c r="R454" s="21" t="s">
        <v>192</v>
      </c>
      <c r="S454" s="21">
        <v>1</v>
      </c>
      <c r="T454" s="38">
        <v>180000000</v>
      </c>
      <c r="U454" s="41" t="s">
        <v>37</v>
      </c>
      <c r="V454" s="14" t="s">
        <v>60</v>
      </c>
      <c r="W454" s="14" t="s">
        <v>39</v>
      </c>
      <c r="X454" s="21"/>
      <c r="Y454" s="21"/>
    </row>
    <row r="455" spans="1:25" s="25" customFormat="1" ht="30.6" x14ac:dyDescent="0.3">
      <c r="A455" s="50">
        <v>493</v>
      </c>
      <c r="B455" s="77" t="s">
        <v>1215</v>
      </c>
      <c r="C455" s="16">
        <f t="shared" si="23"/>
        <v>1</v>
      </c>
      <c r="D455" s="16" t="str">
        <f t="shared" si="22"/>
        <v>BG.MĐ.KBENH.001</v>
      </c>
      <c r="E455" s="16" t="e">
        <f>VLOOKUP(B455,'DS Tên thiết bị'!$A$1:$B$174,2,0)</f>
        <v>#N/A</v>
      </c>
      <c r="F455" s="77" t="s">
        <v>416</v>
      </c>
      <c r="G455" s="16" t="str">
        <f t="shared" si="21"/>
        <v>KHÁC</v>
      </c>
      <c r="H455" s="23" t="s">
        <v>1179</v>
      </c>
      <c r="I455" s="17" t="s">
        <v>2779</v>
      </c>
      <c r="J455" s="17" t="str">
        <f>VLOOKUP(I455,'Danh sach khoa'!$C$2:$D$39,2,0)</f>
        <v>KBENH</v>
      </c>
      <c r="K455" s="18" t="s">
        <v>1144</v>
      </c>
      <c r="L455" s="42" t="s">
        <v>1216</v>
      </c>
      <c r="M455" s="41" t="s">
        <v>1217</v>
      </c>
      <c r="N455" s="42" t="s">
        <v>1218</v>
      </c>
      <c r="O455" s="42" t="s">
        <v>224</v>
      </c>
      <c r="P455" s="42">
        <v>2023</v>
      </c>
      <c r="Q455" s="81" t="s">
        <v>1213</v>
      </c>
      <c r="R455" s="14" t="s">
        <v>36</v>
      </c>
      <c r="S455" s="42">
        <v>1</v>
      </c>
      <c r="T455" s="89">
        <v>35800000</v>
      </c>
      <c r="U455" s="41" t="s">
        <v>37</v>
      </c>
      <c r="V455" s="14" t="s">
        <v>1214</v>
      </c>
      <c r="W455" s="14" t="s">
        <v>39</v>
      </c>
      <c r="X455" s="42"/>
      <c r="Y455" s="42"/>
    </row>
    <row r="456" spans="1:25" s="25" customFormat="1" ht="30.6" x14ac:dyDescent="0.3">
      <c r="A456" s="15">
        <v>494</v>
      </c>
      <c r="B456" s="77" t="s">
        <v>1215</v>
      </c>
      <c r="C456" s="16">
        <f t="shared" si="23"/>
        <v>2</v>
      </c>
      <c r="D456" s="16" t="str">
        <f t="shared" si="22"/>
        <v>BG.MĐ.KBENH.002</v>
      </c>
      <c r="E456" s="16" t="e">
        <f>VLOOKUP(B456,'DS Tên thiết bị'!$A$1:$B$174,2,0)</f>
        <v>#N/A</v>
      </c>
      <c r="F456" s="77" t="s">
        <v>416</v>
      </c>
      <c r="G456" s="16" t="str">
        <f t="shared" si="21"/>
        <v>KHÁC</v>
      </c>
      <c r="H456" s="23" t="s">
        <v>1179</v>
      </c>
      <c r="I456" s="17" t="s">
        <v>2779</v>
      </c>
      <c r="J456" s="17" t="str">
        <f>VLOOKUP(I456,'Danh sach khoa'!$C$2:$D$39,2,0)</f>
        <v>KBENH</v>
      </c>
      <c r="K456" s="18" t="s">
        <v>1144</v>
      </c>
      <c r="L456" s="42" t="s">
        <v>1216</v>
      </c>
      <c r="M456" s="41" t="s">
        <v>1219</v>
      </c>
      <c r="N456" s="42" t="s">
        <v>1218</v>
      </c>
      <c r="O456" s="42" t="s">
        <v>224</v>
      </c>
      <c r="P456" s="42">
        <v>2023</v>
      </c>
      <c r="Q456" s="81" t="s">
        <v>1213</v>
      </c>
      <c r="R456" s="14" t="s">
        <v>36</v>
      </c>
      <c r="S456" s="42">
        <v>1</v>
      </c>
      <c r="T456" s="89">
        <v>35800000</v>
      </c>
      <c r="U456" s="41" t="s">
        <v>37</v>
      </c>
      <c r="V456" s="14" t="s">
        <v>1214</v>
      </c>
      <c r="W456" s="14" t="s">
        <v>39</v>
      </c>
      <c r="X456" s="42"/>
      <c r="Y456" s="42"/>
    </row>
    <row r="457" spans="1:25" s="25" customFormat="1" ht="30.6" x14ac:dyDescent="0.3">
      <c r="A457" s="15">
        <v>492</v>
      </c>
      <c r="B457" s="77" t="s">
        <v>1208</v>
      </c>
      <c r="C457" s="16">
        <f t="shared" si="23"/>
        <v>1</v>
      </c>
      <c r="D457" s="16" t="str">
        <f t="shared" si="22"/>
        <v>BG.MĐ.KBENH.001</v>
      </c>
      <c r="E457" s="16" t="e">
        <f>VLOOKUP(B457,'DS Tên thiết bị'!$A$1:$B$174,2,0)</f>
        <v>#N/A</v>
      </c>
      <c r="F457" s="77" t="s">
        <v>416</v>
      </c>
      <c r="G457" s="16" t="str">
        <f t="shared" si="21"/>
        <v>KHÁC</v>
      </c>
      <c r="H457" s="23" t="s">
        <v>1209</v>
      </c>
      <c r="I457" s="17" t="s">
        <v>2779</v>
      </c>
      <c r="J457" s="17" t="str">
        <f>VLOOKUP(I457,'Danh sach khoa'!$C$2:$D$39,2,0)</f>
        <v>KBENH</v>
      </c>
      <c r="K457" s="18" t="s">
        <v>1144</v>
      </c>
      <c r="L457" s="42" t="s">
        <v>1210</v>
      </c>
      <c r="M457" s="41" t="s">
        <v>1211</v>
      </c>
      <c r="N457" s="41" t="s">
        <v>1212</v>
      </c>
      <c r="O457" s="42" t="s">
        <v>190</v>
      </c>
      <c r="P457" s="42">
        <v>2023</v>
      </c>
      <c r="Q457" s="81" t="s">
        <v>1213</v>
      </c>
      <c r="R457" s="14" t="s">
        <v>36</v>
      </c>
      <c r="S457" s="42">
        <v>1</v>
      </c>
      <c r="T457" s="89">
        <v>197900000</v>
      </c>
      <c r="U457" s="41" t="s">
        <v>37</v>
      </c>
      <c r="V457" s="14" t="s">
        <v>1214</v>
      </c>
      <c r="W457" s="14" t="s">
        <v>39</v>
      </c>
      <c r="X457" s="42"/>
      <c r="Y457" s="42"/>
    </row>
    <row r="458" spans="1:25" s="25" customFormat="1" ht="26.4" x14ac:dyDescent="0.3">
      <c r="A458" s="50">
        <v>481</v>
      </c>
      <c r="B458" s="16" t="s">
        <v>1162</v>
      </c>
      <c r="C458" s="16">
        <f t="shared" si="23"/>
        <v>1</v>
      </c>
      <c r="D458" s="16" t="str">
        <f t="shared" si="22"/>
        <v>BG.SHV.KBENH.001</v>
      </c>
      <c r="E458" s="16" t="e">
        <f>VLOOKUP(B458,'DS Tên thiết bị'!$A$1:$B$174,2,0)</f>
        <v>#N/A</v>
      </c>
      <c r="F458" s="16" t="s">
        <v>1163</v>
      </c>
      <c r="G458" s="16" t="str">
        <f t="shared" si="21"/>
        <v>KHÁC</v>
      </c>
      <c r="H458" s="17" t="s">
        <v>1164</v>
      </c>
      <c r="I458" s="17" t="s">
        <v>2779</v>
      </c>
      <c r="J458" s="17" t="str">
        <f>VLOOKUP(I458,'Danh sach khoa'!$C$2:$D$39,2,0)</f>
        <v>KBENH</v>
      </c>
      <c r="K458" s="18" t="s">
        <v>1144</v>
      </c>
      <c r="L458" s="14" t="s">
        <v>1165</v>
      </c>
      <c r="M458" s="29" t="s">
        <v>1166</v>
      </c>
      <c r="N458" s="14" t="s">
        <v>1167</v>
      </c>
      <c r="O458" s="14" t="s">
        <v>35</v>
      </c>
      <c r="P458" s="30">
        <v>2015</v>
      </c>
      <c r="Q458" s="60" t="s">
        <v>1168</v>
      </c>
      <c r="R458" s="14" t="s">
        <v>36</v>
      </c>
      <c r="S458" s="14">
        <v>1</v>
      </c>
      <c r="T458" s="20">
        <v>97000000</v>
      </c>
      <c r="U458" s="41" t="s">
        <v>37</v>
      </c>
      <c r="V458" s="14" t="s">
        <v>38</v>
      </c>
      <c r="W458" s="14" t="s">
        <v>39</v>
      </c>
      <c r="X458" s="14"/>
      <c r="Y458" s="21"/>
    </row>
    <row r="459" spans="1:25" s="25" customFormat="1" ht="20.399999999999999" x14ac:dyDescent="0.3">
      <c r="A459" s="50">
        <v>479</v>
      </c>
      <c r="B459" s="16" t="s">
        <v>544</v>
      </c>
      <c r="C459" s="16">
        <f t="shared" si="23"/>
        <v>1</v>
      </c>
      <c r="D459" s="16" t="str">
        <f t="shared" si="22"/>
        <v>BG.TS.KBENH.001</v>
      </c>
      <c r="E459" s="16" t="e">
        <f>VLOOKUP(B459,'DS Tên thiết bị'!$A$1:$B$174,2,0)</f>
        <v>#N/A</v>
      </c>
      <c r="F459" s="16" t="s">
        <v>545</v>
      </c>
      <c r="G459" s="16" t="str">
        <f t="shared" si="21"/>
        <v>KHÁC</v>
      </c>
      <c r="H459" s="17" t="s">
        <v>1152</v>
      </c>
      <c r="I459" s="17" t="s">
        <v>2779</v>
      </c>
      <c r="J459" s="17" t="str">
        <f>VLOOKUP(I459,'Danh sach khoa'!$C$2:$D$39,2,0)</f>
        <v>KBENH</v>
      </c>
      <c r="K459" s="18" t="s">
        <v>1144</v>
      </c>
      <c r="L459" s="14" t="s">
        <v>1153</v>
      </c>
      <c r="M459" s="29" t="s">
        <v>1154</v>
      </c>
      <c r="N459" s="14" t="s">
        <v>362</v>
      </c>
      <c r="O459" s="14" t="s">
        <v>362</v>
      </c>
      <c r="P459" s="14">
        <v>2012</v>
      </c>
      <c r="Q459" s="59">
        <v>40920</v>
      </c>
      <c r="R459" s="14" t="s">
        <v>36</v>
      </c>
      <c r="S459" s="14">
        <v>1</v>
      </c>
      <c r="T459" s="20">
        <v>33500000</v>
      </c>
      <c r="U459" s="41" t="s">
        <v>37</v>
      </c>
      <c r="V459" s="14" t="s">
        <v>60</v>
      </c>
      <c r="W459" s="14" t="s">
        <v>1155</v>
      </c>
      <c r="X459" s="14"/>
      <c r="Y459" s="21"/>
    </row>
    <row r="460" spans="1:25" s="25" customFormat="1" ht="26.4" x14ac:dyDescent="0.3">
      <c r="A460" s="50">
        <v>449</v>
      </c>
      <c r="B460" s="16" t="s">
        <v>29</v>
      </c>
      <c r="C460" s="16">
        <f t="shared" si="23"/>
        <v>1</v>
      </c>
      <c r="D460" s="16" t="str">
        <f t="shared" si="22"/>
        <v>BG.BTĐ.KCBYC.001</v>
      </c>
      <c r="E460" s="16" t="e">
        <f>VLOOKUP(B460,'DS Tên thiết bị'!$A$1:$B$174,2,0)</f>
        <v>#N/A</v>
      </c>
      <c r="F460" s="16" t="s">
        <v>30</v>
      </c>
      <c r="G460" s="16" t="str">
        <f t="shared" si="21"/>
        <v>KHÁC</v>
      </c>
      <c r="H460" s="17" t="s">
        <v>29</v>
      </c>
      <c r="I460" s="17" t="s">
        <v>2777</v>
      </c>
      <c r="J460" s="17" t="str">
        <f>VLOOKUP(I460,'Danh sach khoa'!$C$2:$D$39,2,0)</f>
        <v>KCBYC</v>
      </c>
      <c r="K460" s="18" t="s">
        <v>1016</v>
      </c>
      <c r="L460" s="14" t="s">
        <v>73</v>
      </c>
      <c r="M460" s="29" t="s">
        <v>1054</v>
      </c>
      <c r="N460" s="14" t="s">
        <v>34</v>
      </c>
      <c r="O460" s="14" t="s">
        <v>35</v>
      </c>
      <c r="P460" s="14">
        <v>2018</v>
      </c>
      <c r="Q460" s="60" t="s">
        <v>121</v>
      </c>
      <c r="R460" s="14" t="s">
        <v>36</v>
      </c>
      <c r="S460" s="14">
        <v>1</v>
      </c>
      <c r="T460" s="20">
        <v>30300000</v>
      </c>
      <c r="U460" s="41" t="s">
        <v>37</v>
      </c>
      <c r="V460" s="14" t="s">
        <v>60</v>
      </c>
      <c r="W460" s="14" t="s">
        <v>39</v>
      </c>
      <c r="X460" s="14"/>
      <c r="Y460" s="21"/>
    </row>
    <row r="461" spans="1:25" s="25" customFormat="1" ht="26.4" x14ac:dyDescent="0.3">
      <c r="A461" s="15">
        <v>450</v>
      </c>
      <c r="B461" s="16" t="s">
        <v>29</v>
      </c>
      <c r="C461" s="16">
        <f t="shared" si="23"/>
        <v>2</v>
      </c>
      <c r="D461" s="16" t="str">
        <f t="shared" si="22"/>
        <v>BG.BTĐ.KCBYC.002</v>
      </c>
      <c r="E461" s="16" t="e">
        <f>VLOOKUP(B461,'DS Tên thiết bị'!$A$1:$B$174,2,0)</f>
        <v>#N/A</v>
      </c>
      <c r="F461" s="16" t="s">
        <v>30</v>
      </c>
      <c r="G461" s="16" t="str">
        <f t="shared" si="21"/>
        <v>KHÁC</v>
      </c>
      <c r="H461" s="17" t="s">
        <v>29</v>
      </c>
      <c r="I461" s="17" t="s">
        <v>2777</v>
      </c>
      <c r="J461" s="17" t="str">
        <f>VLOOKUP(I461,'Danh sach khoa'!$C$2:$D$39,2,0)</f>
        <v>KCBYC</v>
      </c>
      <c r="K461" s="18" t="s">
        <v>1016</v>
      </c>
      <c r="L461" s="14" t="s">
        <v>73</v>
      </c>
      <c r="M461" s="29" t="s">
        <v>1055</v>
      </c>
      <c r="N461" s="14" t="s">
        <v>34</v>
      </c>
      <c r="O461" s="14" t="s">
        <v>35</v>
      </c>
      <c r="P461" s="14">
        <v>2018</v>
      </c>
      <c r="Q461" s="60" t="s">
        <v>121</v>
      </c>
      <c r="R461" s="14" t="s">
        <v>36</v>
      </c>
      <c r="S461" s="14">
        <v>1</v>
      </c>
      <c r="T461" s="20">
        <v>30300000</v>
      </c>
      <c r="U461" s="41" t="s">
        <v>37</v>
      </c>
      <c r="V461" s="14" t="s">
        <v>60</v>
      </c>
      <c r="W461" s="14" t="s">
        <v>39</v>
      </c>
      <c r="X461" s="14"/>
      <c r="Y461" s="21"/>
    </row>
    <row r="462" spans="1:25" s="25" customFormat="1" ht="30.6" x14ac:dyDescent="0.3">
      <c r="A462" s="15">
        <v>442</v>
      </c>
      <c r="B462" s="16" t="s">
        <v>514</v>
      </c>
      <c r="C462" s="16">
        <f t="shared" si="23"/>
        <v>1</v>
      </c>
      <c r="D462" s="16" t="str">
        <f t="shared" si="22"/>
        <v>BG.BR.KCBYC.001</v>
      </c>
      <c r="E462" s="16" t="e">
        <f>VLOOKUP(B462,'DS Tên thiết bị'!$A$1:$B$174,2,0)</f>
        <v>#N/A</v>
      </c>
      <c r="F462" s="16" t="s">
        <v>515</v>
      </c>
      <c r="G462" s="16" t="str">
        <f t="shared" si="21"/>
        <v>KHÁC</v>
      </c>
      <c r="H462" s="17" t="s">
        <v>1037</v>
      </c>
      <c r="I462" s="17" t="s">
        <v>2777</v>
      </c>
      <c r="J462" s="17" t="str">
        <f>VLOOKUP(I462,'Danh sach khoa'!$C$2:$D$39,2,0)</f>
        <v>KCBYC</v>
      </c>
      <c r="K462" s="18" t="s">
        <v>1016</v>
      </c>
      <c r="L462" s="14"/>
      <c r="M462" s="19" t="s">
        <v>57</v>
      </c>
      <c r="N462" s="14" t="s">
        <v>59</v>
      </c>
      <c r="O462" s="14" t="s">
        <v>59</v>
      </c>
      <c r="P462" s="14">
        <v>2017</v>
      </c>
      <c r="Q462" s="60" t="s">
        <v>1038</v>
      </c>
      <c r="R462" s="14" t="s">
        <v>36</v>
      </c>
      <c r="S462" s="14">
        <v>1</v>
      </c>
      <c r="T462" s="20">
        <v>38000000</v>
      </c>
      <c r="U462" s="41" t="s">
        <v>37</v>
      </c>
      <c r="V462" s="14" t="s">
        <v>968</v>
      </c>
      <c r="W462" s="14" t="s">
        <v>39</v>
      </c>
      <c r="X462" s="14"/>
      <c r="Y462" s="21"/>
    </row>
    <row r="463" spans="1:25" s="25" customFormat="1" ht="26.4" x14ac:dyDescent="0.3">
      <c r="A463" s="15">
        <v>440</v>
      </c>
      <c r="B463" s="57" t="s">
        <v>1032</v>
      </c>
      <c r="C463" s="16">
        <f t="shared" si="23"/>
        <v>1</v>
      </c>
      <c r="D463" s="16" t="str">
        <f t="shared" si="22"/>
        <v>BG.ĐĐ.KCBYC.001</v>
      </c>
      <c r="E463" s="16" t="e">
        <f>VLOOKUP(B463,'DS Tên thiết bị'!$A$1:$B$174,2,0)</f>
        <v>#N/A</v>
      </c>
      <c r="F463" s="57" t="s">
        <v>1033</v>
      </c>
      <c r="G463" s="16" t="str">
        <f t="shared" si="21"/>
        <v>KHÁC</v>
      </c>
      <c r="H463" s="23" t="s">
        <v>1034</v>
      </c>
      <c r="I463" s="17" t="s">
        <v>2777</v>
      </c>
      <c r="J463" s="17" t="str">
        <f>VLOOKUP(I463,'Danh sach khoa'!$C$2:$D$39,2,0)</f>
        <v>KCBYC</v>
      </c>
      <c r="K463" s="18" t="s">
        <v>1016</v>
      </c>
      <c r="L463" s="41" t="s">
        <v>1035</v>
      </c>
      <c r="M463" s="62">
        <v>35533</v>
      </c>
      <c r="N463" s="41" t="s">
        <v>64</v>
      </c>
      <c r="O463" s="41" t="s">
        <v>35</v>
      </c>
      <c r="P463" s="41">
        <v>2016</v>
      </c>
      <c r="Q463" s="60" t="s">
        <v>1036</v>
      </c>
      <c r="R463" s="41" t="s">
        <v>36</v>
      </c>
      <c r="S463" s="41">
        <v>1</v>
      </c>
      <c r="T463" s="61">
        <v>36000000</v>
      </c>
      <c r="U463" s="41" t="s">
        <v>37</v>
      </c>
      <c r="V463" s="14" t="s">
        <v>38</v>
      </c>
      <c r="W463" s="41" t="s">
        <v>39</v>
      </c>
      <c r="X463" s="41"/>
      <c r="Y463" s="42"/>
    </row>
    <row r="464" spans="1:25" s="25" customFormat="1" ht="40.799999999999997" x14ac:dyDescent="0.3">
      <c r="A464" s="15">
        <v>448</v>
      </c>
      <c r="B464" s="16" t="s">
        <v>1050</v>
      </c>
      <c r="C464" s="16">
        <f t="shared" si="23"/>
        <v>1</v>
      </c>
      <c r="D464" s="16" t="str">
        <f t="shared" si="22"/>
        <v>BG.ĐCL.KCBYC.001</v>
      </c>
      <c r="E464" s="16" t="e">
        <f>VLOOKUP(B464,'DS Tên thiết bị'!$A$1:$B$174,2,0)</f>
        <v>#N/A</v>
      </c>
      <c r="F464" s="16" t="s">
        <v>1051</v>
      </c>
      <c r="G464" s="16" t="str">
        <f t="shared" si="21"/>
        <v>KHÁC</v>
      </c>
      <c r="H464" s="17" t="s">
        <v>1052</v>
      </c>
      <c r="I464" s="17" t="s">
        <v>2777</v>
      </c>
      <c r="J464" s="17" t="str">
        <f>VLOOKUP(I464,'Danh sach khoa'!$C$2:$D$39,2,0)</f>
        <v>KCBYC</v>
      </c>
      <c r="K464" s="18" t="s">
        <v>1016</v>
      </c>
      <c r="L464" s="14"/>
      <c r="M464" s="19" t="s">
        <v>57</v>
      </c>
      <c r="N464" s="14" t="s">
        <v>362</v>
      </c>
      <c r="O464" s="14" t="s">
        <v>362</v>
      </c>
      <c r="P464" s="30">
        <v>2018</v>
      </c>
      <c r="Q464" s="60" t="s">
        <v>1053</v>
      </c>
      <c r="R464" s="14" t="s">
        <v>215</v>
      </c>
      <c r="S464" s="14">
        <v>1</v>
      </c>
      <c r="T464" s="20">
        <v>24010000</v>
      </c>
      <c r="U464" s="41" t="s">
        <v>37</v>
      </c>
      <c r="V464" s="14" t="s">
        <v>164</v>
      </c>
      <c r="W464" s="14" t="s">
        <v>39</v>
      </c>
      <c r="X464" s="14"/>
      <c r="Y464" s="21"/>
    </row>
    <row r="465" spans="1:25" s="25" customFormat="1" ht="40.799999999999997" x14ac:dyDescent="0.3">
      <c r="A465" s="50">
        <v>435</v>
      </c>
      <c r="B465" s="16" t="s">
        <v>76</v>
      </c>
      <c r="C465" s="16">
        <f t="shared" si="23"/>
        <v>1</v>
      </c>
      <c r="D465" s="16" t="str">
        <f t="shared" si="22"/>
        <v>BG.G.KCBYC.001</v>
      </c>
      <c r="E465" s="16" t="e">
        <f>VLOOKUP(B465,'DS Tên thiết bị'!$A$1:$B$174,2,0)</f>
        <v>#N/A</v>
      </c>
      <c r="F465" s="16" t="s">
        <v>77</v>
      </c>
      <c r="G465" s="16" t="str">
        <f t="shared" si="21"/>
        <v>KHÁC</v>
      </c>
      <c r="H465" s="100" t="s">
        <v>609</v>
      </c>
      <c r="I465" s="17" t="s">
        <v>2777</v>
      </c>
      <c r="J465" s="17" t="str">
        <f>VLOOKUP(I465,'Danh sach khoa'!$C$2:$D$39,2,0)</f>
        <v>KCBYC</v>
      </c>
      <c r="K465" s="18" t="s">
        <v>1016</v>
      </c>
      <c r="L465" s="101" t="s">
        <v>1024</v>
      </c>
      <c r="M465" s="19" t="s">
        <v>57</v>
      </c>
      <c r="N465" s="101" t="s">
        <v>59</v>
      </c>
      <c r="O465" s="14" t="s">
        <v>59</v>
      </c>
      <c r="P465" s="14">
        <v>2016</v>
      </c>
      <c r="Q465" s="60" t="s">
        <v>90</v>
      </c>
      <c r="R465" s="14" t="s">
        <v>36</v>
      </c>
      <c r="S465" s="14">
        <v>16</v>
      </c>
      <c r="T465" s="102">
        <v>17000000</v>
      </c>
      <c r="U465" s="41" t="s">
        <v>37</v>
      </c>
      <c r="V465" s="14" t="s">
        <v>164</v>
      </c>
      <c r="W465" s="14" t="s">
        <v>39</v>
      </c>
      <c r="X465" s="14"/>
      <c r="Y465" s="21"/>
    </row>
    <row r="466" spans="1:25" s="25" customFormat="1" ht="30.6" x14ac:dyDescent="0.3">
      <c r="A466" s="50">
        <v>441</v>
      </c>
      <c r="B466" s="16" t="s">
        <v>76</v>
      </c>
      <c r="C466" s="16">
        <f t="shared" si="23"/>
        <v>2</v>
      </c>
      <c r="D466" s="16" t="str">
        <f t="shared" si="22"/>
        <v>BG.G.KCBYC.002</v>
      </c>
      <c r="E466" s="16" t="e">
        <f>VLOOKUP(B466,'DS Tên thiết bị'!$A$1:$B$174,2,0)</f>
        <v>#N/A</v>
      </c>
      <c r="F466" s="16" t="s">
        <v>77</v>
      </c>
      <c r="G466" s="16" t="str">
        <f t="shared" si="21"/>
        <v>KHÁC</v>
      </c>
      <c r="H466" s="17" t="s">
        <v>609</v>
      </c>
      <c r="I466" s="17" t="s">
        <v>2777</v>
      </c>
      <c r="J466" s="17" t="str">
        <f>VLOOKUP(I466,'Danh sach khoa'!$C$2:$D$39,2,0)</f>
        <v>KCBYC</v>
      </c>
      <c r="K466" s="18" t="s">
        <v>1016</v>
      </c>
      <c r="L466" s="14" t="s">
        <v>92</v>
      </c>
      <c r="M466" s="19" t="s">
        <v>57</v>
      </c>
      <c r="N466" s="14" t="s">
        <v>80</v>
      </c>
      <c r="O466" s="14" t="s">
        <v>59</v>
      </c>
      <c r="P466" s="14">
        <v>2016</v>
      </c>
      <c r="Q466" s="60" t="s">
        <v>1036</v>
      </c>
      <c r="R466" s="14" t="s">
        <v>36</v>
      </c>
      <c r="S466" s="14">
        <v>5</v>
      </c>
      <c r="T466" s="20">
        <v>17000000</v>
      </c>
      <c r="U466" s="41" t="s">
        <v>37</v>
      </c>
      <c r="V466" s="14" t="s">
        <v>611</v>
      </c>
      <c r="W466" s="14" t="s">
        <v>39</v>
      </c>
      <c r="X466" s="14"/>
      <c r="Y466" s="21"/>
    </row>
    <row r="467" spans="1:25" s="25" customFormat="1" ht="40.799999999999997" x14ac:dyDescent="0.3">
      <c r="A467" s="50">
        <v>453</v>
      </c>
      <c r="B467" s="16" t="s">
        <v>76</v>
      </c>
      <c r="C467" s="16">
        <f t="shared" si="23"/>
        <v>3</v>
      </c>
      <c r="D467" s="16" t="str">
        <f t="shared" si="22"/>
        <v>BG.G.KCBYC.003</v>
      </c>
      <c r="E467" s="16" t="e">
        <f>VLOOKUP(B467,'DS Tên thiết bị'!$A$1:$B$174,2,0)</f>
        <v>#N/A</v>
      </c>
      <c r="F467" s="16" t="s">
        <v>77</v>
      </c>
      <c r="G467" s="16" t="str">
        <f t="shared" si="21"/>
        <v>KHÁC</v>
      </c>
      <c r="H467" s="17" t="s">
        <v>510</v>
      </c>
      <c r="I467" s="17" t="s">
        <v>2777</v>
      </c>
      <c r="J467" s="17" t="str">
        <f>VLOOKUP(I467,'Danh sach khoa'!$C$2:$D$39,2,0)</f>
        <v>KCBYC</v>
      </c>
      <c r="K467" s="18" t="s">
        <v>1016</v>
      </c>
      <c r="L467" s="21" t="s">
        <v>511</v>
      </c>
      <c r="M467" s="14" t="s">
        <v>57</v>
      </c>
      <c r="N467" s="14" t="s">
        <v>512</v>
      </c>
      <c r="O467" s="14" t="s">
        <v>508</v>
      </c>
      <c r="P467" s="14">
        <v>2021</v>
      </c>
      <c r="Q467" s="67" t="s">
        <v>177</v>
      </c>
      <c r="R467" s="14" t="s">
        <v>36</v>
      </c>
      <c r="S467" s="35">
        <v>20</v>
      </c>
      <c r="T467" s="89">
        <v>15000000</v>
      </c>
      <c r="U467" s="41" t="s">
        <v>37</v>
      </c>
      <c r="V467" s="30" t="s">
        <v>178</v>
      </c>
      <c r="W467" s="14" t="s">
        <v>179</v>
      </c>
      <c r="X467" s="14" t="s">
        <v>513</v>
      </c>
      <c r="Y467" s="21"/>
    </row>
    <row r="468" spans="1:25" s="25" customFormat="1" ht="26.4" x14ac:dyDescent="0.3">
      <c r="A468" s="50">
        <v>443</v>
      </c>
      <c r="B468" s="16" t="s">
        <v>398</v>
      </c>
      <c r="C468" s="16">
        <f t="shared" si="23"/>
        <v>1</v>
      </c>
      <c r="D468" s="16" t="str">
        <f t="shared" si="22"/>
        <v>BG.K.KCBYC.001</v>
      </c>
      <c r="E468" s="16" t="e">
        <f>VLOOKUP(B468,'DS Tên thiết bị'!$A$1:$B$174,2,0)</f>
        <v>#N/A</v>
      </c>
      <c r="F468" s="16" t="s">
        <v>399</v>
      </c>
      <c r="G468" s="16" t="str">
        <f t="shared" si="21"/>
        <v>KHÁC</v>
      </c>
      <c r="H468" s="17" t="s">
        <v>1039</v>
      </c>
      <c r="I468" s="17" t="s">
        <v>2777</v>
      </c>
      <c r="J468" s="17" t="str">
        <f>VLOOKUP(I468,'Danh sach khoa'!$C$2:$D$39,2,0)</f>
        <v>KCBYC</v>
      </c>
      <c r="K468" s="18" t="s">
        <v>1016</v>
      </c>
      <c r="L468" s="14"/>
      <c r="M468" s="29">
        <v>616015</v>
      </c>
      <c r="N468" s="14" t="s">
        <v>1040</v>
      </c>
      <c r="O468" s="14" t="s">
        <v>112</v>
      </c>
      <c r="P468" s="14">
        <v>2017</v>
      </c>
      <c r="Q468" s="60" t="s">
        <v>1041</v>
      </c>
      <c r="R468" s="14" t="s">
        <v>36</v>
      </c>
      <c r="S468" s="14">
        <v>1</v>
      </c>
      <c r="T468" s="20">
        <v>15500000</v>
      </c>
      <c r="U468" s="41" t="s">
        <v>37</v>
      </c>
      <c r="V468" s="14" t="s">
        <v>38</v>
      </c>
      <c r="W468" s="14" t="s">
        <v>39</v>
      </c>
      <c r="X468" s="14"/>
      <c r="Y468" s="21"/>
    </row>
    <row r="469" spans="1:25" s="25" customFormat="1" ht="40.799999999999997" x14ac:dyDescent="0.3">
      <c r="A469" s="50">
        <v>439</v>
      </c>
      <c r="B469" s="31" t="s">
        <v>94</v>
      </c>
      <c r="C469" s="16">
        <f t="shared" si="23"/>
        <v>1</v>
      </c>
      <c r="D469" s="16" t="str">
        <f t="shared" si="22"/>
        <v>BG.ĐT.KCBYC.001</v>
      </c>
      <c r="E469" s="16" t="e">
        <f>VLOOKUP(B469,'DS Tên thiết bị'!$A$1:$B$174,2,0)</f>
        <v>#N/A</v>
      </c>
      <c r="F469" s="31" t="s">
        <v>95</v>
      </c>
      <c r="G469" s="16" t="str">
        <f t="shared" si="21"/>
        <v>KHÁC</v>
      </c>
      <c r="H469" s="17" t="s">
        <v>96</v>
      </c>
      <c r="I469" s="17" t="s">
        <v>2777</v>
      </c>
      <c r="J469" s="17" t="str">
        <f>VLOOKUP(I469,'Danh sach khoa'!$C$2:$D$39,2,0)</f>
        <v>KCBYC</v>
      </c>
      <c r="K469" s="18" t="s">
        <v>1016</v>
      </c>
      <c r="L469" s="14" t="s">
        <v>97</v>
      </c>
      <c r="M469" s="29" t="s">
        <v>1031</v>
      </c>
      <c r="N469" s="14" t="s">
        <v>64</v>
      </c>
      <c r="O469" s="14" t="s">
        <v>35</v>
      </c>
      <c r="P469" s="14">
        <v>2015</v>
      </c>
      <c r="Q469" s="59">
        <v>42379</v>
      </c>
      <c r="R469" s="14" t="s">
        <v>36</v>
      </c>
      <c r="S469" s="14">
        <v>1</v>
      </c>
      <c r="T469" s="20">
        <v>44600000</v>
      </c>
      <c r="U469" s="41" t="s">
        <v>37</v>
      </c>
      <c r="V469" s="14" t="s">
        <v>164</v>
      </c>
      <c r="W469" s="14" t="s">
        <v>39</v>
      </c>
      <c r="X469" s="14"/>
      <c r="Y469" s="21"/>
    </row>
    <row r="470" spans="1:25" s="25" customFormat="1" ht="23.4" x14ac:dyDescent="0.3">
      <c r="A470" s="15">
        <v>444</v>
      </c>
      <c r="B470" s="16" t="s">
        <v>41</v>
      </c>
      <c r="C470" s="16">
        <f t="shared" si="23"/>
        <v>1</v>
      </c>
      <c r="D470" s="16" t="str">
        <f t="shared" si="22"/>
        <v>BG.HD.KCBYC.001</v>
      </c>
      <c r="E470" s="16" t="e">
        <f>VLOOKUP(B470,'DS Tên thiết bị'!$A$1:$B$174,2,0)</f>
        <v>#N/A</v>
      </c>
      <c r="F470" s="16" t="s">
        <v>42</v>
      </c>
      <c r="G470" s="16" t="str">
        <f t="shared" si="21"/>
        <v>KHÁC</v>
      </c>
      <c r="H470" s="17" t="s">
        <v>41</v>
      </c>
      <c r="I470" s="17" t="s">
        <v>2777</v>
      </c>
      <c r="J470" s="17" t="str">
        <f>VLOOKUP(I470,'Danh sach khoa'!$C$2:$D$39,2,0)</f>
        <v>KCBYC</v>
      </c>
      <c r="K470" s="18" t="s">
        <v>1016</v>
      </c>
      <c r="L470" s="14">
        <v>1242</v>
      </c>
      <c r="M470" s="29" t="s">
        <v>1042</v>
      </c>
      <c r="N470" s="14" t="s">
        <v>1043</v>
      </c>
      <c r="O470" s="14" t="s">
        <v>104</v>
      </c>
      <c r="P470" s="14">
        <v>2017</v>
      </c>
      <c r="Q470" s="60" t="s">
        <v>1044</v>
      </c>
      <c r="R470" s="14" t="s">
        <v>36</v>
      </c>
      <c r="S470" s="14">
        <v>1</v>
      </c>
      <c r="T470" s="20">
        <v>31300000</v>
      </c>
      <c r="U470" s="41" t="s">
        <v>37</v>
      </c>
      <c r="V470" s="14" t="s">
        <v>38</v>
      </c>
      <c r="W470" s="14" t="s">
        <v>39</v>
      </c>
      <c r="X470" s="14"/>
      <c r="Y470" s="21"/>
    </row>
    <row r="471" spans="1:25" s="25" customFormat="1" ht="23.4" x14ac:dyDescent="0.3">
      <c r="A471" s="50">
        <v>445</v>
      </c>
      <c r="B471" s="16" t="s">
        <v>41</v>
      </c>
      <c r="C471" s="16">
        <f t="shared" si="23"/>
        <v>2</v>
      </c>
      <c r="D471" s="16" t="str">
        <f t="shared" si="22"/>
        <v>BG.HD.KCBYC.002</v>
      </c>
      <c r="E471" s="16" t="e">
        <f>VLOOKUP(B471,'DS Tên thiết bị'!$A$1:$B$174,2,0)</f>
        <v>#N/A</v>
      </c>
      <c r="F471" s="16" t="s">
        <v>42</v>
      </c>
      <c r="G471" s="16" t="str">
        <f t="shared" si="21"/>
        <v>KHÁC</v>
      </c>
      <c r="H471" s="17" t="s">
        <v>41</v>
      </c>
      <c r="I471" s="17" t="s">
        <v>2777</v>
      </c>
      <c r="J471" s="17" t="str">
        <f>VLOOKUP(I471,'Danh sach khoa'!$C$2:$D$39,2,0)</f>
        <v>KCBYC</v>
      </c>
      <c r="K471" s="18" t="s">
        <v>1016</v>
      </c>
      <c r="L471" s="14">
        <v>1242</v>
      </c>
      <c r="M471" s="29" t="s">
        <v>1045</v>
      </c>
      <c r="N471" s="14" t="s">
        <v>1043</v>
      </c>
      <c r="O471" s="14" t="s">
        <v>104</v>
      </c>
      <c r="P471" s="14">
        <v>2017</v>
      </c>
      <c r="Q471" s="60" t="s">
        <v>1046</v>
      </c>
      <c r="R471" s="14" t="s">
        <v>36</v>
      </c>
      <c r="S471" s="14">
        <v>1</v>
      </c>
      <c r="T471" s="20">
        <v>31300000</v>
      </c>
      <c r="U471" s="41" t="s">
        <v>37</v>
      </c>
      <c r="V471" s="14" t="s">
        <v>38</v>
      </c>
      <c r="W471" s="14" t="s">
        <v>39</v>
      </c>
      <c r="X471" s="14"/>
      <c r="Y471" s="21"/>
    </row>
    <row r="472" spans="1:25" s="25" customFormat="1" ht="30.6" x14ac:dyDescent="0.3">
      <c r="A472" s="50">
        <v>451</v>
      </c>
      <c r="B472" s="16" t="s">
        <v>41</v>
      </c>
      <c r="C472" s="16">
        <f t="shared" si="23"/>
        <v>3</v>
      </c>
      <c r="D472" s="16" t="str">
        <f t="shared" si="22"/>
        <v>BG.HD.KCBYC.003</v>
      </c>
      <c r="E472" s="16" t="e">
        <f>VLOOKUP(B472,'DS Tên thiết bị'!$A$1:$B$174,2,0)</f>
        <v>#N/A</v>
      </c>
      <c r="F472" s="16" t="s">
        <v>42</v>
      </c>
      <c r="G472" s="16" t="str">
        <f t="shared" si="21"/>
        <v>KHÁC</v>
      </c>
      <c r="H472" s="17" t="s">
        <v>41</v>
      </c>
      <c r="I472" s="17" t="s">
        <v>2777</v>
      </c>
      <c r="J472" s="17" t="str">
        <f>VLOOKUP(I472,'Danh sach khoa'!$C$2:$D$39,2,0)</f>
        <v>KCBYC</v>
      </c>
      <c r="K472" s="18" t="s">
        <v>1016</v>
      </c>
      <c r="L472" s="14" t="s">
        <v>1056</v>
      </c>
      <c r="M472" s="14" t="s">
        <v>1057</v>
      </c>
      <c r="N472" s="14" t="s">
        <v>1058</v>
      </c>
      <c r="O472" s="14" t="s">
        <v>508</v>
      </c>
      <c r="P472" s="21">
        <v>2020</v>
      </c>
      <c r="Q472" s="67" t="s">
        <v>177</v>
      </c>
      <c r="R472" s="21" t="s">
        <v>36</v>
      </c>
      <c r="S472" s="40">
        <v>1</v>
      </c>
      <c r="T472" s="36">
        <v>30000000</v>
      </c>
      <c r="U472" s="41" t="s">
        <v>37</v>
      </c>
      <c r="V472" s="30" t="s">
        <v>178</v>
      </c>
      <c r="W472" s="14" t="s">
        <v>179</v>
      </c>
      <c r="X472" s="21"/>
      <c r="Y472" s="21"/>
    </row>
    <row r="473" spans="1:25" s="25" customFormat="1" ht="30.6" x14ac:dyDescent="0.3">
      <c r="A473" s="15">
        <v>452</v>
      </c>
      <c r="B473" s="16" t="s">
        <v>41</v>
      </c>
      <c r="C473" s="16">
        <f t="shared" si="23"/>
        <v>4</v>
      </c>
      <c r="D473" s="16" t="str">
        <f t="shared" si="22"/>
        <v>BG.HD.KCBYC.004</v>
      </c>
      <c r="E473" s="16" t="e">
        <f>VLOOKUP(B473,'DS Tên thiết bị'!$A$1:$B$174,2,0)</f>
        <v>#N/A</v>
      </c>
      <c r="F473" s="16" t="s">
        <v>42</v>
      </c>
      <c r="G473" s="16" t="str">
        <f t="shared" si="21"/>
        <v>KHÁC</v>
      </c>
      <c r="H473" s="17" t="s">
        <v>41</v>
      </c>
      <c r="I473" s="17" t="s">
        <v>2777</v>
      </c>
      <c r="J473" s="17" t="str">
        <f>VLOOKUP(I473,'Danh sach khoa'!$C$2:$D$39,2,0)</f>
        <v>KCBYC</v>
      </c>
      <c r="K473" s="18" t="s">
        <v>1016</v>
      </c>
      <c r="L473" s="14" t="s">
        <v>1056</v>
      </c>
      <c r="M473" s="14" t="s">
        <v>1059</v>
      </c>
      <c r="N473" s="14" t="s">
        <v>1058</v>
      </c>
      <c r="O473" s="14" t="s">
        <v>508</v>
      </c>
      <c r="P473" s="21">
        <v>2020</v>
      </c>
      <c r="Q473" s="67" t="s">
        <v>177</v>
      </c>
      <c r="R473" s="21" t="s">
        <v>36</v>
      </c>
      <c r="S473" s="40">
        <v>1</v>
      </c>
      <c r="T473" s="36">
        <v>30000000</v>
      </c>
      <c r="U473" s="41" t="s">
        <v>37</v>
      </c>
      <c r="V473" s="30" t="s">
        <v>178</v>
      </c>
      <c r="W473" s="14" t="s">
        <v>179</v>
      </c>
      <c r="X473" s="21"/>
      <c r="Y473" s="21"/>
    </row>
    <row r="474" spans="1:25" s="25" customFormat="1" ht="23.4" x14ac:dyDescent="0.3">
      <c r="A474" s="15">
        <v>432</v>
      </c>
      <c r="B474" s="16" t="s">
        <v>1014</v>
      </c>
      <c r="C474" s="16">
        <f t="shared" si="23"/>
        <v>1</v>
      </c>
      <c r="D474" s="16" t="str">
        <f t="shared" si="22"/>
        <v>BG.TMH.KCBYC.001</v>
      </c>
      <c r="E474" s="16" t="e">
        <f>VLOOKUP(B474,'DS Tên thiết bị'!$A$1:$B$174,2,0)</f>
        <v>#N/A</v>
      </c>
      <c r="F474" s="16" t="s">
        <v>1015</v>
      </c>
      <c r="G474" s="16" t="str">
        <f t="shared" si="21"/>
        <v>KHÁC</v>
      </c>
      <c r="H474" s="17" t="s">
        <v>1014</v>
      </c>
      <c r="I474" s="17" t="s">
        <v>2777</v>
      </c>
      <c r="J474" s="17" t="str">
        <f>VLOOKUP(I474,'Danh sach khoa'!$C$2:$D$39,2,0)</f>
        <v>KCBYC</v>
      </c>
      <c r="K474" s="18" t="s">
        <v>1016</v>
      </c>
      <c r="L474" s="14">
        <v>20131520</v>
      </c>
      <c r="M474" s="29" t="s">
        <v>1017</v>
      </c>
      <c r="N474" s="14" t="s">
        <v>1018</v>
      </c>
      <c r="O474" s="14" t="s">
        <v>362</v>
      </c>
      <c r="P474" s="14">
        <v>2008</v>
      </c>
      <c r="Q474" s="59">
        <v>39459</v>
      </c>
      <c r="R474" s="14" t="s">
        <v>36</v>
      </c>
      <c r="S474" s="14">
        <v>1</v>
      </c>
      <c r="T474" s="20">
        <v>414589000</v>
      </c>
      <c r="U474" s="41" t="s">
        <v>37</v>
      </c>
      <c r="V474" s="14" t="s">
        <v>60</v>
      </c>
      <c r="W474" s="14" t="s">
        <v>39</v>
      </c>
      <c r="X474" s="14"/>
      <c r="Y474" s="21"/>
    </row>
    <row r="475" spans="1:25" s="25" customFormat="1" ht="30.6" x14ac:dyDescent="0.3">
      <c r="A475" s="50">
        <v>433</v>
      </c>
      <c r="B475" s="16" t="s">
        <v>1019</v>
      </c>
      <c r="C475" s="16">
        <f t="shared" si="23"/>
        <v>1</v>
      </c>
      <c r="D475" s="16" t="str">
        <f t="shared" si="22"/>
        <v>BG.MR.KCBYC.001</v>
      </c>
      <c r="E475" s="16" t="e">
        <f>VLOOKUP(B475,'DS Tên thiết bị'!$A$1:$B$174,2,0)</f>
        <v>#N/A</v>
      </c>
      <c r="F475" s="16" t="s">
        <v>1020</v>
      </c>
      <c r="G475" s="16" t="str">
        <f t="shared" si="21"/>
        <v>KHÁC</v>
      </c>
      <c r="H475" s="17" t="s">
        <v>1021</v>
      </c>
      <c r="I475" s="17" t="s">
        <v>2777</v>
      </c>
      <c r="J475" s="17" t="str">
        <f>VLOOKUP(I475,'Danh sach khoa'!$C$2:$D$39,2,0)</f>
        <v>KCBYC</v>
      </c>
      <c r="K475" s="18" t="s">
        <v>1016</v>
      </c>
      <c r="L475" s="14"/>
      <c r="M475" s="19" t="s">
        <v>57</v>
      </c>
      <c r="N475" s="14"/>
      <c r="O475" s="14"/>
      <c r="P475" s="14">
        <v>2010</v>
      </c>
      <c r="Q475" s="59">
        <v>40190</v>
      </c>
      <c r="R475" s="14" t="s">
        <v>36</v>
      </c>
      <c r="S475" s="14">
        <v>1</v>
      </c>
      <c r="T475" s="20">
        <v>56000000</v>
      </c>
      <c r="U475" s="41" t="s">
        <v>37</v>
      </c>
      <c r="V475" s="14" t="s">
        <v>60</v>
      </c>
      <c r="W475" s="14" t="s">
        <v>39</v>
      </c>
      <c r="X475" s="14"/>
      <c r="Y475" s="21"/>
    </row>
    <row r="476" spans="1:25" s="25" customFormat="1" ht="30.6" x14ac:dyDescent="0.3">
      <c r="A476" s="15">
        <v>434</v>
      </c>
      <c r="B476" s="16" t="s">
        <v>47</v>
      </c>
      <c r="C476" s="16">
        <f t="shared" si="23"/>
        <v>1</v>
      </c>
      <c r="D476" s="16" t="str">
        <f t="shared" si="22"/>
        <v>BG.MTD.KCBYC.001</v>
      </c>
      <c r="E476" s="16" t="e">
        <f>VLOOKUP(B476,'DS Tên thiết bị'!$A$1:$B$174,2,0)</f>
        <v>#N/A</v>
      </c>
      <c r="F476" s="57" t="s">
        <v>48</v>
      </c>
      <c r="G476" s="16" t="str">
        <f t="shared" si="21"/>
        <v>KHÁC</v>
      </c>
      <c r="H476" s="17" t="s">
        <v>1022</v>
      </c>
      <c r="I476" s="17" t="s">
        <v>2777</v>
      </c>
      <c r="J476" s="17" t="str">
        <f>VLOOKUP(I476,'Danh sach khoa'!$C$2:$D$39,2,0)</f>
        <v>KCBYC</v>
      </c>
      <c r="K476" s="18" t="s">
        <v>1016</v>
      </c>
      <c r="L476" s="14" t="s">
        <v>101</v>
      </c>
      <c r="M476" s="29" t="s">
        <v>1023</v>
      </c>
      <c r="N476" s="14" t="s">
        <v>741</v>
      </c>
      <c r="O476" s="14" t="s">
        <v>104</v>
      </c>
      <c r="P476" s="14">
        <v>2009</v>
      </c>
      <c r="Q476" s="59">
        <v>40190</v>
      </c>
      <c r="R476" s="14" t="s">
        <v>36</v>
      </c>
      <c r="S476" s="14">
        <v>1</v>
      </c>
      <c r="T476" s="20">
        <v>170000000</v>
      </c>
      <c r="U476" s="41" t="s">
        <v>37</v>
      </c>
      <c r="V476" s="14" t="s">
        <v>60</v>
      </c>
      <c r="W476" s="14" t="s">
        <v>39</v>
      </c>
      <c r="X476" s="14"/>
      <c r="Y476" s="21"/>
    </row>
    <row r="477" spans="1:25" s="25" customFormat="1" ht="40.799999999999997" x14ac:dyDescent="0.3">
      <c r="A477" s="15">
        <v>436</v>
      </c>
      <c r="B477" s="16" t="s">
        <v>47</v>
      </c>
      <c r="C477" s="16">
        <f t="shared" si="23"/>
        <v>2</v>
      </c>
      <c r="D477" s="16" t="str">
        <f t="shared" si="22"/>
        <v>BG.MTD.KCBYC.002</v>
      </c>
      <c r="E477" s="16" t="e">
        <f>VLOOKUP(B477,'DS Tên thiết bị'!$A$1:$B$174,2,0)</f>
        <v>#N/A</v>
      </c>
      <c r="F477" s="57" t="s">
        <v>48</v>
      </c>
      <c r="G477" s="16" t="str">
        <f t="shared" si="21"/>
        <v>KHÁC</v>
      </c>
      <c r="H477" s="17" t="s">
        <v>87</v>
      </c>
      <c r="I477" s="17" t="s">
        <v>2777</v>
      </c>
      <c r="J477" s="17" t="str">
        <f>VLOOKUP(I477,'Danh sach khoa'!$C$2:$D$39,2,0)</f>
        <v>KCBYC</v>
      </c>
      <c r="K477" s="18" t="s">
        <v>1016</v>
      </c>
      <c r="L477" s="14" t="s">
        <v>1025</v>
      </c>
      <c r="M477" s="19" t="s">
        <v>1026</v>
      </c>
      <c r="N477" s="14" t="s">
        <v>52</v>
      </c>
      <c r="O477" s="14" t="s">
        <v>35</v>
      </c>
      <c r="P477" s="14">
        <v>2016</v>
      </c>
      <c r="Q477" s="60" t="s">
        <v>90</v>
      </c>
      <c r="R477" s="14" t="s">
        <v>36</v>
      </c>
      <c r="S477" s="14">
        <v>1</v>
      </c>
      <c r="T477" s="20">
        <v>125000000</v>
      </c>
      <c r="U477" s="41" t="s">
        <v>37</v>
      </c>
      <c r="V477" s="14" t="s">
        <v>164</v>
      </c>
      <c r="W477" s="14" t="s">
        <v>39</v>
      </c>
      <c r="X477" s="14"/>
      <c r="Y477" s="21"/>
    </row>
    <row r="478" spans="1:25" s="25" customFormat="1" ht="26.4" x14ac:dyDescent="0.3">
      <c r="A478" s="50">
        <v>447</v>
      </c>
      <c r="B478" s="16" t="s">
        <v>47</v>
      </c>
      <c r="C478" s="16">
        <f t="shared" si="23"/>
        <v>3</v>
      </c>
      <c r="D478" s="16" t="str">
        <f t="shared" si="22"/>
        <v>BG.MTD.KCBYC.003</v>
      </c>
      <c r="E478" s="16" t="e">
        <f>VLOOKUP(B478,'DS Tên thiết bị'!$A$1:$B$174,2,0)</f>
        <v>#N/A</v>
      </c>
      <c r="F478" s="57" t="s">
        <v>48</v>
      </c>
      <c r="G478" s="16" t="str">
        <f t="shared" si="21"/>
        <v>KHÁC</v>
      </c>
      <c r="H478" s="17" t="s">
        <v>87</v>
      </c>
      <c r="I478" s="17" t="s">
        <v>2777</v>
      </c>
      <c r="J478" s="17" t="str">
        <f>VLOOKUP(I478,'Danh sach khoa'!$C$2:$D$39,2,0)</f>
        <v>KCBYC</v>
      </c>
      <c r="K478" s="18" t="s">
        <v>1016</v>
      </c>
      <c r="L478" s="14" t="s">
        <v>149</v>
      </c>
      <c r="M478" s="29">
        <v>21980</v>
      </c>
      <c r="N478" s="14" t="s">
        <v>64</v>
      </c>
      <c r="O478" s="14" t="s">
        <v>35</v>
      </c>
      <c r="P478" s="14">
        <v>2018</v>
      </c>
      <c r="Q478" s="60" t="s">
        <v>128</v>
      </c>
      <c r="R478" s="14" t="s">
        <v>36</v>
      </c>
      <c r="S478" s="14">
        <v>1</v>
      </c>
      <c r="T478" s="20">
        <v>174600000</v>
      </c>
      <c r="U478" s="41" t="s">
        <v>37</v>
      </c>
      <c r="V478" s="14" t="s">
        <v>60</v>
      </c>
      <c r="W478" s="14" t="s">
        <v>39</v>
      </c>
      <c r="X478" s="14"/>
      <c r="Y478" s="21"/>
    </row>
    <row r="479" spans="1:25" s="25" customFormat="1" ht="23.4" x14ac:dyDescent="0.3">
      <c r="A479" s="15">
        <v>454</v>
      </c>
      <c r="B479" s="16" t="s">
        <v>47</v>
      </c>
      <c r="C479" s="16">
        <f t="shared" si="23"/>
        <v>4</v>
      </c>
      <c r="D479" s="16" t="str">
        <f t="shared" si="22"/>
        <v>BG.MTD.KCBYC.004</v>
      </c>
      <c r="E479" s="16" t="e">
        <f>VLOOKUP(B479,'DS Tên thiết bị'!$A$1:$B$174,2,0)</f>
        <v>#N/A</v>
      </c>
      <c r="F479" s="57" t="s">
        <v>48</v>
      </c>
      <c r="G479" s="16" t="str">
        <f t="shared" si="21"/>
        <v>KHÁC</v>
      </c>
      <c r="H479" s="17" t="s">
        <v>793</v>
      </c>
      <c r="I479" s="17" t="s">
        <v>2777</v>
      </c>
      <c r="J479" s="17" t="str">
        <f>VLOOKUP(I479,'Danh sach khoa'!$C$2:$D$39,2,0)</f>
        <v>KCBYC</v>
      </c>
      <c r="K479" s="18" t="s">
        <v>1016</v>
      </c>
      <c r="L479" s="14" t="s">
        <v>794</v>
      </c>
      <c r="M479" s="14">
        <v>30647</v>
      </c>
      <c r="N479" s="14" t="s">
        <v>64</v>
      </c>
      <c r="O479" s="14" t="s">
        <v>35</v>
      </c>
      <c r="P479" s="21">
        <v>2020</v>
      </c>
      <c r="Q479" s="67" t="s">
        <v>177</v>
      </c>
      <c r="R479" s="21" t="s">
        <v>36</v>
      </c>
      <c r="S479" s="40">
        <v>1</v>
      </c>
      <c r="T479" s="36">
        <v>135000000</v>
      </c>
      <c r="U479" s="41" t="s">
        <v>37</v>
      </c>
      <c r="V479" s="30" t="s">
        <v>178</v>
      </c>
      <c r="W479" s="14" t="s">
        <v>179</v>
      </c>
      <c r="X479" s="21"/>
      <c r="Y479" s="21"/>
    </row>
    <row r="480" spans="1:25" s="25" customFormat="1" ht="23.4" x14ac:dyDescent="0.3">
      <c r="A480" s="50">
        <v>455</v>
      </c>
      <c r="B480" s="16" t="s">
        <v>65</v>
      </c>
      <c r="C480" s="16">
        <f t="shared" si="23"/>
        <v>1</v>
      </c>
      <c r="D480" s="16" t="str">
        <f t="shared" si="22"/>
        <v>BG.TD.KCBYC.001</v>
      </c>
      <c r="E480" s="16" t="e">
        <f>VLOOKUP(B480,'DS Tên thiết bị'!$A$1:$B$174,2,0)</f>
        <v>#N/A</v>
      </c>
      <c r="F480" s="16" t="s">
        <v>66</v>
      </c>
      <c r="G480" s="16" t="str">
        <f t="shared" si="21"/>
        <v>KHÁC</v>
      </c>
      <c r="H480" s="17" t="s">
        <v>487</v>
      </c>
      <c r="I480" s="17" t="s">
        <v>2777</v>
      </c>
      <c r="J480" s="17" t="str">
        <f>VLOOKUP(I480,'Danh sach khoa'!$C$2:$D$39,2,0)</f>
        <v>KCBYC</v>
      </c>
      <c r="K480" s="18" t="s">
        <v>1016</v>
      </c>
      <c r="L480" s="14" t="s">
        <v>488</v>
      </c>
      <c r="M480" s="14">
        <v>2005010151</v>
      </c>
      <c r="N480" s="14" t="s">
        <v>34</v>
      </c>
      <c r="O480" s="14" t="s">
        <v>35</v>
      </c>
      <c r="P480" s="21">
        <v>2020</v>
      </c>
      <c r="Q480" s="67" t="s">
        <v>177</v>
      </c>
      <c r="R480" s="21" t="s">
        <v>36</v>
      </c>
      <c r="S480" s="40">
        <v>1</v>
      </c>
      <c r="T480" s="36">
        <v>29000000</v>
      </c>
      <c r="U480" s="41" t="s">
        <v>37</v>
      </c>
      <c r="V480" s="30" t="s">
        <v>178</v>
      </c>
      <c r="W480" s="14" t="s">
        <v>179</v>
      </c>
      <c r="X480" s="21"/>
      <c r="Y480" s="21"/>
    </row>
    <row r="481" spans="1:25" s="25" customFormat="1" ht="23.4" x14ac:dyDescent="0.3">
      <c r="A481" s="15">
        <v>456</v>
      </c>
      <c r="B481" s="16" t="s">
        <v>65</v>
      </c>
      <c r="C481" s="16">
        <f t="shared" si="23"/>
        <v>2</v>
      </c>
      <c r="D481" s="16" t="str">
        <f t="shared" si="22"/>
        <v>BG.TD.KCBYC.002</v>
      </c>
      <c r="E481" s="16" t="e">
        <f>VLOOKUP(B481,'DS Tên thiết bị'!$A$1:$B$174,2,0)</f>
        <v>#N/A</v>
      </c>
      <c r="F481" s="16" t="s">
        <v>66</v>
      </c>
      <c r="G481" s="16" t="str">
        <f t="shared" si="21"/>
        <v>KHÁC</v>
      </c>
      <c r="H481" s="17" t="s">
        <v>487</v>
      </c>
      <c r="I481" s="17" t="s">
        <v>2777</v>
      </c>
      <c r="J481" s="17" t="str">
        <f>VLOOKUP(I481,'Danh sach khoa'!$C$2:$D$39,2,0)</f>
        <v>KCBYC</v>
      </c>
      <c r="K481" s="18" t="s">
        <v>1016</v>
      </c>
      <c r="L481" s="14" t="s">
        <v>488</v>
      </c>
      <c r="M481" s="14">
        <v>2005010242</v>
      </c>
      <c r="N481" s="14" t="s">
        <v>34</v>
      </c>
      <c r="O481" s="14" t="s">
        <v>35</v>
      </c>
      <c r="P481" s="21">
        <v>2020</v>
      </c>
      <c r="Q481" s="67" t="s">
        <v>177</v>
      </c>
      <c r="R481" s="21" t="s">
        <v>36</v>
      </c>
      <c r="S481" s="40">
        <v>1</v>
      </c>
      <c r="T481" s="36">
        <v>29000000</v>
      </c>
      <c r="U481" s="41" t="s">
        <v>37</v>
      </c>
      <c r="V481" s="30" t="s">
        <v>178</v>
      </c>
      <c r="W481" s="14" t="s">
        <v>179</v>
      </c>
      <c r="X481" s="21"/>
      <c r="Y481" s="21"/>
    </row>
    <row r="482" spans="1:25" s="25" customFormat="1" ht="40.799999999999997" x14ac:dyDescent="0.3">
      <c r="A482" s="50">
        <v>437</v>
      </c>
      <c r="B482" s="16" t="s">
        <v>54</v>
      </c>
      <c r="C482" s="16">
        <f t="shared" si="23"/>
        <v>1</v>
      </c>
      <c r="D482" s="16" t="str">
        <f t="shared" si="22"/>
        <v>BG.T.KCBYC.001</v>
      </c>
      <c r="E482" s="16" t="e">
        <f>VLOOKUP(B482,'DS Tên thiết bị'!$A$1:$B$174,2,0)</f>
        <v>#N/A</v>
      </c>
      <c r="F482" s="16" t="s">
        <v>413</v>
      </c>
      <c r="G482" s="16" t="str">
        <f t="shared" si="21"/>
        <v>KHÁC</v>
      </c>
      <c r="H482" s="17" t="s">
        <v>1027</v>
      </c>
      <c r="I482" s="17" t="s">
        <v>2777</v>
      </c>
      <c r="J482" s="17" t="str">
        <f>VLOOKUP(I482,'Danh sach khoa'!$C$2:$D$39,2,0)</f>
        <v>KCBYC</v>
      </c>
      <c r="K482" s="18" t="s">
        <v>1016</v>
      </c>
      <c r="L482" s="14"/>
      <c r="M482" s="19" t="s">
        <v>57</v>
      </c>
      <c r="N482" s="14" t="s">
        <v>59</v>
      </c>
      <c r="O482" s="14" t="s">
        <v>59</v>
      </c>
      <c r="P482" s="14">
        <v>2016</v>
      </c>
      <c r="Q482" s="60" t="s">
        <v>1028</v>
      </c>
      <c r="R482" s="14" t="s">
        <v>36</v>
      </c>
      <c r="S482" s="14">
        <v>1</v>
      </c>
      <c r="T482" s="20">
        <v>15550000</v>
      </c>
      <c r="U482" s="41" t="s">
        <v>37</v>
      </c>
      <c r="V482" s="14" t="s">
        <v>164</v>
      </c>
      <c r="W482" s="14" t="s">
        <v>39</v>
      </c>
      <c r="X482" s="14"/>
      <c r="Y482" s="21"/>
    </row>
    <row r="483" spans="1:25" s="25" customFormat="1" ht="40.799999999999997" x14ac:dyDescent="0.3">
      <c r="A483" s="15">
        <v>438</v>
      </c>
      <c r="B483" s="31" t="s">
        <v>83</v>
      </c>
      <c r="C483" s="16">
        <f t="shared" si="23"/>
        <v>1</v>
      </c>
      <c r="D483" s="16" t="str">
        <f t="shared" si="22"/>
        <v>BG.XC.KCBYC.001</v>
      </c>
      <c r="E483" s="16" t="e">
        <f>VLOOKUP(B483,'DS Tên thiết bị'!$A$1:$B$174,2,0)</f>
        <v>#N/A</v>
      </c>
      <c r="F483" s="31" t="s">
        <v>84</v>
      </c>
      <c r="G483" s="16" t="str">
        <f t="shared" si="21"/>
        <v>KHÁC</v>
      </c>
      <c r="H483" s="17" t="s">
        <v>1029</v>
      </c>
      <c r="I483" s="17" t="s">
        <v>2777</v>
      </c>
      <c r="J483" s="17" t="str">
        <f>VLOOKUP(I483,'Danh sach khoa'!$C$2:$D$39,2,0)</f>
        <v>KCBYC</v>
      </c>
      <c r="K483" s="18" t="s">
        <v>1016</v>
      </c>
      <c r="L483" s="14"/>
      <c r="M483" s="19" t="s">
        <v>57</v>
      </c>
      <c r="N483" s="14" t="s">
        <v>162</v>
      </c>
      <c r="O483" s="14" t="s">
        <v>59</v>
      </c>
      <c r="P483" s="14">
        <v>2016</v>
      </c>
      <c r="Q483" s="60" t="s">
        <v>1030</v>
      </c>
      <c r="R483" s="14" t="s">
        <v>36</v>
      </c>
      <c r="S483" s="14">
        <v>2</v>
      </c>
      <c r="T483" s="20">
        <v>16100000</v>
      </c>
      <c r="U483" s="41" t="s">
        <v>37</v>
      </c>
      <c r="V483" s="14" t="s">
        <v>164</v>
      </c>
      <c r="W483" s="14" t="s">
        <v>39</v>
      </c>
      <c r="X483" s="14"/>
      <c r="Y483" s="21"/>
    </row>
    <row r="484" spans="1:25" s="25" customFormat="1" ht="26.4" x14ac:dyDescent="0.3">
      <c r="A484" s="15">
        <v>446</v>
      </c>
      <c r="B484" s="31" t="s">
        <v>83</v>
      </c>
      <c r="C484" s="16">
        <f t="shared" si="23"/>
        <v>2</v>
      </c>
      <c r="D484" s="16" t="str">
        <f t="shared" si="22"/>
        <v>BG.XC.KCBYC.002</v>
      </c>
      <c r="E484" s="16" t="e">
        <f>VLOOKUP(B484,'DS Tên thiết bị'!$A$1:$B$174,2,0)</f>
        <v>#N/A</v>
      </c>
      <c r="F484" s="31" t="s">
        <v>84</v>
      </c>
      <c r="G484" s="16" t="str">
        <f t="shared" si="21"/>
        <v>KHÁC</v>
      </c>
      <c r="H484" s="17" t="s">
        <v>1047</v>
      </c>
      <c r="I484" s="17" t="s">
        <v>2777</v>
      </c>
      <c r="J484" s="17" t="str">
        <f>VLOOKUP(I484,'Danh sach khoa'!$C$2:$D$39,2,0)</f>
        <v>KCBYC</v>
      </c>
      <c r="K484" s="18" t="s">
        <v>1016</v>
      </c>
      <c r="L484" s="14"/>
      <c r="M484" s="19" t="s">
        <v>57</v>
      </c>
      <c r="N484" s="14" t="s">
        <v>1048</v>
      </c>
      <c r="O484" s="14" t="s">
        <v>59</v>
      </c>
      <c r="P484" s="14">
        <v>2017</v>
      </c>
      <c r="Q484" s="60" t="s">
        <v>1049</v>
      </c>
      <c r="R484" s="14" t="s">
        <v>36</v>
      </c>
      <c r="S484" s="14">
        <v>2</v>
      </c>
      <c r="T484" s="20">
        <v>15950000</v>
      </c>
      <c r="U484" s="41" t="s">
        <v>37</v>
      </c>
      <c r="V484" s="14" t="s">
        <v>38</v>
      </c>
      <c r="W484" s="14" t="s">
        <v>39</v>
      </c>
      <c r="X484" s="14"/>
      <c r="Y484" s="21"/>
    </row>
    <row r="485" spans="1:25" s="25" customFormat="1" ht="91.8" x14ac:dyDescent="0.3">
      <c r="A485" s="15">
        <v>472</v>
      </c>
      <c r="B485" s="16" t="s">
        <v>1123</v>
      </c>
      <c r="C485" s="16">
        <f t="shared" si="23"/>
        <v>1</v>
      </c>
      <c r="D485" s="16" t="str">
        <f t="shared" si="22"/>
        <v>BG.HTLNRO.KKSNK.001</v>
      </c>
      <c r="E485" s="16" t="e">
        <f>VLOOKUP(B485,'DS Tên thiết bị'!$A$1:$B$174,2,0)</f>
        <v>#N/A</v>
      </c>
      <c r="F485" s="16" t="s">
        <v>1124</v>
      </c>
      <c r="G485" s="16" t="str">
        <f t="shared" si="21"/>
        <v>KHÁC</v>
      </c>
      <c r="H485" s="17" t="s">
        <v>1123</v>
      </c>
      <c r="I485" s="17" t="s">
        <v>2778</v>
      </c>
      <c r="J485" s="17" t="str">
        <f>VLOOKUP(I485,'Danh sach khoa'!$C$2:$D$39,2,0)</f>
        <v>KKSNK</v>
      </c>
      <c r="K485" s="18" t="s">
        <v>1060</v>
      </c>
      <c r="L485" s="30">
        <v>1054</v>
      </c>
      <c r="M485" s="30" t="s">
        <v>1125</v>
      </c>
      <c r="N485" s="14" t="s">
        <v>59</v>
      </c>
      <c r="O485" s="14" t="s">
        <v>59</v>
      </c>
      <c r="P485" s="21">
        <v>2021</v>
      </c>
      <c r="Q485" s="81" t="s">
        <v>1118</v>
      </c>
      <c r="R485" s="21" t="s">
        <v>27</v>
      </c>
      <c r="S485" s="40">
        <v>1</v>
      </c>
      <c r="T485" s="36">
        <v>40000000</v>
      </c>
      <c r="U485" s="41" t="s">
        <v>37</v>
      </c>
      <c r="V485" s="30" t="s">
        <v>1119</v>
      </c>
      <c r="W485" s="14" t="s">
        <v>179</v>
      </c>
      <c r="X485" s="21"/>
      <c r="Y485" s="21"/>
    </row>
    <row r="486" spans="1:25" s="25" customFormat="1" ht="26.4" x14ac:dyDescent="0.3">
      <c r="A486" s="15">
        <v>466</v>
      </c>
      <c r="B486" s="31" t="s">
        <v>363</v>
      </c>
      <c r="C486" s="16">
        <f t="shared" si="23"/>
        <v>1</v>
      </c>
      <c r="D486" s="16" t="str">
        <f t="shared" si="22"/>
        <v>BG.MC.KKSNK.001</v>
      </c>
      <c r="E486" s="16" t="e">
        <f>VLOOKUP(B486,'DS Tên thiết bị'!$A$1:$B$174,2,0)</f>
        <v>#N/A</v>
      </c>
      <c r="F486" s="31" t="s">
        <v>364</v>
      </c>
      <c r="G486" s="16" t="str">
        <f t="shared" si="21"/>
        <v>KHÁC</v>
      </c>
      <c r="H486" s="17" t="s">
        <v>1096</v>
      </c>
      <c r="I486" s="17" t="s">
        <v>2778</v>
      </c>
      <c r="J486" s="17" t="str">
        <f>VLOOKUP(I486,'Danh sach khoa'!$C$2:$D$39,2,0)</f>
        <v>KKSNK</v>
      </c>
      <c r="K486" s="18" t="s">
        <v>1060</v>
      </c>
      <c r="L486" s="14" t="s">
        <v>1097</v>
      </c>
      <c r="M486" s="29" t="s">
        <v>1098</v>
      </c>
      <c r="N486" s="14" t="s">
        <v>1099</v>
      </c>
      <c r="O486" s="14" t="s">
        <v>257</v>
      </c>
      <c r="P486" s="14">
        <v>2019</v>
      </c>
      <c r="Q486" s="60" t="s">
        <v>1100</v>
      </c>
      <c r="R486" s="14" t="s">
        <v>36</v>
      </c>
      <c r="S486" s="14">
        <v>1</v>
      </c>
      <c r="T486" s="20">
        <v>365500000</v>
      </c>
      <c r="U486" s="41" t="s">
        <v>37</v>
      </c>
      <c r="V486" s="14" t="s">
        <v>38</v>
      </c>
      <c r="W486" s="14" t="s">
        <v>39</v>
      </c>
      <c r="X486" s="14"/>
      <c r="Y486" s="21"/>
    </row>
    <row r="487" spans="1:25" s="25" customFormat="1" ht="51" x14ac:dyDescent="0.3">
      <c r="A487" s="15">
        <v>462</v>
      </c>
      <c r="B487" s="16" t="s">
        <v>1080</v>
      </c>
      <c r="C487" s="16">
        <f t="shared" si="23"/>
        <v>1</v>
      </c>
      <c r="D487" s="16" t="str">
        <f t="shared" si="22"/>
        <v>BG.MG .KKSNK.001</v>
      </c>
      <c r="E487" s="16" t="e">
        <f>VLOOKUP(B487,'DS Tên thiết bị'!$A$1:$B$174,2,0)</f>
        <v>#N/A</v>
      </c>
      <c r="F487" s="16" t="s">
        <v>1081</v>
      </c>
      <c r="G487" s="16" t="str">
        <f t="shared" si="21"/>
        <v>KHÁC</v>
      </c>
      <c r="H487" s="17" t="s">
        <v>1082</v>
      </c>
      <c r="I487" s="17" t="s">
        <v>2778</v>
      </c>
      <c r="J487" s="17" t="str">
        <f>VLOOKUP(I487,'Danh sach khoa'!$C$2:$D$39,2,0)</f>
        <v>KKSNK</v>
      </c>
      <c r="K487" s="18" t="s">
        <v>1060</v>
      </c>
      <c r="L487" s="14" t="s">
        <v>1083</v>
      </c>
      <c r="M487" s="29" t="s">
        <v>1084</v>
      </c>
      <c r="N487" s="14" t="s">
        <v>1085</v>
      </c>
      <c r="O487" s="14" t="s">
        <v>1086</v>
      </c>
      <c r="P487" s="14">
        <v>2017</v>
      </c>
      <c r="Q487" s="60" t="s">
        <v>1087</v>
      </c>
      <c r="R487" s="14" t="s">
        <v>36</v>
      </c>
      <c r="S487" s="14">
        <v>1</v>
      </c>
      <c r="T487" s="104">
        <v>726000000</v>
      </c>
      <c r="U487" s="41" t="s">
        <v>37</v>
      </c>
      <c r="V487" s="14" t="s">
        <v>1088</v>
      </c>
      <c r="W487" s="14" t="s">
        <v>39</v>
      </c>
      <c r="X487" s="14"/>
      <c r="Y487" s="21"/>
    </row>
    <row r="488" spans="1:25" s="25" customFormat="1" ht="51" x14ac:dyDescent="0.3">
      <c r="A488" s="50">
        <v>463</v>
      </c>
      <c r="B488" s="16" t="s">
        <v>1080</v>
      </c>
      <c r="C488" s="16">
        <f t="shared" si="23"/>
        <v>2</v>
      </c>
      <c r="D488" s="16" t="str">
        <f t="shared" si="22"/>
        <v>BG.MG .KKSNK.002</v>
      </c>
      <c r="E488" s="16" t="e">
        <f>VLOOKUP(B488,'DS Tên thiết bị'!$A$1:$B$174,2,0)</f>
        <v>#N/A</v>
      </c>
      <c r="F488" s="16" t="s">
        <v>1081</v>
      </c>
      <c r="G488" s="16" t="str">
        <f t="shared" si="21"/>
        <v>KHÁC</v>
      </c>
      <c r="H488" s="17" t="s">
        <v>1082</v>
      </c>
      <c r="I488" s="17" t="s">
        <v>2778</v>
      </c>
      <c r="J488" s="17" t="str">
        <f>VLOOKUP(I488,'Danh sach khoa'!$C$2:$D$39,2,0)</f>
        <v>KKSNK</v>
      </c>
      <c r="K488" s="18" t="s">
        <v>1060</v>
      </c>
      <c r="L488" s="14" t="s">
        <v>1083</v>
      </c>
      <c r="M488" s="29" t="s">
        <v>1089</v>
      </c>
      <c r="N488" s="14" t="s">
        <v>1085</v>
      </c>
      <c r="O488" s="14" t="s">
        <v>1086</v>
      </c>
      <c r="P488" s="14">
        <v>2017</v>
      </c>
      <c r="Q488" s="60" t="s">
        <v>1087</v>
      </c>
      <c r="R488" s="14" t="s">
        <v>36</v>
      </c>
      <c r="S488" s="14">
        <v>1</v>
      </c>
      <c r="T488" s="104">
        <v>726000000</v>
      </c>
      <c r="U488" s="41" t="s">
        <v>37</v>
      </c>
      <c r="V488" s="14" t="s">
        <v>1088</v>
      </c>
      <c r="W488" s="14" t="s">
        <v>39</v>
      </c>
      <c r="X488" s="14"/>
      <c r="Y488" s="21"/>
    </row>
    <row r="489" spans="1:25" s="25" customFormat="1" ht="23.4" x14ac:dyDescent="0.3">
      <c r="A489" s="50">
        <v>475</v>
      </c>
      <c r="B489" s="31" t="s">
        <v>1080</v>
      </c>
      <c r="C489" s="16">
        <f t="shared" si="23"/>
        <v>3</v>
      </c>
      <c r="D489" s="16" t="str">
        <f t="shared" si="22"/>
        <v>BG.MG .KKSNK.003</v>
      </c>
      <c r="E489" s="16" t="e">
        <f>VLOOKUP(B489,'DS Tên thiết bị'!$A$1:$B$174,2,0)</f>
        <v>#N/A</v>
      </c>
      <c r="F489" s="16" t="s">
        <v>1081</v>
      </c>
      <c r="G489" s="16" t="str">
        <f t="shared" si="21"/>
        <v>KHÁC</v>
      </c>
      <c r="H489" s="17" t="s">
        <v>1080</v>
      </c>
      <c r="I489" s="17" t="s">
        <v>2778</v>
      </c>
      <c r="J489" s="17" t="str">
        <f>VLOOKUP(I489,'Danh sach khoa'!$C$2:$D$39,2,0)</f>
        <v>KKSNK</v>
      </c>
      <c r="K489" s="18" t="s">
        <v>1060</v>
      </c>
      <c r="L489" s="14" t="s">
        <v>1134</v>
      </c>
      <c r="M489" s="37" t="s">
        <v>1135</v>
      </c>
      <c r="N489" s="14" t="s">
        <v>1136</v>
      </c>
      <c r="O489" s="14" t="s">
        <v>1137</v>
      </c>
      <c r="P489" s="21">
        <v>2021</v>
      </c>
      <c r="Q489" s="81" t="s">
        <v>1138</v>
      </c>
      <c r="R489" s="21" t="s">
        <v>192</v>
      </c>
      <c r="S489" s="21">
        <v>1</v>
      </c>
      <c r="T489" s="36">
        <v>890000000</v>
      </c>
      <c r="U489" s="41" t="s">
        <v>37</v>
      </c>
      <c r="V489" s="14" t="s">
        <v>60</v>
      </c>
      <c r="W489" s="14" t="s">
        <v>39</v>
      </c>
      <c r="X489" s="21"/>
      <c r="Y489" s="21"/>
    </row>
    <row r="490" spans="1:25" s="25" customFormat="1" ht="26.4" x14ac:dyDescent="0.3">
      <c r="A490" s="50">
        <v>459</v>
      </c>
      <c r="B490" s="57" t="s">
        <v>1068</v>
      </c>
      <c r="C490" s="16">
        <f t="shared" si="23"/>
        <v>1</v>
      </c>
      <c r="D490" s="16" t="str">
        <f t="shared" si="22"/>
        <v>BG.MH.KKSNK.001</v>
      </c>
      <c r="E490" s="16" t="e">
        <f>VLOOKUP(B490,'DS Tên thiết bị'!$A$1:$B$174,2,0)</f>
        <v>#N/A</v>
      </c>
      <c r="F490" s="57" t="s">
        <v>929</v>
      </c>
      <c r="G490" s="16" t="str">
        <f t="shared" si="21"/>
        <v>KHÁC</v>
      </c>
      <c r="H490" s="23" t="s">
        <v>1069</v>
      </c>
      <c r="I490" s="17" t="s">
        <v>2778</v>
      </c>
      <c r="J490" s="17" t="str">
        <f>VLOOKUP(I490,'Danh sach khoa'!$C$2:$D$39,2,0)</f>
        <v>KKSNK</v>
      </c>
      <c r="K490" s="18" t="s">
        <v>1060</v>
      </c>
      <c r="L490" s="41" t="s">
        <v>1070</v>
      </c>
      <c r="M490" s="62" t="s">
        <v>1071</v>
      </c>
      <c r="N490" s="41" t="s">
        <v>1072</v>
      </c>
      <c r="O490" s="41" t="s">
        <v>35</v>
      </c>
      <c r="P490" s="41">
        <v>2017</v>
      </c>
      <c r="Q490" s="60" t="s">
        <v>1073</v>
      </c>
      <c r="R490" s="41" t="s">
        <v>36</v>
      </c>
      <c r="S490" s="41">
        <v>1</v>
      </c>
      <c r="T490" s="103">
        <v>3176313000</v>
      </c>
      <c r="U490" s="41" t="s">
        <v>37</v>
      </c>
      <c r="V490" s="41" t="s">
        <v>105</v>
      </c>
      <c r="W490" s="41" t="s">
        <v>39</v>
      </c>
      <c r="X490" s="41"/>
      <c r="Y490" s="42"/>
    </row>
    <row r="491" spans="1:25" s="25" customFormat="1" ht="26.4" x14ac:dyDescent="0.3">
      <c r="A491" s="15">
        <v>460</v>
      </c>
      <c r="B491" s="57" t="s">
        <v>1068</v>
      </c>
      <c r="C491" s="16">
        <f t="shared" si="23"/>
        <v>2</v>
      </c>
      <c r="D491" s="16" t="str">
        <f t="shared" si="22"/>
        <v>BG.MH.KKSNK.002</v>
      </c>
      <c r="E491" s="16" t="e">
        <f>VLOOKUP(B491,'DS Tên thiết bị'!$A$1:$B$174,2,0)</f>
        <v>#N/A</v>
      </c>
      <c r="F491" s="57" t="s">
        <v>929</v>
      </c>
      <c r="G491" s="16" t="str">
        <f t="shared" si="21"/>
        <v>KHÁC</v>
      </c>
      <c r="H491" s="23" t="s">
        <v>1069</v>
      </c>
      <c r="I491" s="17" t="s">
        <v>2778</v>
      </c>
      <c r="J491" s="17" t="str">
        <f>VLOOKUP(I491,'Danh sach khoa'!$C$2:$D$39,2,0)</f>
        <v>KKSNK</v>
      </c>
      <c r="K491" s="18" t="s">
        <v>1060</v>
      </c>
      <c r="L491" s="41" t="s">
        <v>1070</v>
      </c>
      <c r="M491" s="62" t="s">
        <v>1074</v>
      </c>
      <c r="N491" s="41" t="s">
        <v>1072</v>
      </c>
      <c r="O491" s="41" t="s">
        <v>35</v>
      </c>
      <c r="P491" s="41">
        <v>2017</v>
      </c>
      <c r="Q491" s="60" t="s">
        <v>1073</v>
      </c>
      <c r="R491" s="41" t="s">
        <v>36</v>
      </c>
      <c r="S491" s="41">
        <v>1</v>
      </c>
      <c r="T491" s="103">
        <v>3176313000</v>
      </c>
      <c r="U491" s="41" t="s">
        <v>37</v>
      </c>
      <c r="V491" s="41" t="s">
        <v>105</v>
      </c>
      <c r="W491" s="41" t="s">
        <v>39</v>
      </c>
      <c r="X491" s="41"/>
      <c r="Y491" s="42"/>
    </row>
    <row r="492" spans="1:25" s="25" customFormat="1" ht="26.4" x14ac:dyDescent="0.3">
      <c r="A492" s="50">
        <v>467</v>
      </c>
      <c r="B492" s="16" t="s">
        <v>1068</v>
      </c>
      <c r="C492" s="16">
        <f t="shared" si="23"/>
        <v>3</v>
      </c>
      <c r="D492" s="16" t="str">
        <f t="shared" si="22"/>
        <v>BG.MH.KKSNK.003</v>
      </c>
      <c r="E492" s="16" t="e">
        <f>VLOOKUP(B492,'DS Tên thiết bị'!$A$1:$B$174,2,0)</f>
        <v>#N/A</v>
      </c>
      <c r="F492" s="16" t="s">
        <v>929</v>
      </c>
      <c r="G492" s="16" t="str">
        <f t="shared" si="21"/>
        <v>KHÁC</v>
      </c>
      <c r="H492" s="17" t="s">
        <v>1101</v>
      </c>
      <c r="I492" s="17" t="s">
        <v>2778</v>
      </c>
      <c r="J492" s="17" t="str">
        <f>VLOOKUP(I492,'Danh sach khoa'!$C$2:$D$39,2,0)</f>
        <v>KKSNK</v>
      </c>
      <c r="K492" s="18" t="s">
        <v>1060</v>
      </c>
      <c r="L492" s="14" t="s">
        <v>1102</v>
      </c>
      <c r="M492" s="29">
        <v>19104093</v>
      </c>
      <c r="N492" s="14" t="s">
        <v>1103</v>
      </c>
      <c r="O492" s="14" t="s">
        <v>35</v>
      </c>
      <c r="P492" s="14">
        <v>2019</v>
      </c>
      <c r="Q492" s="60" t="s">
        <v>1004</v>
      </c>
      <c r="R492" s="14" t="s">
        <v>36</v>
      </c>
      <c r="S492" s="14">
        <v>1</v>
      </c>
      <c r="T492" s="20">
        <v>2960000000</v>
      </c>
      <c r="U492" s="41" t="s">
        <v>37</v>
      </c>
      <c r="V492" s="14" t="s">
        <v>60</v>
      </c>
      <c r="W492" s="14" t="s">
        <v>39</v>
      </c>
      <c r="X492" s="14"/>
      <c r="Y492" s="21"/>
    </row>
    <row r="493" spans="1:25" s="25" customFormat="1" ht="51" x14ac:dyDescent="0.3">
      <c r="A493" s="15">
        <v>458</v>
      </c>
      <c r="B493" s="57" t="s">
        <v>1064</v>
      </c>
      <c r="C493" s="16">
        <f t="shared" si="23"/>
        <v>1</v>
      </c>
      <c r="D493" s="16" t="str">
        <f t="shared" si="22"/>
        <v>BG.MH.KKSNK.001</v>
      </c>
      <c r="E493" s="16" t="e">
        <f>VLOOKUP(B493,'DS Tên thiết bị'!$A$1:$B$174,2,0)</f>
        <v>#N/A</v>
      </c>
      <c r="F493" s="57" t="s">
        <v>929</v>
      </c>
      <c r="G493" s="16" t="str">
        <f t="shared" si="21"/>
        <v>KHÁC</v>
      </c>
      <c r="H493" s="23" t="s">
        <v>1065</v>
      </c>
      <c r="I493" s="17" t="s">
        <v>2778</v>
      </c>
      <c r="J493" s="17" t="str">
        <f>VLOOKUP(I493,'Danh sach khoa'!$C$2:$D$39,2,0)</f>
        <v>KKSNK</v>
      </c>
      <c r="K493" s="18" t="s">
        <v>1060</v>
      </c>
      <c r="L493" s="41" t="s">
        <v>1066</v>
      </c>
      <c r="M493" s="62">
        <v>101160286</v>
      </c>
      <c r="N493" s="41" t="s">
        <v>1067</v>
      </c>
      <c r="O493" s="41" t="s">
        <v>1067</v>
      </c>
      <c r="P493" s="41">
        <v>2016</v>
      </c>
      <c r="Q493" s="59">
        <v>42861</v>
      </c>
      <c r="R493" s="41" t="s">
        <v>36</v>
      </c>
      <c r="S493" s="41">
        <v>1</v>
      </c>
      <c r="T493" s="65">
        <v>3253927000</v>
      </c>
      <c r="U493" s="41" t="s">
        <v>37</v>
      </c>
      <c r="V493" s="41" t="s">
        <v>105</v>
      </c>
      <c r="W493" s="41" t="s">
        <v>39</v>
      </c>
      <c r="X493" s="41"/>
      <c r="Y493" s="42"/>
    </row>
    <row r="494" spans="1:25" s="25" customFormat="1" ht="26.4" x14ac:dyDescent="0.3">
      <c r="A494" s="15">
        <v>468</v>
      </c>
      <c r="B494" s="16" t="s">
        <v>1064</v>
      </c>
      <c r="C494" s="16">
        <f t="shared" si="23"/>
        <v>2</v>
      </c>
      <c r="D494" s="16" t="str">
        <f t="shared" si="22"/>
        <v>BG.MH.KKSNK.002</v>
      </c>
      <c r="E494" s="16" t="e">
        <f>VLOOKUP(B494,'DS Tên thiết bị'!$A$1:$B$174,2,0)</f>
        <v>#N/A</v>
      </c>
      <c r="F494" s="16" t="s">
        <v>929</v>
      </c>
      <c r="G494" s="16" t="str">
        <f t="shared" si="21"/>
        <v>KHÁC</v>
      </c>
      <c r="H494" s="94" t="s">
        <v>1104</v>
      </c>
      <c r="I494" s="17" t="s">
        <v>2778</v>
      </c>
      <c r="J494" s="17" t="str">
        <f>VLOOKUP(I494,'Danh sach khoa'!$C$2:$D$39,2,0)</f>
        <v>KKSNK</v>
      </c>
      <c r="K494" s="18" t="s">
        <v>1060</v>
      </c>
      <c r="L494" s="14" t="s">
        <v>1105</v>
      </c>
      <c r="M494" s="29">
        <v>2202020008</v>
      </c>
      <c r="N494" s="14" t="s">
        <v>1106</v>
      </c>
      <c r="O494" s="14" t="s">
        <v>224</v>
      </c>
      <c r="P494" s="14">
        <v>2020</v>
      </c>
      <c r="Q494" s="60" t="s">
        <v>1107</v>
      </c>
      <c r="R494" s="14" t="s">
        <v>192</v>
      </c>
      <c r="S494" s="14">
        <v>1</v>
      </c>
      <c r="T494" s="89">
        <v>755630000</v>
      </c>
      <c r="U494" s="41" t="s">
        <v>37</v>
      </c>
      <c r="V494" s="14" t="s">
        <v>60</v>
      </c>
      <c r="W494" s="14" t="s">
        <v>39</v>
      </c>
      <c r="X494" s="14"/>
      <c r="Y494" s="21"/>
    </row>
    <row r="495" spans="1:25" s="25" customFormat="1" ht="51" x14ac:dyDescent="0.3">
      <c r="A495" s="15">
        <v>470</v>
      </c>
      <c r="B495" s="16" t="s">
        <v>1064</v>
      </c>
      <c r="C495" s="16">
        <f t="shared" si="23"/>
        <v>3</v>
      </c>
      <c r="D495" s="16" t="str">
        <f t="shared" si="22"/>
        <v>BG.MH.KKSNK.003</v>
      </c>
      <c r="E495" s="16" t="e">
        <f>VLOOKUP(B495,'DS Tên thiết bị'!$A$1:$B$174,2,0)</f>
        <v>#N/A</v>
      </c>
      <c r="F495" s="16" t="s">
        <v>929</v>
      </c>
      <c r="G495" s="16" t="str">
        <f t="shared" si="21"/>
        <v>KHÁC</v>
      </c>
      <c r="H495" s="17" t="s">
        <v>1114</v>
      </c>
      <c r="I495" s="17" t="s">
        <v>2778</v>
      </c>
      <c r="J495" s="17" t="str">
        <f>VLOOKUP(I495,'Danh sach khoa'!$C$2:$D$39,2,0)</f>
        <v>KKSNK</v>
      </c>
      <c r="K495" s="18" t="s">
        <v>1060</v>
      </c>
      <c r="L495" s="14" t="s">
        <v>1115</v>
      </c>
      <c r="M495" s="14" t="s">
        <v>1116</v>
      </c>
      <c r="N495" s="14" t="s">
        <v>1117</v>
      </c>
      <c r="O495" s="14" t="s">
        <v>1086</v>
      </c>
      <c r="P495" s="21">
        <v>2020</v>
      </c>
      <c r="Q495" s="81" t="s">
        <v>1118</v>
      </c>
      <c r="R495" s="21" t="s">
        <v>192</v>
      </c>
      <c r="S495" s="40">
        <v>1</v>
      </c>
      <c r="T495" s="69">
        <v>2978000000</v>
      </c>
      <c r="U495" s="41" t="s">
        <v>37</v>
      </c>
      <c r="V495" s="30" t="s">
        <v>1119</v>
      </c>
      <c r="W495" s="14" t="s">
        <v>179</v>
      </c>
      <c r="X495" s="21"/>
      <c r="Y495" s="21"/>
    </row>
    <row r="496" spans="1:25" s="25" customFormat="1" ht="51" x14ac:dyDescent="0.3">
      <c r="A496" s="50">
        <v>471</v>
      </c>
      <c r="B496" s="16" t="s">
        <v>1064</v>
      </c>
      <c r="C496" s="16">
        <f t="shared" si="23"/>
        <v>4</v>
      </c>
      <c r="D496" s="16" t="str">
        <f t="shared" si="22"/>
        <v>BG.MH.KKSNK.004</v>
      </c>
      <c r="E496" s="16" t="e">
        <f>VLOOKUP(B496,'DS Tên thiết bị'!$A$1:$B$174,2,0)</f>
        <v>#N/A</v>
      </c>
      <c r="F496" s="16" t="s">
        <v>929</v>
      </c>
      <c r="G496" s="16" t="str">
        <f t="shared" si="21"/>
        <v>KHÁC</v>
      </c>
      <c r="H496" s="17" t="s">
        <v>1120</v>
      </c>
      <c r="I496" s="17" t="s">
        <v>2778</v>
      </c>
      <c r="J496" s="17" t="str">
        <f>VLOOKUP(I496,'Danh sach khoa'!$C$2:$D$39,2,0)</f>
        <v>KKSNK</v>
      </c>
      <c r="K496" s="18" t="s">
        <v>1060</v>
      </c>
      <c r="L496" s="14" t="s">
        <v>1121</v>
      </c>
      <c r="M496" s="14" t="s">
        <v>1122</v>
      </c>
      <c r="N496" s="14" t="s">
        <v>1117</v>
      </c>
      <c r="O496" s="14" t="s">
        <v>1086</v>
      </c>
      <c r="P496" s="21">
        <v>2020</v>
      </c>
      <c r="Q496" s="81" t="s">
        <v>1118</v>
      </c>
      <c r="R496" s="21" t="s">
        <v>192</v>
      </c>
      <c r="S496" s="40">
        <v>1</v>
      </c>
      <c r="T496" s="36">
        <v>3250000000</v>
      </c>
      <c r="U496" s="41" t="s">
        <v>37</v>
      </c>
      <c r="V496" s="30" t="s">
        <v>1119</v>
      </c>
      <c r="W496" s="14" t="s">
        <v>179</v>
      </c>
      <c r="X496" s="21"/>
      <c r="Y496" s="21"/>
    </row>
    <row r="497" spans="1:25" s="25" customFormat="1" ht="26.4" x14ac:dyDescent="0.3">
      <c r="A497" s="50">
        <v>461</v>
      </c>
      <c r="B497" s="57" t="s">
        <v>1019</v>
      </c>
      <c r="C497" s="16">
        <f t="shared" si="23"/>
        <v>1</v>
      </c>
      <c r="D497" s="16" t="str">
        <f t="shared" si="22"/>
        <v>BG.MR.KKSNK.001</v>
      </c>
      <c r="E497" s="16" t="e">
        <f>VLOOKUP(B497,'DS Tên thiết bị'!$A$1:$B$174,2,0)</f>
        <v>#N/A</v>
      </c>
      <c r="F497" s="57" t="s">
        <v>1020</v>
      </c>
      <c r="G497" s="16" t="str">
        <f t="shared" si="21"/>
        <v>KHÁC</v>
      </c>
      <c r="H497" s="23" t="s">
        <v>1075</v>
      </c>
      <c r="I497" s="17" t="s">
        <v>2778</v>
      </c>
      <c r="J497" s="17" t="str">
        <f>VLOOKUP(I497,'Danh sach khoa'!$C$2:$D$39,2,0)</f>
        <v>KKSNK</v>
      </c>
      <c r="K497" s="18" t="s">
        <v>1060</v>
      </c>
      <c r="L497" s="41" t="s">
        <v>1076</v>
      </c>
      <c r="M497" s="62" t="s">
        <v>1077</v>
      </c>
      <c r="N497" s="41" t="s">
        <v>1078</v>
      </c>
      <c r="O497" s="41" t="s">
        <v>142</v>
      </c>
      <c r="P497" s="41">
        <v>2017</v>
      </c>
      <c r="Q497" s="60" t="s">
        <v>1079</v>
      </c>
      <c r="R497" s="41" t="s">
        <v>36</v>
      </c>
      <c r="S497" s="41">
        <v>1</v>
      </c>
      <c r="T497" s="65">
        <v>850341000</v>
      </c>
      <c r="U497" s="41" t="s">
        <v>37</v>
      </c>
      <c r="V497" s="41" t="s">
        <v>105</v>
      </c>
      <c r="W497" s="41" t="s">
        <v>39</v>
      </c>
      <c r="X497" s="41"/>
      <c r="Y497" s="42"/>
    </row>
    <row r="498" spans="1:25" s="25" customFormat="1" ht="30.6" x14ac:dyDescent="0.3">
      <c r="A498" s="50">
        <v>473</v>
      </c>
      <c r="B498" s="16" t="s">
        <v>1019</v>
      </c>
      <c r="C498" s="16">
        <f t="shared" si="23"/>
        <v>2</v>
      </c>
      <c r="D498" s="16" t="str">
        <f t="shared" si="22"/>
        <v>BG.MR.KKSNK.002</v>
      </c>
      <c r="E498" s="16" t="e">
        <f>VLOOKUP(B498,'DS Tên thiết bị'!$A$1:$B$174,2,0)</f>
        <v>#N/A</v>
      </c>
      <c r="F498" s="16" t="s">
        <v>1020</v>
      </c>
      <c r="G498" s="16" t="str">
        <f t="shared" si="21"/>
        <v>KHÁC</v>
      </c>
      <c r="H498" s="17" t="s">
        <v>1126</v>
      </c>
      <c r="I498" s="17" t="s">
        <v>2778</v>
      </c>
      <c r="J498" s="17" t="str">
        <f>VLOOKUP(I498,'Danh sach khoa'!$C$2:$D$39,2,0)</f>
        <v>KKSNK</v>
      </c>
      <c r="K498" s="18" t="s">
        <v>1060</v>
      </c>
      <c r="L498" s="14" t="s">
        <v>1127</v>
      </c>
      <c r="M498" s="14" t="s">
        <v>1128</v>
      </c>
      <c r="N498" s="14" t="s">
        <v>1129</v>
      </c>
      <c r="O498" s="14" t="s">
        <v>59</v>
      </c>
      <c r="P498" s="21">
        <v>2021</v>
      </c>
      <c r="Q498" s="81" t="s">
        <v>1118</v>
      </c>
      <c r="R498" s="21" t="s">
        <v>192</v>
      </c>
      <c r="S498" s="40">
        <v>1</v>
      </c>
      <c r="T498" s="36">
        <v>960000000</v>
      </c>
      <c r="U498" s="41" t="s">
        <v>37</v>
      </c>
      <c r="V498" s="30" t="s">
        <v>1119</v>
      </c>
      <c r="W498" s="14" t="s">
        <v>179</v>
      </c>
      <c r="X498" s="21"/>
      <c r="Y498" s="21"/>
    </row>
    <row r="499" spans="1:25" s="25" customFormat="1" ht="51" x14ac:dyDescent="0.3">
      <c r="A499" s="15">
        <v>464</v>
      </c>
      <c r="B499" s="57" t="s">
        <v>1090</v>
      </c>
      <c r="C499" s="16">
        <f t="shared" si="23"/>
        <v>1</v>
      </c>
      <c r="D499" s="16" t="str">
        <f t="shared" si="22"/>
        <v>BG.MS.KKSNK.001</v>
      </c>
      <c r="E499" s="16" t="e">
        <f>VLOOKUP(B499,'DS Tên thiết bị'!$A$1:$B$174,2,0)</f>
        <v>#N/A</v>
      </c>
      <c r="F499" s="57" t="s">
        <v>1091</v>
      </c>
      <c r="G499" s="16" t="str">
        <f t="shared" si="21"/>
        <v>KHÁC</v>
      </c>
      <c r="H499" s="23" t="s">
        <v>1092</v>
      </c>
      <c r="I499" s="17" t="s">
        <v>2778</v>
      </c>
      <c r="J499" s="17" t="str">
        <f>VLOOKUP(I499,'Danh sach khoa'!$C$2:$D$39,2,0)</f>
        <v>KKSNK</v>
      </c>
      <c r="K499" s="18" t="s">
        <v>1060</v>
      </c>
      <c r="L499" s="41" t="s">
        <v>1093</v>
      </c>
      <c r="M499" s="62" t="s">
        <v>1094</v>
      </c>
      <c r="N499" s="41" t="s">
        <v>1085</v>
      </c>
      <c r="O499" s="41" t="s">
        <v>1086</v>
      </c>
      <c r="P499" s="41">
        <v>2017</v>
      </c>
      <c r="Q499" s="60" t="s">
        <v>1087</v>
      </c>
      <c r="R499" s="41" t="s">
        <v>36</v>
      </c>
      <c r="S499" s="41">
        <v>1</v>
      </c>
      <c r="T499" s="65">
        <v>316800000</v>
      </c>
      <c r="U499" s="41" t="s">
        <v>37</v>
      </c>
      <c r="V499" s="41" t="s">
        <v>1088</v>
      </c>
      <c r="W499" s="41" t="s">
        <v>39</v>
      </c>
      <c r="X499" s="41"/>
      <c r="Y499" s="42"/>
    </row>
    <row r="500" spans="1:25" s="25" customFormat="1" ht="51" x14ac:dyDescent="0.3">
      <c r="A500" s="50">
        <v>465</v>
      </c>
      <c r="B500" s="57" t="s">
        <v>1090</v>
      </c>
      <c r="C500" s="16">
        <f t="shared" si="23"/>
        <v>2</v>
      </c>
      <c r="D500" s="16" t="str">
        <f t="shared" si="22"/>
        <v>BG.MS.KKSNK.002</v>
      </c>
      <c r="E500" s="16" t="e">
        <f>VLOOKUP(B500,'DS Tên thiết bị'!$A$1:$B$174,2,0)</f>
        <v>#N/A</v>
      </c>
      <c r="F500" s="57" t="s">
        <v>1091</v>
      </c>
      <c r="G500" s="16" t="str">
        <f t="shared" si="21"/>
        <v>KHÁC</v>
      </c>
      <c r="H500" s="23" t="s">
        <v>1092</v>
      </c>
      <c r="I500" s="17" t="s">
        <v>2778</v>
      </c>
      <c r="J500" s="17" t="str">
        <f>VLOOKUP(I500,'Danh sach khoa'!$C$2:$D$39,2,0)</f>
        <v>KKSNK</v>
      </c>
      <c r="K500" s="18" t="s">
        <v>1060</v>
      </c>
      <c r="L500" s="41" t="s">
        <v>1093</v>
      </c>
      <c r="M500" s="62" t="s">
        <v>1095</v>
      </c>
      <c r="N500" s="41" t="s">
        <v>1085</v>
      </c>
      <c r="O500" s="41" t="s">
        <v>1086</v>
      </c>
      <c r="P500" s="41">
        <v>2017</v>
      </c>
      <c r="Q500" s="60" t="s">
        <v>1087</v>
      </c>
      <c r="R500" s="41" t="s">
        <v>36</v>
      </c>
      <c r="S500" s="41">
        <v>1</v>
      </c>
      <c r="T500" s="65">
        <v>316800000</v>
      </c>
      <c r="U500" s="41" t="s">
        <v>37</v>
      </c>
      <c r="V500" s="41" t="s">
        <v>1088</v>
      </c>
      <c r="W500" s="41" t="s">
        <v>39</v>
      </c>
      <c r="X500" s="41"/>
      <c r="Y500" s="42"/>
    </row>
    <row r="501" spans="1:25" s="25" customFormat="1" ht="26.4" x14ac:dyDescent="0.3">
      <c r="A501" s="50">
        <v>469</v>
      </c>
      <c r="B501" s="16" t="s">
        <v>1090</v>
      </c>
      <c r="C501" s="16">
        <f t="shared" si="23"/>
        <v>3</v>
      </c>
      <c r="D501" s="16" t="str">
        <f t="shared" si="22"/>
        <v>BG.MS.KKSNK.003</v>
      </c>
      <c r="E501" s="16" t="e">
        <f>VLOOKUP(B501,'DS Tên thiết bị'!$A$1:$B$174,2,0)</f>
        <v>#N/A</v>
      </c>
      <c r="F501" s="16" t="s">
        <v>1091</v>
      </c>
      <c r="G501" s="16" t="str">
        <f t="shared" si="21"/>
        <v>KHÁC</v>
      </c>
      <c r="H501" s="94" t="s">
        <v>1108</v>
      </c>
      <c r="I501" s="17" t="s">
        <v>2778</v>
      </c>
      <c r="J501" s="17" t="str">
        <f>VLOOKUP(I501,'Danh sach khoa'!$C$2:$D$39,2,0)</f>
        <v>KKSNK</v>
      </c>
      <c r="K501" s="18" t="s">
        <v>1060</v>
      </c>
      <c r="L501" s="14" t="s">
        <v>1109</v>
      </c>
      <c r="M501" s="29" t="s">
        <v>1110</v>
      </c>
      <c r="N501" s="14" t="s">
        <v>1111</v>
      </c>
      <c r="O501" s="14" t="s">
        <v>1112</v>
      </c>
      <c r="P501" s="14">
        <v>2021</v>
      </c>
      <c r="Q501" s="60" t="s">
        <v>1113</v>
      </c>
      <c r="R501" s="14" t="s">
        <v>192</v>
      </c>
      <c r="S501" s="14">
        <v>1</v>
      </c>
      <c r="T501" s="89">
        <v>243900000</v>
      </c>
      <c r="U501" s="41" t="s">
        <v>37</v>
      </c>
      <c r="V501" s="14"/>
      <c r="W501" s="14" t="s">
        <v>39</v>
      </c>
      <c r="X501" s="14"/>
      <c r="Y501" s="21"/>
    </row>
    <row r="502" spans="1:25" s="25" customFormat="1" ht="23.4" x14ac:dyDescent="0.3">
      <c r="A502" s="15">
        <v>476</v>
      </c>
      <c r="B502" s="77" t="s">
        <v>1090</v>
      </c>
      <c r="C502" s="16">
        <f t="shared" si="23"/>
        <v>4</v>
      </c>
      <c r="D502" s="16" t="str">
        <f t="shared" si="22"/>
        <v>BG.MS.KKSNK.004</v>
      </c>
      <c r="E502" s="16" t="e">
        <f>VLOOKUP(B502,'DS Tên thiết bị'!$A$1:$B$174,2,0)</f>
        <v>#N/A</v>
      </c>
      <c r="F502" s="77" t="s">
        <v>1091</v>
      </c>
      <c r="G502" s="16" t="str">
        <f t="shared" si="21"/>
        <v>KHÁC</v>
      </c>
      <c r="H502" s="105" t="s">
        <v>1090</v>
      </c>
      <c r="I502" s="17" t="s">
        <v>2778</v>
      </c>
      <c r="J502" s="17" t="str">
        <f>VLOOKUP(I502,'Danh sach khoa'!$C$2:$D$39,2,0)</f>
        <v>KKSNK</v>
      </c>
      <c r="K502" s="18" t="s">
        <v>1060</v>
      </c>
      <c r="L502" s="106" t="s">
        <v>1139</v>
      </c>
      <c r="M502" s="58" t="s">
        <v>1140</v>
      </c>
      <c r="N502" s="41" t="s">
        <v>1136</v>
      </c>
      <c r="O502" s="41" t="s">
        <v>433</v>
      </c>
      <c r="P502" s="42">
        <v>2021</v>
      </c>
      <c r="Q502" s="81" t="s">
        <v>1138</v>
      </c>
      <c r="R502" s="42" t="s">
        <v>192</v>
      </c>
      <c r="S502" s="42">
        <v>1</v>
      </c>
      <c r="T502" s="107">
        <v>540000000</v>
      </c>
      <c r="U502" s="41" t="s">
        <v>37</v>
      </c>
      <c r="V502" s="41" t="s">
        <v>60</v>
      </c>
      <c r="W502" s="41" t="s">
        <v>39</v>
      </c>
      <c r="X502" s="42"/>
      <c r="Y502" s="42"/>
    </row>
    <row r="503" spans="1:25" s="25" customFormat="1" ht="30.6" x14ac:dyDescent="0.3">
      <c r="A503" s="15">
        <v>474</v>
      </c>
      <c r="B503" s="16" t="s">
        <v>1130</v>
      </c>
      <c r="C503" s="16">
        <f t="shared" si="23"/>
        <v>1</v>
      </c>
      <c r="D503" s="16" t="str">
        <f t="shared" si="22"/>
        <v>BG.MS.KKSNK.001</v>
      </c>
      <c r="E503" s="16" t="e">
        <f>VLOOKUP(B503,'DS Tên thiết bị'!$A$1:$B$174,2,0)</f>
        <v>#N/A</v>
      </c>
      <c r="F503" s="16" t="s">
        <v>1091</v>
      </c>
      <c r="G503" s="16" t="str">
        <f t="shared" si="21"/>
        <v>KHÁC</v>
      </c>
      <c r="H503" s="17" t="s">
        <v>1131</v>
      </c>
      <c r="I503" s="17" t="s">
        <v>2778</v>
      </c>
      <c r="J503" s="17" t="str">
        <f>VLOOKUP(I503,'Danh sach khoa'!$C$2:$D$39,2,0)</f>
        <v>KKSNK</v>
      </c>
      <c r="K503" s="18" t="s">
        <v>1060</v>
      </c>
      <c r="L503" s="14" t="s">
        <v>1132</v>
      </c>
      <c r="M503" s="14" t="s">
        <v>1133</v>
      </c>
      <c r="N503" s="14" t="s">
        <v>1129</v>
      </c>
      <c r="O503" s="14" t="s">
        <v>59</v>
      </c>
      <c r="P503" s="21">
        <v>2021</v>
      </c>
      <c r="Q503" s="81" t="s">
        <v>1118</v>
      </c>
      <c r="R503" s="21" t="s">
        <v>192</v>
      </c>
      <c r="S503" s="40">
        <v>1</v>
      </c>
      <c r="T503" s="36">
        <v>354000000</v>
      </c>
      <c r="U503" s="41" t="s">
        <v>37</v>
      </c>
      <c r="V503" s="30" t="s">
        <v>1119</v>
      </c>
      <c r="W503" s="14" t="s">
        <v>179</v>
      </c>
      <c r="X503" s="21"/>
      <c r="Y503" s="21"/>
    </row>
    <row r="504" spans="1:25" s="25" customFormat="1" ht="26.4" x14ac:dyDescent="0.3">
      <c r="A504" s="50">
        <v>457</v>
      </c>
      <c r="B504" s="16" t="s">
        <v>544</v>
      </c>
      <c r="C504" s="16">
        <f t="shared" si="23"/>
        <v>1</v>
      </c>
      <c r="D504" s="16" t="str">
        <f t="shared" si="22"/>
        <v>BG.TS.KKSNK.001</v>
      </c>
      <c r="E504" s="16" t="e">
        <f>VLOOKUP(B504,'DS Tên thiết bị'!$A$1:$B$174,2,0)</f>
        <v>#N/A</v>
      </c>
      <c r="F504" s="16" t="s">
        <v>545</v>
      </c>
      <c r="G504" s="16" t="str">
        <f t="shared" si="21"/>
        <v>KHÁC</v>
      </c>
      <c r="H504" s="17" t="s">
        <v>544</v>
      </c>
      <c r="I504" s="17" t="s">
        <v>2778</v>
      </c>
      <c r="J504" s="17" t="str">
        <f>VLOOKUP(I504,'Danh sach khoa'!$C$2:$D$39,2,0)</f>
        <v>KKSNK</v>
      </c>
      <c r="K504" s="18" t="s">
        <v>1060</v>
      </c>
      <c r="L504" s="14" t="s">
        <v>1061</v>
      </c>
      <c r="M504" s="29" t="s">
        <v>1062</v>
      </c>
      <c r="N504" s="14" t="s">
        <v>1063</v>
      </c>
      <c r="O504" s="14" t="s">
        <v>362</v>
      </c>
      <c r="P504" s="14">
        <v>2014</v>
      </c>
      <c r="Q504" s="60" t="s">
        <v>264</v>
      </c>
      <c r="R504" s="14" t="s">
        <v>36</v>
      </c>
      <c r="S504" s="14">
        <v>1</v>
      </c>
      <c r="T504" s="20">
        <v>35000000</v>
      </c>
      <c r="U504" s="41" t="s">
        <v>37</v>
      </c>
      <c r="V504" s="14" t="s">
        <v>60</v>
      </c>
      <c r="W504" s="14" t="s">
        <v>39</v>
      </c>
      <c r="X504" s="14"/>
      <c r="Y504" s="21"/>
    </row>
    <row r="505" spans="1:25" s="25" customFormat="1" ht="20.399999999999999" x14ac:dyDescent="0.3">
      <c r="A505" s="50">
        <v>495</v>
      </c>
      <c r="B505" s="16" t="s">
        <v>1220</v>
      </c>
      <c r="C505" s="16">
        <f t="shared" si="23"/>
        <v>1</v>
      </c>
      <c r="D505" s="16" t="str">
        <f t="shared" si="22"/>
        <v>BG.BM.KLAOH.001</v>
      </c>
      <c r="E505" s="16" t="e">
        <f>VLOOKUP(B505,'DS Tên thiết bị'!$A$1:$B$174,2,0)</f>
        <v>#N/A</v>
      </c>
      <c r="F505" s="16" t="s">
        <v>1221</v>
      </c>
      <c r="G505" s="16" t="str">
        <f t="shared" si="21"/>
        <v>KHÁC</v>
      </c>
      <c r="H505" s="17" t="s">
        <v>1222</v>
      </c>
      <c r="I505" s="17" t="s">
        <v>2780</v>
      </c>
      <c r="J505" s="17" t="str">
        <f>VLOOKUP(I505,'Danh sach khoa'!$C$2:$D$39,2,0)</f>
        <v>KLAOH</v>
      </c>
      <c r="K505" s="18" t="s">
        <v>1223</v>
      </c>
      <c r="L505" s="14"/>
      <c r="M505" s="19" t="s">
        <v>57</v>
      </c>
      <c r="N505" s="14" t="s">
        <v>1137</v>
      </c>
      <c r="O505" s="14" t="s">
        <v>1137</v>
      </c>
      <c r="P505" s="14">
        <v>1996</v>
      </c>
      <c r="Q505" s="59">
        <v>35076</v>
      </c>
      <c r="R505" s="14" t="s">
        <v>36</v>
      </c>
      <c r="S505" s="14">
        <v>1</v>
      </c>
      <c r="T505" s="20">
        <v>170000000</v>
      </c>
      <c r="U505" s="41" t="s">
        <v>37</v>
      </c>
      <c r="V505" s="14" t="s">
        <v>60</v>
      </c>
      <c r="W505" s="14" t="s">
        <v>39</v>
      </c>
      <c r="X505" s="14"/>
      <c r="Y505" s="21"/>
    </row>
    <row r="506" spans="1:25" s="25" customFormat="1" ht="20.399999999999999" x14ac:dyDescent="0.3">
      <c r="A506" s="15">
        <v>496</v>
      </c>
      <c r="B506" s="16" t="s">
        <v>29</v>
      </c>
      <c r="C506" s="16">
        <f t="shared" si="23"/>
        <v>1</v>
      </c>
      <c r="D506" s="16" t="str">
        <f t="shared" si="22"/>
        <v>BG.BTĐ.KLAOH.001</v>
      </c>
      <c r="E506" s="16" t="e">
        <f>VLOOKUP(B506,'DS Tên thiết bị'!$A$1:$B$174,2,0)</f>
        <v>#N/A</v>
      </c>
      <c r="F506" s="16" t="s">
        <v>30</v>
      </c>
      <c r="G506" s="16" t="str">
        <f t="shared" si="21"/>
        <v>KHÁC</v>
      </c>
      <c r="H506" s="17" t="s">
        <v>29</v>
      </c>
      <c r="I506" s="17" t="s">
        <v>2780</v>
      </c>
      <c r="J506" s="17" t="str">
        <f>VLOOKUP(I506,'Danh sach khoa'!$C$2:$D$39,2,0)</f>
        <v>KLAOH</v>
      </c>
      <c r="K506" s="18" t="s">
        <v>1223</v>
      </c>
      <c r="L506" s="14" t="s">
        <v>1224</v>
      </c>
      <c r="M506" s="29" t="s">
        <v>1225</v>
      </c>
      <c r="N506" s="14" t="s">
        <v>370</v>
      </c>
      <c r="O506" s="14" t="s">
        <v>35</v>
      </c>
      <c r="P506" s="14">
        <v>2011</v>
      </c>
      <c r="Q506" s="75">
        <v>44202</v>
      </c>
      <c r="R506" s="14" t="s">
        <v>36</v>
      </c>
      <c r="S506" s="14">
        <v>1</v>
      </c>
      <c r="T506" s="20">
        <v>23520000</v>
      </c>
      <c r="U506" s="41" t="s">
        <v>37</v>
      </c>
      <c r="V506" s="14" t="s">
        <v>38</v>
      </c>
      <c r="W506" s="14" t="s">
        <v>39</v>
      </c>
      <c r="X506" s="14"/>
      <c r="Y506" s="21"/>
    </row>
    <row r="507" spans="1:25" s="25" customFormat="1" ht="20.399999999999999" x14ac:dyDescent="0.3">
      <c r="A507" s="15">
        <v>502</v>
      </c>
      <c r="B507" s="16" t="s">
        <v>29</v>
      </c>
      <c r="C507" s="16">
        <f t="shared" si="23"/>
        <v>2</v>
      </c>
      <c r="D507" s="16" t="str">
        <f t="shared" si="22"/>
        <v>BG.BTĐ.KLAOH.002</v>
      </c>
      <c r="E507" s="16" t="e">
        <f>VLOOKUP(B507,'DS Tên thiết bị'!$A$1:$B$174,2,0)</f>
        <v>#N/A</v>
      </c>
      <c r="F507" s="16" t="s">
        <v>30</v>
      </c>
      <c r="G507" s="16" t="str">
        <f t="shared" si="21"/>
        <v>KHÁC</v>
      </c>
      <c r="H507" s="17" t="s">
        <v>29</v>
      </c>
      <c r="I507" s="17" t="s">
        <v>2780</v>
      </c>
      <c r="J507" s="17" t="str">
        <f>VLOOKUP(I507,'Danh sach khoa'!$C$2:$D$39,2,0)</f>
        <v>KLAOH</v>
      </c>
      <c r="K507" s="18" t="s">
        <v>1223</v>
      </c>
      <c r="L507" s="14" t="s">
        <v>74</v>
      </c>
      <c r="M507" s="22">
        <v>1401010302</v>
      </c>
      <c r="N507" s="14" t="s">
        <v>34</v>
      </c>
      <c r="O507" s="14" t="s">
        <v>35</v>
      </c>
      <c r="P507" s="14">
        <v>2014</v>
      </c>
      <c r="Q507" s="59">
        <v>42070</v>
      </c>
      <c r="R507" s="14" t="s">
        <v>36</v>
      </c>
      <c r="S507" s="14">
        <v>1</v>
      </c>
      <c r="T507" s="20">
        <v>26000000</v>
      </c>
      <c r="U507" s="41" t="s">
        <v>37</v>
      </c>
      <c r="V507" s="14" t="s">
        <v>75</v>
      </c>
      <c r="W507" s="14" t="s">
        <v>39</v>
      </c>
      <c r="X507" s="14"/>
      <c r="Y507" s="21"/>
    </row>
    <row r="508" spans="1:25" s="25" customFormat="1" ht="20.399999999999999" x14ac:dyDescent="0.3">
      <c r="A508" s="50">
        <v>503</v>
      </c>
      <c r="B508" s="16" t="s">
        <v>29</v>
      </c>
      <c r="C508" s="16">
        <f t="shared" si="23"/>
        <v>3</v>
      </c>
      <c r="D508" s="16" t="str">
        <f t="shared" si="22"/>
        <v>BG.BTĐ.KLAOH.003</v>
      </c>
      <c r="E508" s="16" t="e">
        <f>VLOOKUP(B508,'DS Tên thiết bị'!$A$1:$B$174,2,0)</f>
        <v>#N/A</v>
      </c>
      <c r="F508" s="16" t="s">
        <v>30</v>
      </c>
      <c r="G508" s="16" t="str">
        <f t="shared" si="21"/>
        <v>KHÁC</v>
      </c>
      <c r="H508" s="17" t="s">
        <v>29</v>
      </c>
      <c r="I508" s="17" t="s">
        <v>2780</v>
      </c>
      <c r="J508" s="17" t="str">
        <f>VLOOKUP(I508,'Danh sach khoa'!$C$2:$D$39,2,0)</f>
        <v>KLAOH</v>
      </c>
      <c r="K508" s="18" t="s">
        <v>1223</v>
      </c>
      <c r="L508" s="14" t="s">
        <v>74</v>
      </c>
      <c r="M508" s="29">
        <v>1403010071</v>
      </c>
      <c r="N508" s="14" t="s">
        <v>34</v>
      </c>
      <c r="O508" s="14" t="s">
        <v>35</v>
      </c>
      <c r="P508" s="14">
        <v>2014</v>
      </c>
      <c r="Q508" s="59">
        <v>42070</v>
      </c>
      <c r="R508" s="14" t="s">
        <v>36</v>
      </c>
      <c r="S508" s="14">
        <v>1</v>
      </c>
      <c r="T508" s="20">
        <v>26000000</v>
      </c>
      <c r="U508" s="41" t="s">
        <v>37</v>
      </c>
      <c r="V508" s="14" t="s">
        <v>75</v>
      </c>
      <c r="W508" s="14" t="s">
        <v>39</v>
      </c>
      <c r="X508" s="14"/>
      <c r="Y508" s="21"/>
    </row>
    <row r="509" spans="1:25" s="25" customFormat="1" ht="26.4" x14ac:dyDescent="0.3">
      <c r="A509" s="50">
        <v>505</v>
      </c>
      <c r="B509" s="16" t="s">
        <v>29</v>
      </c>
      <c r="C509" s="16">
        <f t="shared" si="23"/>
        <v>4</v>
      </c>
      <c r="D509" s="16" t="str">
        <f t="shared" si="22"/>
        <v>BG.BTĐ.KLAOH.004</v>
      </c>
      <c r="E509" s="16" t="e">
        <f>VLOOKUP(B509,'DS Tên thiết bị'!$A$1:$B$174,2,0)</f>
        <v>#N/A</v>
      </c>
      <c r="F509" s="16" t="s">
        <v>30</v>
      </c>
      <c r="G509" s="16" t="str">
        <f t="shared" si="21"/>
        <v>KHÁC</v>
      </c>
      <c r="H509" s="17" t="s">
        <v>29</v>
      </c>
      <c r="I509" s="17" t="s">
        <v>2780</v>
      </c>
      <c r="J509" s="17" t="str">
        <f>VLOOKUP(I509,'Danh sach khoa'!$C$2:$D$39,2,0)</f>
        <v>KLAOH</v>
      </c>
      <c r="K509" s="18" t="s">
        <v>1223</v>
      </c>
      <c r="L509" s="14" t="s">
        <v>1233</v>
      </c>
      <c r="M509" s="29" t="s">
        <v>1234</v>
      </c>
      <c r="N509" s="14" t="s">
        <v>34</v>
      </c>
      <c r="O509" s="14" t="s">
        <v>35</v>
      </c>
      <c r="P509" s="14">
        <v>2018</v>
      </c>
      <c r="Q509" s="60" t="s">
        <v>121</v>
      </c>
      <c r="R509" s="14" t="s">
        <v>36</v>
      </c>
      <c r="S509" s="14">
        <v>1</v>
      </c>
      <c r="T509" s="20">
        <v>30300000</v>
      </c>
      <c r="U509" s="41" t="s">
        <v>37</v>
      </c>
      <c r="V509" s="14" t="s">
        <v>60</v>
      </c>
      <c r="W509" s="14" t="s">
        <v>39</v>
      </c>
      <c r="X509" s="14"/>
      <c r="Y509" s="21"/>
    </row>
    <row r="510" spans="1:25" s="25" customFormat="1" ht="26.4" x14ac:dyDescent="0.3">
      <c r="A510" s="15">
        <v>506</v>
      </c>
      <c r="B510" s="16" t="s">
        <v>29</v>
      </c>
      <c r="C510" s="16">
        <f t="shared" si="23"/>
        <v>5</v>
      </c>
      <c r="D510" s="16" t="str">
        <f t="shared" si="22"/>
        <v>BG.BTĐ.KLAOH.005</v>
      </c>
      <c r="E510" s="16" t="e">
        <f>VLOOKUP(B510,'DS Tên thiết bị'!$A$1:$B$174,2,0)</f>
        <v>#N/A</v>
      </c>
      <c r="F510" s="16" t="s">
        <v>30</v>
      </c>
      <c r="G510" s="16" t="str">
        <f t="shared" si="21"/>
        <v>KHÁC</v>
      </c>
      <c r="H510" s="17" t="s">
        <v>29</v>
      </c>
      <c r="I510" s="17" t="s">
        <v>2780</v>
      </c>
      <c r="J510" s="17" t="str">
        <f>VLOOKUP(I510,'Danh sach khoa'!$C$2:$D$39,2,0)</f>
        <v>KLAOH</v>
      </c>
      <c r="K510" s="18" t="s">
        <v>1223</v>
      </c>
      <c r="L510" s="14" t="s">
        <v>1233</v>
      </c>
      <c r="M510" s="29" t="s">
        <v>1235</v>
      </c>
      <c r="N510" s="14" t="s">
        <v>34</v>
      </c>
      <c r="O510" s="14" t="s">
        <v>35</v>
      </c>
      <c r="P510" s="14">
        <v>2018</v>
      </c>
      <c r="Q510" s="60" t="s">
        <v>121</v>
      </c>
      <c r="R510" s="14" t="s">
        <v>36</v>
      </c>
      <c r="S510" s="14">
        <v>1</v>
      </c>
      <c r="T510" s="20">
        <v>30300000</v>
      </c>
      <c r="U510" s="41" t="s">
        <v>37</v>
      </c>
      <c r="V510" s="14" t="s">
        <v>60</v>
      </c>
      <c r="W510" s="14" t="s">
        <v>39</v>
      </c>
      <c r="X510" s="14"/>
      <c r="Y510" s="21"/>
    </row>
    <row r="511" spans="1:25" s="25" customFormat="1" ht="30.6" x14ac:dyDescent="0.3">
      <c r="A511" s="15">
        <v>512</v>
      </c>
      <c r="B511" s="16" t="s">
        <v>29</v>
      </c>
      <c r="C511" s="16">
        <f t="shared" si="23"/>
        <v>6</v>
      </c>
      <c r="D511" s="16" t="str">
        <f t="shared" si="22"/>
        <v>BG.BTĐ.KLAOH.006</v>
      </c>
      <c r="E511" s="16" t="e">
        <f>VLOOKUP(B511,'DS Tên thiết bị'!$A$1:$B$174,2,0)</f>
        <v>#N/A</v>
      </c>
      <c r="F511" s="16" t="s">
        <v>30</v>
      </c>
      <c r="G511" s="16" t="str">
        <f t="shared" si="21"/>
        <v>KHÁC</v>
      </c>
      <c r="H511" s="17" t="s">
        <v>172</v>
      </c>
      <c r="I511" s="17" t="s">
        <v>2780</v>
      </c>
      <c r="J511" s="17" t="str">
        <f>VLOOKUP(I511,'Danh sach khoa'!$C$2:$D$39,2,0)</f>
        <v>KLAOH</v>
      </c>
      <c r="K511" s="18" t="s">
        <v>1223</v>
      </c>
      <c r="L511" s="14" t="s">
        <v>173</v>
      </c>
      <c r="M511" s="14" t="s">
        <v>1249</v>
      </c>
      <c r="N511" s="14" t="s">
        <v>175</v>
      </c>
      <c r="O511" s="14" t="s">
        <v>176</v>
      </c>
      <c r="P511" s="21">
        <v>2020</v>
      </c>
      <c r="Q511" s="67" t="s">
        <v>177</v>
      </c>
      <c r="R511" s="21" t="s">
        <v>36</v>
      </c>
      <c r="S511" s="40">
        <v>1</v>
      </c>
      <c r="T511" s="36">
        <v>23000000</v>
      </c>
      <c r="U511" s="41" t="s">
        <v>37</v>
      </c>
      <c r="V511" s="30" t="s">
        <v>178</v>
      </c>
      <c r="W511" s="14" t="s">
        <v>179</v>
      </c>
      <c r="X511" s="21"/>
      <c r="Y511" s="21"/>
    </row>
    <row r="512" spans="1:25" s="25" customFormat="1" ht="40.799999999999997" x14ac:dyDescent="0.3">
      <c r="A512" s="50">
        <v>513</v>
      </c>
      <c r="B512" s="16" t="s">
        <v>29</v>
      </c>
      <c r="C512" s="16">
        <f t="shared" si="23"/>
        <v>7</v>
      </c>
      <c r="D512" s="16" t="str">
        <f t="shared" si="22"/>
        <v>BG.BTĐ.KLAOH.007</v>
      </c>
      <c r="E512" s="16" t="e">
        <f>VLOOKUP(B512,'DS Tên thiết bị'!$A$1:$B$174,2,0)</f>
        <v>#N/A</v>
      </c>
      <c r="F512" s="16" t="s">
        <v>30</v>
      </c>
      <c r="G512" s="16" t="str">
        <f t="shared" si="21"/>
        <v>KHÁC</v>
      </c>
      <c r="H512" s="17" t="s">
        <v>172</v>
      </c>
      <c r="I512" s="17" t="s">
        <v>2780</v>
      </c>
      <c r="J512" s="17" t="str">
        <f>VLOOKUP(I512,'Danh sach khoa'!$C$2:$D$39,2,0)</f>
        <v>KLAOH</v>
      </c>
      <c r="K512" s="18" t="s">
        <v>1223</v>
      </c>
      <c r="L512" s="14" t="s">
        <v>173</v>
      </c>
      <c r="M512" s="14" t="s">
        <v>1250</v>
      </c>
      <c r="N512" s="14" t="s">
        <v>175</v>
      </c>
      <c r="O512" s="14" t="s">
        <v>176</v>
      </c>
      <c r="P512" s="21">
        <v>2020</v>
      </c>
      <c r="Q512" s="67" t="s">
        <v>177</v>
      </c>
      <c r="R512" s="21" t="s">
        <v>36</v>
      </c>
      <c r="S512" s="40">
        <v>1</v>
      </c>
      <c r="T512" s="36">
        <v>23000000</v>
      </c>
      <c r="U512" s="41" t="s">
        <v>37</v>
      </c>
      <c r="V512" s="30" t="s">
        <v>178</v>
      </c>
      <c r="W512" s="14" t="s">
        <v>179</v>
      </c>
      <c r="X512" s="21"/>
      <c r="Y512" s="21"/>
    </row>
    <row r="513" spans="1:25" s="25" customFormat="1" ht="40.799999999999997" x14ac:dyDescent="0.3">
      <c r="A513" s="15">
        <v>514</v>
      </c>
      <c r="B513" s="16" t="s">
        <v>29</v>
      </c>
      <c r="C513" s="16">
        <f t="shared" si="23"/>
        <v>8</v>
      </c>
      <c r="D513" s="16" t="str">
        <f t="shared" si="22"/>
        <v>BG.BTĐ.KLAOH.008</v>
      </c>
      <c r="E513" s="16" t="e">
        <f>VLOOKUP(B513,'DS Tên thiết bị'!$A$1:$B$174,2,0)</f>
        <v>#N/A</v>
      </c>
      <c r="F513" s="16" t="s">
        <v>30</v>
      </c>
      <c r="G513" s="16" t="str">
        <f t="shared" si="21"/>
        <v>KHÁC</v>
      </c>
      <c r="H513" s="17" t="s">
        <v>172</v>
      </c>
      <c r="I513" s="17" t="s">
        <v>2780</v>
      </c>
      <c r="J513" s="17" t="str">
        <f>VLOOKUP(I513,'Danh sach khoa'!$C$2:$D$39,2,0)</f>
        <v>KLAOH</v>
      </c>
      <c r="K513" s="18" t="s">
        <v>1223</v>
      </c>
      <c r="L513" s="14" t="s">
        <v>173</v>
      </c>
      <c r="M513" s="14" t="s">
        <v>1251</v>
      </c>
      <c r="N513" s="14" t="s">
        <v>175</v>
      </c>
      <c r="O513" s="14" t="s">
        <v>176</v>
      </c>
      <c r="P513" s="21">
        <v>2020</v>
      </c>
      <c r="Q513" s="67" t="s">
        <v>177</v>
      </c>
      <c r="R513" s="21" t="s">
        <v>36</v>
      </c>
      <c r="S513" s="40">
        <v>1</v>
      </c>
      <c r="T513" s="36">
        <v>23000000</v>
      </c>
      <c r="U513" s="41" t="s">
        <v>37</v>
      </c>
      <c r="V513" s="30" t="s">
        <v>178</v>
      </c>
      <c r="W513" s="14" t="s">
        <v>179</v>
      </c>
      <c r="X513" s="21"/>
      <c r="Y513" s="21"/>
    </row>
    <row r="514" spans="1:25" s="25" customFormat="1" ht="30.6" x14ac:dyDescent="0.3">
      <c r="A514" s="50">
        <v>515</v>
      </c>
      <c r="B514" s="16" t="s">
        <v>29</v>
      </c>
      <c r="C514" s="16">
        <f t="shared" si="23"/>
        <v>9</v>
      </c>
      <c r="D514" s="16" t="str">
        <f t="shared" si="22"/>
        <v>BG.BTĐ.KLAOH.009</v>
      </c>
      <c r="E514" s="16" t="e">
        <f>VLOOKUP(B514,'DS Tên thiết bị'!$A$1:$B$174,2,0)</f>
        <v>#N/A</v>
      </c>
      <c r="F514" s="16" t="s">
        <v>30</v>
      </c>
      <c r="G514" s="16" t="str">
        <f t="shared" ref="G514:G577" si="24">IFERROR(IF(E514=F514,"","KHÁC"),"KHÁC")</f>
        <v>KHÁC</v>
      </c>
      <c r="H514" s="17" t="s">
        <v>172</v>
      </c>
      <c r="I514" s="17" t="s">
        <v>2780</v>
      </c>
      <c r="J514" s="17" t="str">
        <f>VLOOKUP(I514,'Danh sach khoa'!$C$2:$D$39,2,0)</f>
        <v>KLAOH</v>
      </c>
      <c r="K514" s="18" t="s">
        <v>1223</v>
      </c>
      <c r="L514" s="14" t="s">
        <v>173</v>
      </c>
      <c r="M514" s="14" t="s">
        <v>1252</v>
      </c>
      <c r="N514" s="14" t="s">
        <v>175</v>
      </c>
      <c r="O514" s="14" t="s">
        <v>176</v>
      </c>
      <c r="P514" s="21">
        <v>2020</v>
      </c>
      <c r="Q514" s="67" t="s">
        <v>177</v>
      </c>
      <c r="R514" s="21" t="s">
        <v>36</v>
      </c>
      <c r="S514" s="40">
        <v>1</v>
      </c>
      <c r="T514" s="36">
        <v>23000000</v>
      </c>
      <c r="U514" s="41" t="s">
        <v>37</v>
      </c>
      <c r="V514" s="30" t="s">
        <v>178</v>
      </c>
      <c r="W514" s="14" t="s">
        <v>179</v>
      </c>
      <c r="X514" s="21"/>
      <c r="Y514" s="21"/>
    </row>
    <row r="515" spans="1:25" s="25" customFormat="1" ht="30.6" x14ac:dyDescent="0.3">
      <c r="A515" s="15">
        <v>516</v>
      </c>
      <c r="B515" s="16" t="s">
        <v>29</v>
      </c>
      <c r="C515" s="16">
        <f t="shared" si="23"/>
        <v>10</v>
      </c>
      <c r="D515" s="16" t="str">
        <f t="shared" ref="D515:D578" si="25">"BG."&amp;F515&amp;"."&amp;J515&amp;"."&amp;TEXT(C515,"000")</f>
        <v>BG.BTĐ.KLAOH.010</v>
      </c>
      <c r="E515" s="16" t="e">
        <f>VLOOKUP(B515,'DS Tên thiết bị'!$A$1:$B$174,2,0)</f>
        <v>#N/A</v>
      </c>
      <c r="F515" s="16" t="s">
        <v>30</v>
      </c>
      <c r="G515" s="16" t="str">
        <f t="shared" si="24"/>
        <v>KHÁC</v>
      </c>
      <c r="H515" s="17" t="s">
        <v>172</v>
      </c>
      <c r="I515" s="17" t="s">
        <v>2780</v>
      </c>
      <c r="J515" s="17" t="str">
        <f>VLOOKUP(I515,'Danh sach khoa'!$C$2:$D$39,2,0)</f>
        <v>KLAOH</v>
      </c>
      <c r="K515" s="18" t="s">
        <v>1223</v>
      </c>
      <c r="L515" s="14" t="s">
        <v>173</v>
      </c>
      <c r="M515" s="14" t="s">
        <v>1253</v>
      </c>
      <c r="N515" s="14" t="s">
        <v>175</v>
      </c>
      <c r="O515" s="14" t="s">
        <v>176</v>
      </c>
      <c r="P515" s="21">
        <v>2020</v>
      </c>
      <c r="Q515" s="67" t="s">
        <v>177</v>
      </c>
      <c r="R515" s="21" t="s">
        <v>36</v>
      </c>
      <c r="S515" s="40">
        <v>1</v>
      </c>
      <c r="T515" s="36">
        <v>23000000</v>
      </c>
      <c r="U515" s="41" t="s">
        <v>37</v>
      </c>
      <c r="V515" s="30" t="s">
        <v>178</v>
      </c>
      <c r="W515" s="14" t="s">
        <v>179</v>
      </c>
      <c r="X515" s="21"/>
      <c r="Y515" s="21"/>
    </row>
    <row r="516" spans="1:25" s="25" customFormat="1" ht="20.399999999999999" x14ac:dyDescent="0.3">
      <c r="A516" s="50">
        <v>517</v>
      </c>
      <c r="B516" s="16" t="s">
        <v>29</v>
      </c>
      <c r="C516" s="16">
        <f t="shared" ref="C516:C579" si="26">IF(B516=B515,C515+1,1)</f>
        <v>11</v>
      </c>
      <c r="D516" s="16" t="str">
        <f t="shared" si="25"/>
        <v>BG.BTĐ.KLAOH.011</v>
      </c>
      <c r="E516" s="16" t="e">
        <f>VLOOKUP(B516,'DS Tên thiết bị'!$A$1:$B$174,2,0)</f>
        <v>#N/A</v>
      </c>
      <c r="F516" s="16" t="s">
        <v>30</v>
      </c>
      <c r="G516" s="16" t="str">
        <f t="shared" si="24"/>
        <v>KHÁC</v>
      </c>
      <c r="H516" s="17" t="s">
        <v>172</v>
      </c>
      <c r="I516" s="17" t="s">
        <v>2780</v>
      </c>
      <c r="J516" s="17" t="str">
        <f>VLOOKUP(I516,'Danh sach khoa'!$C$2:$D$39,2,0)</f>
        <v>KLAOH</v>
      </c>
      <c r="K516" s="18" t="s">
        <v>1223</v>
      </c>
      <c r="L516" s="14" t="s">
        <v>173</v>
      </c>
      <c r="M516" s="14" t="s">
        <v>1254</v>
      </c>
      <c r="N516" s="14" t="s">
        <v>175</v>
      </c>
      <c r="O516" s="14" t="s">
        <v>176</v>
      </c>
      <c r="P516" s="21">
        <v>2020</v>
      </c>
      <c r="Q516" s="67" t="s">
        <v>177</v>
      </c>
      <c r="R516" s="21" t="s">
        <v>36</v>
      </c>
      <c r="S516" s="40">
        <v>1</v>
      </c>
      <c r="T516" s="36">
        <v>23000000</v>
      </c>
      <c r="U516" s="41" t="s">
        <v>37</v>
      </c>
      <c r="V516" s="30" t="s">
        <v>178</v>
      </c>
      <c r="W516" s="14" t="s">
        <v>179</v>
      </c>
      <c r="X516" s="21"/>
      <c r="Y516" s="21"/>
    </row>
    <row r="517" spans="1:25" s="25" customFormat="1" ht="20.399999999999999" x14ac:dyDescent="0.3">
      <c r="A517" s="15">
        <v>518</v>
      </c>
      <c r="B517" s="16" t="s">
        <v>29</v>
      </c>
      <c r="C517" s="16">
        <f t="shared" si="26"/>
        <v>12</v>
      </c>
      <c r="D517" s="16" t="str">
        <f t="shared" si="25"/>
        <v>BG.BTĐ.KLAOH.012</v>
      </c>
      <c r="E517" s="16" t="e">
        <f>VLOOKUP(B517,'DS Tên thiết bị'!$A$1:$B$174,2,0)</f>
        <v>#N/A</v>
      </c>
      <c r="F517" s="16" t="s">
        <v>30</v>
      </c>
      <c r="G517" s="16" t="str">
        <f t="shared" si="24"/>
        <v>KHÁC</v>
      </c>
      <c r="H517" s="17" t="s">
        <v>172</v>
      </c>
      <c r="I517" s="17" t="s">
        <v>2780</v>
      </c>
      <c r="J517" s="17" t="str">
        <f>VLOOKUP(I517,'Danh sach khoa'!$C$2:$D$39,2,0)</f>
        <v>KLAOH</v>
      </c>
      <c r="K517" s="18" t="s">
        <v>1223</v>
      </c>
      <c r="L517" s="14" t="s">
        <v>173</v>
      </c>
      <c r="M517" s="14">
        <v>24518459</v>
      </c>
      <c r="N517" s="14" t="s">
        <v>175</v>
      </c>
      <c r="O517" s="14" t="s">
        <v>176</v>
      </c>
      <c r="P517" s="21">
        <v>2020</v>
      </c>
      <c r="Q517" s="67" t="s">
        <v>177</v>
      </c>
      <c r="R517" s="21" t="s">
        <v>36</v>
      </c>
      <c r="S517" s="40">
        <v>1</v>
      </c>
      <c r="T517" s="36">
        <v>23000000</v>
      </c>
      <c r="U517" s="41" t="s">
        <v>37</v>
      </c>
      <c r="V517" s="30" t="s">
        <v>178</v>
      </c>
      <c r="W517" s="14" t="s">
        <v>179</v>
      </c>
      <c r="X517" s="21"/>
      <c r="Y517" s="21"/>
    </row>
    <row r="518" spans="1:25" s="25" customFormat="1" ht="20.399999999999999" x14ac:dyDescent="0.3">
      <c r="A518" s="50">
        <v>519</v>
      </c>
      <c r="B518" s="16" t="s">
        <v>29</v>
      </c>
      <c r="C518" s="16">
        <f t="shared" si="26"/>
        <v>13</v>
      </c>
      <c r="D518" s="16" t="str">
        <f t="shared" si="25"/>
        <v>BG.BTĐ.KLAOH.013</v>
      </c>
      <c r="E518" s="16" t="e">
        <f>VLOOKUP(B518,'DS Tên thiết bị'!$A$1:$B$174,2,0)</f>
        <v>#N/A</v>
      </c>
      <c r="F518" s="16" t="s">
        <v>30</v>
      </c>
      <c r="G518" s="16" t="str">
        <f t="shared" si="24"/>
        <v>KHÁC</v>
      </c>
      <c r="H518" s="17" t="s">
        <v>172</v>
      </c>
      <c r="I518" s="17" t="s">
        <v>2780</v>
      </c>
      <c r="J518" s="17" t="str">
        <f>VLOOKUP(I518,'Danh sach khoa'!$C$2:$D$39,2,0)</f>
        <v>KLAOH</v>
      </c>
      <c r="K518" s="18" t="s">
        <v>1223</v>
      </c>
      <c r="L518" s="14" t="s">
        <v>173</v>
      </c>
      <c r="M518" s="14">
        <v>24518406</v>
      </c>
      <c r="N518" s="14" t="s">
        <v>175</v>
      </c>
      <c r="O518" s="14" t="s">
        <v>176</v>
      </c>
      <c r="P518" s="21">
        <v>2020</v>
      </c>
      <c r="Q518" s="67" t="s">
        <v>177</v>
      </c>
      <c r="R518" s="21" t="s">
        <v>36</v>
      </c>
      <c r="S518" s="40">
        <v>1</v>
      </c>
      <c r="T518" s="36">
        <v>23000000</v>
      </c>
      <c r="U518" s="41" t="s">
        <v>37</v>
      </c>
      <c r="V518" s="30" t="s">
        <v>178</v>
      </c>
      <c r="W518" s="14" t="s">
        <v>179</v>
      </c>
      <c r="X518" s="21"/>
      <c r="Y518" s="21"/>
    </row>
    <row r="519" spans="1:25" s="25" customFormat="1" ht="20.399999999999999" x14ac:dyDescent="0.3">
      <c r="A519" s="15">
        <v>520</v>
      </c>
      <c r="B519" s="16" t="s">
        <v>29</v>
      </c>
      <c r="C519" s="16">
        <f t="shared" si="26"/>
        <v>14</v>
      </c>
      <c r="D519" s="16" t="str">
        <f t="shared" si="25"/>
        <v>BG.BTĐ.KLAOH.014</v>
      </c>
      <c r="E519" s="16" t="e">
        <f>VLOOKUP(B519,'DS Tên thiết bị'!$A$1:$B$174,2,0)</f>
        <v>#N/A</v>
      </c>
      <c r="F519" s="16" t="s">
        <v>30</v>
      </c>
      <c r="G519" s="16" t="str">
        <f t="shared" si="24"/>
        <v>KHÁC</v>
      </c>
      <c r="H519" s="17" t="s">
        <v>172</v>
      </c>
      <c r="I519" s="17" t="s">
        <v>2780</v>
      </c>
      <c r="J519" s="17" t="str">
        <f>VLOOKUP(I519,'Danh sach khoa'!$C$2:$D$39,2,0)</f>
        <v>KLAOH</v>
      </c>
      <c r="K519" s="18" t="s">
        <v>1223</v>
      </c>
      <c r="L519" s="14" t="s">
        <v>173</v>
      </c>
      <c r="M519" s="14">
        <v>24518415</v>
      </c>
      <c r="N519" s="14" t="s">
        <v>175</v>
      </c>
      <c r="O519" s="14" t="s">
        <v>176</v>
      </c>
      <c r="P519" s="21">
        <v>2020</v>
      </c>
      <c r="Q519" s="67" t="s">
        <v>177</v>
      </c>
      <c r="R519" s="21" t="s">
        <v>36</v>
      </c>
      <c r="S519" s="40">
        <v>1</v>
      </c>
      <c r="T519" s="36">
        <v>23000000</v>
      </c>
      <c r="U519" s="41" t="s">
        <v>37</v>
      </c>
      <c r="V519" s="30" t="s">
        <v>178</v>
      </c>
      <c r="W519" s="14" t="s">
        <v>179</v>
      </c>
      <c r="X519" s="21"/>
      <c r="Y519" s="21"/>
    </row>
    <row r="520" spans="1:25" s="25" customFormat="1" ht="26.4" x14ac:dyDescent="0.3">
      <c r="A520" s="15">
        <v>500</v>
      </c>
      <c r="B520" s="16" t="s">
        <v>76</v>
      </c>
      <c r="C520" s="16">
        <f t="shared" si="26"/>
        <v>1</v>
      </c>
      <c r="D520" s="16" t="str">
        <f t="shared" si="25"/>
        <v>BG.G.KLAOH.001</v>
      </c>
      <c r="E520" s="16" t="e">
        <f>VLOOKUP(B520,'DS Tên thiết bị'!$A$1:$B$174,2,0)</f>
        <v>#N/A</v>
      </c>
      <c r="F520" s="16" t="s">
        <v>77</v>
      </c>
      <c r="G520" s="16" t="str">
        <f t="shared" si="24"/>
        <v>KHÁC</v>
      </c>
      <c r="H520" s="17" t="s">
        <v>1231</v>
      </c>
      <c r="I520" s="17" t="s">
        <v>2780</v>
      </c>
      <c r="J520" s="17" t="str">
        <f>VLOOKUP(I520,'Danh sach khoa'!$C$2:$D$39,2,0)</f>
        <v>KLAOH</v>
      </c>
      <c r="K520" s="18" t="s">
        <v>1223</v>
      </c>
      <c r="L520" s="14" t="s">
        <v>2</v>
      </c>
      <c r="M520" s="29"/>
      <c r="N520" s="14"/>
      <c r="O520" s="14"/>
      <c r="P520" s="14">
        <v>2015</v>
      </c>
      <c r="Q520" s="60" t="s">
        <v>134</v>
      </c>
      <c r="R520" s="14" t="s">
        <v>36</v>
      </c>
      <c r="S520" s="14">
        <v>1</v>
      </c>
      <c r="T520" s="20">
        <v>20166300</v>
      </c>
      <c r="U520" s="41" t="s">
        <v>37</v>
      </c>
      <c r="V520" s="14"/>
      <c r="W520" s="14" t="s">
        <v>39</v>
      </c>
      <c r="X520" s="14"/>
      <c r="Y520" s="21"/>
    </row>
    <row r="521" spans="1:25" s="25" customFormat="1" ht="26.4" x14ac:dyDescent="0.3">
      <c r="A521" s="50">
        <v>501</v>
      </c>
      <c r="B521" s="16" t="s">
        <v>76</v>
      </c>
      <c r="C521" s="16">
        <f t="shared" si="26"/>
        <v>2</v>
      </c>
      <c r="D521" s="16" t="str">
        <f t="shared" si="25"/>
        <v>BG.G.KLAOH.002</v>
      </c>
      <c r="E521" s="16" t="e">
        <f>VLOOKUP(B521,'DS Tên thiết bị'!$A$1:$B$174,2,0)</f>
        <v>#N/A</v>
      </c>
      <c r="F521" s="16" t="s">
        <v>77</v>
      </c>
      <c r="G521" s="16" t="str">
        <f t="shared" si="24"/>
        <v>KHÁC</v>
      </c>
      <c r="H521" s="17" t="s">
        <v>609</v>
      </c>
      <c r="I521" s="17" t="s">
        <v>2780</v>
      </c>
      <c r="J521" s="17" t="str">
        <f>VLOOKUP(I521,'Danh sach khoa'!$C$2:$D$39,2,0)</f>
        <v>KLAOH</v>
      </c>
      <c r="K521" s="18" t="s">
        <v>1223</v>
      </c>
      <c r="L521" s="14" t="s">
        <v>1232</v>
      </c>
      <c r="M521" s="29"/>
      <c r="N521" s="14"/>
      <c r="O521" s="14"/>
      <c r="P521" s="14">
        <v>2015</v>
      </c>
      <c r="Q521" s="60" t="s">
        <v>134</v>
      </c>
      <c r="R521" s="14" t="s">
        <v>36</v>
      </c>
      <c r="S521" s="14">
        <v>2</v>
      </c>
      <c r="T521" s="20">
        <v>17600000</v>
      </c>
      <c r="U521" s="41" t="s">
        <v>37</v>
      </c>
      <c r="V521" s="14"/>
      <c r="W521" s="14" t="s">
        <v>39</v>
      </c>
      <c r="X521" s="14"/>
      <c r="Y521" s="21"/>
    </row>
    <row r="522" spans="1:25" s="25" customFormat="1" ht="26.4" x14ac:dyDescent="0.3">
      <c r="A522" s="15">
        <v>504</v>
      </c>
      <c r="B522" s="57" t="s">
        <v>76</v>
      </c>
      <c r="C522" s="16">
        <f t="shared" si="26"/>
        <v>3</v>
      </c>
      <c r="D522" s="16" t="str">
        <f t="shared" si="25"/>
        <v>BG.G.KLAOH.003</v>
      </c>
      <c r="E522" s="16" t="e">
        <f>VLOOKUP(B522,'DS Tên thiết bị'!$A$1:$B$174,2,0)</f>
        <v>#N/A</v>
      </c>
      <c r="F522" s="57" t="s">
        <v>77</v>
      </c>
      <c r="G522" s="16" t="str">
        <f t="shared" si="24"/>
        <v>KHÁC</v>
      </c>
      <c r="H522" s="23" t="s">
        <v>609</v>
      </c>
      <c r="I522" s="17" t="s">
        <v>2780</v>
      </c>
      <c r="J522" s="17" t="str">
        <f>VLOOKUP(I522,'Danh sach khoa'!$C$2:$D$39,2,0)</f>
        <v>KLAOH</v>
      </c>
      <c r="K522" s="18" t="s">
        <v>1223</v>
      </c>
      <c r="L522" s="41" t="s">
        <v>92</v>
      </c>
      <c r="M522" s="58" t="s">
        <v>57</v>
      </c>
      <c r="N522" s="41" t="s">
        <v>80</v>
      </c>
      <c r="O522" s="41" t="s">
        <v>59</v>
      </c>
      <c r="P522" s="41">
        <v>2016</v>
      </c>
      <c r="Q522" s="60" t="s">
        <v>1036</v>
      </c>
      <c r="R522" s="41" t="s">
        <v>36</v>
      </c>
      <c r="S522" s="41">
        <v>4</v>
      </c>
      <c r="T522" s="61">
        <v>17000000</v>
      </c>
      <c r="U522" s="41" t="s">
        <v>37</v>
      </c>
      <c r="V522" s="14" t="s">
        <v>38</v>
      </c>
      <c r="W522" s="41" t="s">
        <v>39</v>
      </c>
      <c r="X522" s="41"/>
      <c r="Y522" s="42"/>
    </row>
    <row r="523" spans="1:25" s="25" customFormat="1" ht="40.799999999999997" x14ac:dyDescent="0.3">
      <c r="A523" s="15">
        <v>524</v>
      </c>
      <c r="B523" s="16" t="s">
        <v>76</v>
      </c>
      <c r="C523" s="16">
        <f t="shared" si="26"/>
        <v>4</v>
      </c>
      <c r="D523" s="16" t="str">
        <f t="shared" si="25"/>
        <v>BG.G.KLAOH.004</v>
      </c>
      <c r="E523" s="16" t="e">
        <f>VLOOKUP(B523,'DS Tên thiết bị'!$A$1:$B$174,2,0)</f>
        <v>#N/A</v>
      </c>
      <c r="F523" s="16" t="s">
        <v>77</v>
      </c>
      <c r="G523" s="16" t="str">
        <f t="shared" si="24"/>
        <v>KHÁC</v>
      </c>
      <c r="H523" s="17" t="s">
        <v>510</v>
      </c>
      <c r="I523" s="17" t="s">
        <v>2780</v>
      </c>
      <c r="J523" s="17" t="str">
        <f>VLOOKUP(I523,'Danh sach khoa'!$C$2:$D$39,2,0)</f>
        <v>KLAOH</v>
      </c>
      <c r="K523" s="18" t="s">
        <v>1223</v>
      </c>
      <c r="L523" s="21" t="s">
        <v>511</v>
      </c>
      <c r="M523" s="14" t="s">
        <v>57</v>
      </c>
      <c r="N523" s="14" t="s">
        <v>512</v>
      </c>
      <c r="O523" s="14" t="s">
        <v>508</v>
      </c>
      <c r="P523" s="14">
        <v>2021</v>
      </c>
      <c r="Q523" s="67" t="s">
        <v>177</v>
      </c>
      <c r="R523" s="14" t="s">
        <v>36</v>
      </c>
      <c r="S523" s="35">
        <v>3</v>
      </c>
      <c r="T523" s="89">
        <v>15000000</v>
      </c>
      <c r="U523" s="41" t="s">
        <v>37</v>
      </c>
      <c r="V523" s="30" t="s">
        <v>178</v>
      </c>
      <c r="W523" s="14" t="s">
        <v>179</v>
      </c>
      <c r="X523" s="14" t="s">
        <v>513</v>
      </c>
      <c r="Y523" s="21"/>
    </row>
    <row r="524" spans="1:25" s="25" customFormat="1" ht="26.4" x14ac:dyDescent="0.3">
      <c r="A524" s="15">
        <v>498</v>
      </c>
      <c r="B524" s="31" t="s">
        <v>94</v>
      </c>
      <c r="C524" s="16">
        <f t="shared" si="26"/>
        <v>1</v>
      </c>
      <c r="D524" s="16" t="str">
        <f t="shared" si="25"/>
        <v>BG.ĐT.KLAOH.001</v>
      </c>
      <c r="E524" s="16" t="e">
        <f>VLOOKUP(B524,'DS Tên thiết bị'!$A$1:$B$174,2,0)</f>
        <v>#N/A</v>
      </c>
      <c r="F524" s="31" t="s">
        <v>95</v>
      </c>
      <c r="G524" s="16" t="str">
        <f t="shared" si="24"/>
        <v>KHÁC</v>
      </c>
      <c r="H524" s="17" t="s">
        <v>96</v>
      </c>
      <c r="I524" s="17" t="s">
        <v>2780</v>
      </c>
      <c r="J524" s="17" t="str">
        <f>VLOOKUP(I524,'Danh sach khoa'!$C$2:$D$39,2,0)</f>
        <v>KLAOH</v>
      </c>
      <c r="K524" s="18" t="s">
        <v>1223</v>
      </c>
      <c r="L524" s="14" t="s">
        <v>402</v>
      </c>
      <c r="M524" s="29" t="s">
        <v>1229</v>
      </c>
      <c r="N524" s="14" t="s">
        <v>341</v>
      </c>
      <c r="O524" s="14" t="s">
        <v>257</v>
      </c>
      <c r="P524" s="14">
        <v>2014</v>
      </c>
      <c r="Q524" s="60" t="s">
        <v>1228</v>
      </c>
      <c r="R524" s="14" t="s">
        <v>36</v>
      </c>
      <c r="S524" s="14">
        <v>1</v>
      </c>
      <c r="T524" s="20">
        <v>44600000</v>
      </c>
      <c r="U524" s="41" t="s">
        <v>37</v>
      </c>
      <c r="V524" s="14" t="s">
        <v>38</v>
      </c>
      <c r="W524" s="14" t="s">
        <v>39</v>
      </c>
      <c r="X524" s="14"/>
      <c r="Y524" s="21"/>
    </row>
    <row r="525" spans="1:25" s="25" customFormat="1" ht="26.4" x14ac:dyDescent="0.3">
      <c r="A525" s="50">
        <v>507</v>
      </c>
      <c r="B525" s="16" t="s">
        <v>1236</v>
      </c>
      <c r="C525" s="16">
        <f t="shared" si="26"/>
        <v>1</v>
      </c>
      <c r="D525" s="16" t="str">
        <f t="shared" si="25"/>
        <v>BG.MĐT.KLAOH.001</v>
      </c>
      <c r="E525" s="16" t="e">
        <f>VLOOKUP(B525,'DS Tên thiết bị'!$A$1:$B$174,2,0)</f>
        <v>#N/A</v>
      </c>
      <c r="F525" s="16" t="s">
        <v>238</v>
      </c>
      <c r="G525" s="16" t="str">
        <f t="shared" si="24"/>
        <v>KHÁC</v>
      </c>
      <c r="H525" s="17" t="s">
        <v>1237</v>
      </c>
      <c r="I525" s="17" t="s">
        <v>2780</v>
      </c>
      <c r="J525" s="17" t="str">
        <f>VLOOKUP(I525,'Danh sach khoa'!$C$2:$D$39,2,0)</f>
        <v>KLAOH</v>
      </c>
      <c r="K525" s="18" t="s">
        <v>1223</v>
      </c>
      <c r="L525" s="14" t="s">
        <v>1238</v>
      </c>
      <c r="M525" s="29" t="s">
        <v>1239</v>
      </c>
      <c r="N525" s="14" t="s">
        <v>1240</v>
      </c>
      <c r="O525" s="14" t="s">
        <v>104</v>
      </c>
      <c r="P525" s="14">
        <v>2018</v>
      </c>
      <c r="Q525" s="60" t="s">
        <v>121</v>
      </c>
      <c r="R525" s="14" t="s">
        <v>36</v>
      </c>
      <c r="S525" s="14">
        <v>1</v>
      </c>
      <c r="T525" s="20">
        <v>1065000000</v>
      </c>
      <c r="U525" s="41" t="s">
        <v>37</v>
      </c>
      <c r="V525" s="14" t="s">
        <v>60</v>
      </c>
      <c r="W525" s="14" t="s">
        <v>39</v>
      </c>
      <c r="X525" s="14"/>
      <c r="Y525" s="21"/>
    </row>
    <row r="526" spans="1:25" s="25" customFormat="1" ht="26.4" x14ac:dyDescent="0.3">
      <c r="A526" s="50">
        <v>497</v>
      </c>
      <c r="B526" s="16" t="s">
        <v>41</v>
      </c>
      <c r="C526" s="16">
        <f t="shared" si="26"/>
        <v>1</v>
      </c>
      <c r="D526" s="16" t="str">
        <f t="shared" si="25"/>
        <v>BG.HD.KLAOH.001</v>
      </c>
      <c r="E526" s="16" t="e">
        <f>VLOOKUP(B526,'DS Tên thiết bị'!$A$1:$B$174,2,0)</f>
        <v>#N/A</v>
      </c>
      <c r="F526" s="16" t="s">
        <v>42</v>
      </c>
      <c r="G526" s="16" t="str">
        <f t="shared" si="24"/>
        <v>KHÁC</v>
      </c>
      <c r="H526" s="17" t="s">
        <v>41</v>
      </c>
      <c r="I526" s="17" t="s">
        <v>2780</v>
      </c>
      <c r="J526" s="17" t="str">
        <f>VLOOKUP(I526,'Danh sach khoa'!$C$2:$D$39,2,0)</f>
        <v>KLAOH</v>
      </c>
      <c r="K526" s="18" t="s">
        <v>1223</v>
      </c>
      <c r="L526" s="14">
        <v>1242</v>
      </c>
      <c r="M526" s="29" t="s">
        <v>1226</v>
      </c>
      <c r="N526" s="14" t="s">
        <v>1227</v>
      </c>
      <c r="O526" s="14" t="s">
        <v>104</v>
      </c>
      <c r="P526" s="14">
        <v>2014</v>
      </c>
      <c r="Q526" s="60" t="s">
        <v>1228</v>
      </c>
      <c r="R526" s="14" t="s">
        <v>36</v>
      </c>
      <c r="S526" s="14">
        <v>1</v>
      </c>
      <c r="T526" s="20">
        <v>32000000</v>
      </c>
      <c r="U526" s="41" t="s">
        <v>37</v>
      </c>
      <c r="V526" s="14" t="s">
        <v>38</v>
      </c>
      <c r="W526" s="14" t="s">
        <v>39</v>
      </c>
      <c r="X526" s="14"/>
      <c r="Y526" s="21"/>
    </row>
    <row r="527" spans="1:25" s="25" customFormat="1" ht="26.4" x14ac:dyDescent="0.3">
      <c r="A527" s="15">
        <v>508</v>
      </c>
      <c r="B527" s="16" t="s">
        <v>299</v>
      </c>
      <c r="C527" s="16">
        <f t="shared" si="26"/>
        <v>1</v>
      </c>
      <c r="D527" s="16" t="str">
        <f t="shared" si="25"/>
        <v>BG.SA.KLAOH.001</v>
      </c>
      <c r="E527" s="16" t="e">
        <f>VLOOKUP(B527,'DS Tên thiết bị'!$A$1:$B$174,2,0)</f>
        <v>#N/A</v>
      </c>
      <c r="F527" s="16" t="s">
        <v>300</v>
      </c>
      <c r="G527" s="16" t="str">
        <f t="shared" si="24"/>
        <v>KHÁC</v>
      </c>
      <c r="H527" s="17" t="s">
        <v>1241</v>
      </c>
      <c r="I527" s="17" t="s">
        <v>2780</v>
      </c>
      <c r="J527" s="17" t="str">
        <f>VLOOKUP(I527,'Danh sach khoa'!$C$2:$D$39,2,0)</f>
        <v>KLAOH</v>
      </c>
      <c r="K527" s="18" t="s">
        <v>1223</v>
      </c>
      <c r="L527" s="14" t="s">
        <v>1242</v>
      </c>
      <c r="M527" s="29" t="s">
        <v>1243</v>
      </c>
      <c r="N527" s="14" t="s">
        <v>304</v>
      </c>
      <c r="O527" s="14" t="s">
        <v>104</v>
      </c>
      <c r="P527" s="14">
        <v>2018</v>
      </c>
      <c r="Q527" s="60" t="s">
        <v>121</v>
      </c>
      <c r="R527" s="14" t="s">
        <v>36</v>
      </c>
      <c r="S527" s="14">
        <v>1</v>
      </c>
      <c r="T527" s="20">
        <v>1056000000</v>
      </c>
      <c r="U527" s="41" t="s">
        <v>37</v>
      </c>
      <c r="V527" s="14" t="s">
        <v>60</v>
      </c>
      <c r="W527" s="14" t="s">
        <v>39</v>
      </c>
      <c r="X527" s="14"/>
      <c r="Y527" s="21"/>
    </row>
    <row r="528" spans="1:25" s="25" customFormat="1" ht="20.399999999999999" x14ac:dyDescent="0.3">
      <c r="A528" s="50">
        <v>499</v>
      </c>
      <c r="B528" s="16" t="s">
        <v>47</v>
      </c>
      <c r="C528" s="16">
        <f t="shared" si="26"/>
        <v>1</v>
      </c>
      <c r="D528" s="16" t="str">
        <f t="shared" si="25"/>
        <v>BG.MTD.KLAOH.001</v>
      </c>
      <c r="E528" s="16" t="e">
        <f>VLOOKUP(B528,'DS Tên thiết bị'!$A$1:$B$174,2,0)</f>
        <v>#N/A</v>
      </c>
      <c r="F528" s="57" t="s">
        <v>48</v>
      </c>
      <c r="G528" s="16" t="str">
        <f t="shared" si="24"/>
        <v>KHÁC</v>
      </c>
      <c r="H528" s="17" t="s">
        <v>585</v>
      </c>
      <c r="I528" s="17" t="s">
        <v>2780</v>
      </c>
      <c r="J528" s="17" t="str">
        <f>VLOOKUP(I528,'Danh sach khoa'!$C$2:$D$39,2,0)</f>
        <v>KLAOH</v>
      </c>
      <c r="K528" s="18" t="s">
        <v>1223</v>
      </c>
      <c r="L528" s="14" t="s">
        <v>794</v>
      </c>
      <c r="M528" s="19" t="s">
        <v>1230</v>
      </c>
      <c r="N528" s="14" t="s">
        <v>64</v>
      </c>
      <c r="O528" s="14" t="s">
        <v>35</v>
      </c>
      <c r="P528" s="14">
        <v>2014</v>
      </c>
      <c r="Q528" s="59">
        <v>41736</v>
      </c>
      <c r="R528" s="14" t="s">
        <v>36</v>
      </c>
      <c r="S528" s="14">
        <v>1</v>
      </c>
      <c r="T528" s="20">
        <v>158340000</v>
      </c>
      <c r="U528" s="41" t="s">
        <v>37</v>
      </c>
      <c r="V528" s="14" t="s">
        <v>60</v>
      </c>
      <c r="W528" s="14" t="s">
        <v>39</v>
      </c>
      <c r="X528" s="14"/>
      <c r="Y528" s="21"/>
    </row>
    <row r="529" spans="1:25" s="25" customFormat="1" ht="26.4" x14ac:dyDescent="0.3">
      <c r="A529" s="15">
        <v>510</v>
      </c>
      <c r="B529" s="16" t="s">
        <v>47</v>
      </c>
      <c r="C529" s="16">
        <f t="shared" si="26"/>
        <v>2</v>
      </c>
      <c r="D529" s="16" t="str">
        <f t="shared" si="25"/>
        <v>BG.MTD.KLAOH.002</v>
      </c>
      <c r="E529" s="16" t="e">
        <f>VLOOKUP(B529,'DS Tên thiết bị'!$A$1:$B$174,2,0)</f>
        <v>#N/A</v>
      </c>
      <c r="F529" s="57" t="s">
        <v>48</v>
      </c>
      <c r="G529" s="16" t="str">
        <f t="shared" si="24"/>
        <v>KHÁC</v>
      </c>
      <c r="H529" s="17" t="s">
        <v>87</v>
      </c>
      <c r="I529" s="17" t="s">
        <v>2780</v>
      </c>
      <c r="J529" s="17" t="str">
        <f>VLOOKUP(I529,'Danh sach khoa'!$C$2:$D$39,2,0)</f>
        <v>KLAOH</v>
      </c>
      <c r="K529" s="18" t="s">
        <v>1223</v>
      </c>
      <c r="L529" s="14" t="s">
        <v>149</v>
      </c>
      <c r="M529" s="29">
        <v>21943</v>
      </c>
      <c r="N529" s="14" t="s">
        <v>64</v>
      </c>
      <c r="O529" s="14" t="s">
        <v>35</v>
      </c>
      <c r="P529" s="14">
        <v>2018</v>
      </c>
      <c r="Q529" s="60" t="s">
        <v>128</v>
      </c>
      <c r="R529" s="14" t="s">
        <v>36</v>
      </c>
      <c r="S529" s="14">
        <v>1</v>
      </c>
      <c r="T529" s="20">
        <v>174600000</v>
      </c>
      <c r="U529" s="41" t="s">
        <v>37</v>
      </c>
      <c r="V529" s="14" t="s">
        <v>60</v>
      </c>
      <c r="W529" s="14" t="s">
        <v>39</v>
      </c>
      <c r="X529" s="14"/>
      <c r="Y529" s="21"/>
    </row>
    <row r="530" spans="1:25" s="25" customFormat="1" ht="20.399999999999999" x14ac:dyDescent="0.3">
      <c r="A530" s="50">
        <v>511</v>
      </c>
      <c r="B530" s="16" t="s">
        <v>47</v>
      </c>
      <c r="C530" s="16">
        <f t="shared" si="26"/>
        <v>3</v>
      </c>
      <c r="D530" s="16" t="str">
        <f t="shared" si="25"/>
        <v>BG.MTD.KLAOH.003</v>
      </c>
      <c r="E530" s="16" t="e">
        <f>VLOOKUP(B530,'DS Tên thiết bị'!$A$1:$B$174,2,0)</f>
        <v>#N/A</v>
      </c>
      <c r="F530" s="57" t="s">
        <v>48</v>
      </c>
      <c r="G530" s="16" t="str">
        <f t="shared" si="24"/>
        <v>KHÁC</v>
      </c>
      <c r="H530" s="17" t="s">
        <v>87</v>
      </c>
      <c r="I530" s="17" t="s">
        <v>2780</v>
      </c>
      <c r="J530" s="17" t="str">
        <f>VLOOKUP(I530,'Danh sach khoa'!$C$2:$D$39,2,0)</f>
        <v>KLAOH</v>
      </c>
      <c r="K530" s="18" t="s">
        <v>1223</v>
      </c>
      <c r="L530" s="14" t="s">
        <v>805</v>
      </c>
      <c r="M530" s="14">
        <v>19100100076</v>
      </c>
      <c r="N530" s="14" t="s">
        <v>807</v>
      </c>
      <c r="O530" s="14" t="s">
        <v>508</v>
      </c>
      <c r="P530" s="21">
        <v>2020</v>
      </c>
      <c r="Q530" s="67" t="s">
        <v>177</v>
      </c>
      <c r="R530" s="21" t="s">
        <v>36</v>
      </c>
      <c r="S530" s="40">
        <v>1</v>
      </c>
      <c r="T530" s="36">
        <v>40000000</v>
      </c>
      <c r="U530" s="41" t="s">
        <v>37</v>
      </c>
      <c r="V530" s="30" t="s">
        <v>178</v>
      </c>
      <c r="W530" s="14" t="s">
        <v>179</v>
      </c>
      <c r="X530" s="21"/>
      <c r="Y530" s="21"/>
    </row>
    <row r="531" spans="1:25" s="25" customFormat="1" ht="20.399999999999999" x14ac:dyDescent="0.3">
      <c r="A531" s="50">
        <v>525</v>
      </c>
      <c r="B531" s="16" t="s">
        <v>107</v>
      </c>
      <c r="C531" s="16">
        <f t="shared" si="26"/>
        <v>1</v>
      </c>
      <c r="D531" s="16" t="str">
        <f t="shared" si="25"/>
        <v>BG.MT.KLAOH.001</v>
      </c>
      <c r="E531" s="16" t="e">
        <f>VLOOKUP(B531,'DS Tên thiết bị'!$A$1:$B$174,2,0)</f>
        <v>#N/A</v>
      </c>
      <c r="F531" s="16" t="s">
        <v>55</v>
      </c>
      <c r="G531" s="16" t="str">
        <f t="shared" si="24"/>
        <v>KHÁC</v>
      </c>
      <c r="H531" s="17" t="s">
        <v>520</v>
      </c>
      <c r="I531" s="17" t="s">
        <v>2780</v>
      </c>
      <c r="J531" s="17" t="str">
        <f>VLOOKUP(I531,'Danh sach khoa'!$C$2:$D$39,2,0)</f>
        <v>KLAOH</v>
      </c>
      <c r="K531" s="18" t="s">
        <v>1223</v>
      </c>
      <c r="L531" s="14" t="s">
        <v>525</v>
      </c>
      <c r="M531" s="109" t="s">
        <v>1258</v>
      </c>
      <c r="N531" s="14" t="s">
        <v>523</v>
      </c>
      <c r="O531" s="14" t="s">
        <v>257</v>
      </c>
      <c r="P531" s="14">
        <v>2021</v>
      </c>
      <c r="Q531" s="81" t="s">
        <v>191</v>
      </c>
      <c r="R531" s="14" t="s">
        <v>192</v>
      </c>
      <c r="S531" s="14">
        <v>1</v>
      </c>
      <c r="T531" s="20">
        <v>25350000</v>
      </c>
      <c r="U531" s="41" t="s">
        <v>37</v>
      </c>
      <c r="V531" s="30" t="s">
        <v>524</v>
      </c>
      <c r="W531" s="14" t="s">
        <v>39</v>
      </c>
      <c r="X531" s="21"/>
      <c r="Y531" s="21"/>
    </row>
    <row r="532" spans="1:25" s="25" customFormat="1" ht="20.399999999999999" x14ac:dyDescent="0.3">
      <c r="A532" s="15">
        <v>526</v>
      </c>
      <c r="B532" s="16" t="s">
        <v>107</v>
      </c>
      <c r="C532" s="16">
        <f t="shared" si="26"/>
        <v>2</v>
      </c>
      <c r="D532" s="16" t="str">
        <f t="shared" si="25"/>
        <v>BG.MT.KLAOH.002</v>
      </c>
      <c r="E532" s="16" t="e">
        <f>VLOOKUP(B532,'DS Tên thiết bị'!$A$1:$B$174,2,0)</f>
        <v>#N/A</v>
      </c>
      <c r="F532" s="16" t="s">
        <v>55</v>
      </c>
      <c r="G532" s="16" t="str">
        <f t="shared" si="24"/>
        <v>KHÁC</v>
      </c>
      <c r="H532" s="17" t="s">
        <v>520</v>
      </c>
      <c r="I532" s="17" t="s">
        <v>2780</v>
      </c>
      <c r="J532" s="17" t="str">
        <f>VLOOKUP(I532,'Danh sach khoa'!$C$2:$D$39,2,0)</f>
        <v>KLAOH</v>
      </c>
      <c r="K532" s="18" t="s">
        <v>1223</v>
      </c>
      <c r="L532" s="14" t="s">
        <v>521</v>
      </c>
      <c r="M532" s="15" t="s">
        <v>1259</v>
      </c>
      <c r="N532" s="14" t="s">
        <v>523</v>
      </c>
      <c r="O532" s="14" t="s">
        <v>257</v>
      </c>
      <c r="P532" s="14">
        <v>2021</v>
      </c>
      <c r="Q532" s="81" t="s">
        <v>191</v>
      </c>
      <c r="R532" s="14" t="s">
        <v>192</v>
      </c>
      <c r="S532" s="14">
        <v>1</v>
      </c>
      <c r="T532" s="20">
        <v>25350000</v>
      </c>
      <c r="U532" s="41" t="s">
        <v>37</v>
      </c>
      <c r="V532" s="30" t="s">
        <v>524</v>
      </c>
      <c r="W532" s="14" t="s">
        <v>39</v>
      </c>
      <c r="X532" s="21"/>
      <c r="Y532" s="21"/>
    </row>
    <row r="533" spans="1:25" s="25" customFormat="1" ht="26.4" x14ac:dyDescent="0.3">
      <c r="A533" s="50">
        <v>509</v>
      </c>
      <c r="B533" s="16" t="s">
        <v>65</v>
      </c>
      <c r="C533" s="16">
        <f t="shared" si="26"/>
        <v>1</v>
      </c>
      <c r="D533" s="16" t="str">
        <f t="shared" si="25"/>
        <v>BG.TD.KLAOH.001</v>
      </c>
      <c r="E533" s="16" t="e">
        <f>VLOOKUP(B533,'DS Tên thiết bị'!$A$1:$B$174,2,0)</f>
        <v>#N/A</v>
      </c>
      <c r="F533" s="16" t="s">
        <v>66</v>
      </c>
      <c r="G533" s="16" t="str">
        <f t="shared" si="24"/>
        <v>KHÁC</v>
      </c>
      <c r="H533" s="17" t="s">
        <v>1244</v>
      </c>
      <c r="I533" s="17" t="s">
        <v>2780</v>
      </c>
      <c r="J533" s="17" t="str">
        <f>VLOOKUP(I533,'Danh sach khoa'!$C$2:$D$39,2,0)</f>
        <v>KLAOH</v>
      </c>
      <c r="K533" s="18" t="s">
        <v>1223</v>
      </c>
      <c r="L533" s="14" t="s">
        <v>1245</v>
      </c>
      <c r="M533" s="29" t="s">
        <v>1246</v>
      </c>
      <c r="N533" s="14" t="s">
        <v>1247</v>
      </c>
      <c r="O533" s="14" t="s">
        <v>1248</v>
      </c>
      <c r="P533" s="14">
        <v>2018</v>
      </c>
      <c r="Q533" s="60" t="s">
        <v>121</v>
      </c>
      <c r="R533" s="14" t="s">
        <v>36</v>
      </c>
      <c r="S533" s="14">
        <v>1</v>
      </c>
      <c r="T533" s="20">
        <v>116100000</v>
      </c>
      <c r="U533" s="41" t="s">
        <v>37</v>
      </c>
      <c r="V533" s="14" t="s">
        <v>60</v>
      </c>
      <c r="W533" s="14" t="s">
        <v>39</v>
      </c>
      <c r="X533" s="14"/>
      <c r="Y533" s="21"/>
    </row>
    <row r="534" spans="1:25" s="25" customFormat="1" ht="30.6" x14ac:dyDescent="0.3">
      <c r="A534" s="50">
        <v>521</v>
      </c>
      <c r="B534" s="16" t="s">
        <v>65</v>
      </c>
      <c r="C534" s="16">
        <f t="shared" si="26"/>
        <v>2</v>
      </c>
      <c r="D534" s="16" t="str">
        <f t="shared" si="25"/>
        <v>BG.TD.KLAOH.002</v>
      </c>
      <c r="E534" s="16" t="e">
        <f>VLOOKUP(B534,'DS Tên thiết bị'!$A$1:$B$174,2,0)</f>
        <v>#N/A</v>
      </c>
      <c r="F534" s="16" t="s">
        <v>66</v>
      </c>
      <c r="G534" s="16" t="str">
        <f t="shared" si="24"/>
        <v>KHÁC</v>
      </c>
      <c r="H534" s="17" t="s">
        <v>487</v>
      </c>
      <c r="I534" s="17" t="s">
        <v>2780</v>
      </c>
      <c r="J534" s="17" t="str">
        <f>VLOOKUP(I534,'Danh sach khoa'!$C$2:$D$39,2,0)</f>
        <v>KLAOH</v>
      </c>
      <c r="K534" s="18" t="s">
        <v>1223</v>
      </c>
      <c r="L534" s="14" t="s">
        <v>488</v>
      </c>
      <c r="M534" s="14" t="s">
        <v>1255</v>
      </c>
      <c r="N534" s="14" t="s">
        <v>34</v>
      </c>
      <c r="O534" s="14" t="s">
        <v>35</v>
      </c>
      <c r="P534" s="21">
        <v>2020</v>
      </c>
      <c r="Q534" s="67" t="s">
        <v>177</v>
      </c>
      <c r="R534" s="21" t="s">
        <v>36</v>
      </c>
      <c r="S534" s="40">
        <v>1</v>
      </c>
      <c r="T534" s="36">
        <v>29000000</v>
      </c>
      <c r="U534" s="41" t="s">
        <v>37</v>
      </c>
      <c r="V534" s="30" t="s">
        <v>178</v>
      </c>
      <c r="W534" s="14" t="s">
        <v>179</v>
      </c>
      <c r="X534" s="21"/>
      <c r="Y534" s="21"/>
    </row>
    <row r="535" spans="1:25" s="25" customFormat="1" ht="40.799999999999997" x14ac:dyDescent="0.3">
      <c r="A535" s="15">
        <v>522</v>
      </c>
      <c r="B535" s="16" t="s">
        <v>65</v>
      </c>
      <c r="C535" s="16">
        <f t="shared" si="26"/>
        <v>3</v>
      </c>
      <c r="D535" s="16" t="str">
        <f t="shared" si="25"/>
        <v>BG.TD.KLAOH.003</v>
      </c>
      <c r="E535" s="16" t="e">
        <f>VLOOKUP(B535,'DS Tên thiết bị'!$A$1:$B$174,2,0)</f>
        <v>#N/A</v>
      </c>
      <c r="F535" s="16" t="s">
        <v>66</v>
      </c>
      <c r="G535" s="16" t="str">
        <f t="shared" si="24"/>
        <v>KHÁC</v>
      </c>
      <c r="H535" s="17" t="s">
        <v>487</v>
      </c>
      <c r="I535" s="17" t="s">
        <v>2780</v>
      </c>
      <c r="J535" s="17" t="str">
        <f>VLOOKUP(I535,'Danh sach khoa'!$C$2:$D$39,2,0)</f>
        <v>KLAOH</v>
      </c>
      <c r="K535" s="18" t="s">
        <v>1223</v>
      </c>
      <c r="L535" s="14" t="s">
        <v>488</v>
      </c>
      <c r="M535" s="14" t="s">
        <v>1256</v>
      </c>
      <c r="N535" s="14" t="s">
        <v>34</v>
      </c>
      <c r="O535" s="14" t="s">
        <v>35</v>
      </c>
      <c r="P535" s="21">
        <v>2020</v>
      </c>
      <c r="Q535" s="67" t="s">
        <v>177</v>
      </c>
      <c r="R535" s="21" t="s">
        <v>36</v>
      </c>
      <c r="S535" s="40">
        <v>1</v>
      </c>
      <c r="T535" s="36">
        <v>29000000</v>
      </c>
      <c r="U535" s="41" t="s">
        <v>37</v>
      </c>
      <c r="V535" s="30" t="s">
        <v>178</v>
      </c>
      <c r="W535" s="14" t="s">
        <v>179</v>
      </c>
      <c r="X535" s="21"/>
      <c r="Y535" s="21"/>
    </row>
    <row r="536" spans="1:25" s="25" customFormat="1" ht="20.399999999999999" x14ac:dyDescent="0.3">
      <c r="A536" s="50">
        <v>523</v>
      </c>
      <c r="B536" s="16" t="s">
        <v>65</v>
      </c>
      <c r="C536" s="16">
        <f t="shared" si="26"/>
        <v>4</v>
      </c>
      <c r="D536" s="16" t="str">
        <f t="shared" si="25"/>
        <v>BG.TD.KLAOH.004</v>
      </c>
      <c r="E536" s="16" t="e">
        <f>VLOOKUP(B536,'DS Tên thiết bị'!$A$1:$B$174,2,0)</f>
        <v>#N/A</v>
      </c>
      <c r="F536" s="16" t="s">
        <v>66</v>
      </c>
      <c r="G536" s="16" t="str">
        <f t="shared" si="24"/>
        <v>KHÁC</v>
      </c>
      <c r="H536" s="17" t="s">
        <v>487</v>
      </c>
      <c r="I536" s="17" t="s">
        <v>2780</v>
      </c>
      <c r="J536" s="17" t="str">
        <f>VLOOKUP(I536,'Danh sach khoa'!$C$2:$D$39,2,0)</f>
        <v>KLAOH</v>
      </c>
      <c r="K536" s="18" t="s">
        <v>1223</v>
      </c>
      <c r="L536" s="14" t="s">
        <v>488</v>
      </c>
      <c r="M536" s="14" t="s">
        <v>1257</v>
      </c>
      <c r="N536" s="14" t="s">
        <v>34</v>
      </c>
      <c r="O536" s="14" t="s">
        <v>35</v>
      </c>
      <c r="P536" s="21">
        <v>2020</v>
      </c>
      <c r="Q536" s="67" t="s">
        <v>177</v>
      </c>
      <c r="R536" s="21" t="s">
        <v>36</v>
      </c>
      <c r="S536" s="40">
        <v>1</v>
      </c>
      <c r="T536" s="36">
        <v>29000000</v>
      </c>
      <c r="U536" s="41" t="s">
        <v>37</v>
      </c>
      <c r="V536" s="30" t="s">
        <v>178</v>
      </c>
      <c r="W536" s="14" t="s">
        <v>179</v>
      </c>
      <c r="X536" s="21"/>
      <c r="Y536" s="21"/>
    </row>
    <row r="537" spans="1:25" s="25" customFormat="1" ht="30.6" x14ac:dyDescent="0.3">
      <c r="A537" s="50">
        <v>527</v>
      </c>
      <c r="B537" s="57" t="s">
        <v>83</v>
      </c>
      <c r="C537" s="16">
        <f t="shared" si="26"/>
        <v>1</v>
      </c>
      <c r="D537" s="16" t="str">
        <f t="shared" si="25"/>
        <v>BG.XC.KLAOH.001</v>
      </c>
      <c r="E537" s="16" t="e">
        <f>VLOOKUP(B537,'DS Tên thiết bị'!$A$1:$B$174,2,0)</f>
        <v>#N/A</v>
      </c>
      <c r="F537" s="31" t="s">
        <v>84</v>
      </c>
      <c r="G537" s="16" t="str">
        <f t="shared" si="24"/>
        <v>KHÁC</v>
      </c>
      <c r="H537" s="23" t="s">
        <v>228</v>
      </c>
      <c r="I537" s="17" t="s">
        <v>2780</v>
      </c>
      <c r="J537" s="17" t="str">
        <f>VLOOKUP(I537,'Danh sach khoa'!$C$2:$D$39,2,0)</f>
        <v>KLAOH</v>
      </c>
      <c r="K537" s="18" t="s">
        <v>1223</v>
      </c>
      <c r="L537" s="41" t="s">
        <v>229</v>
      </c>
      <c r="M537" s="41" t="s">
        <v>57</v>
      </c>
      <c r="N537" s="41" t="s">
        <v>230</v>
      </c>
      <c r="O537" s="41" t="s">
        <v>59</v>
      </c>
      <c r="P537" s="42">
        <v>2023</v>
      </c>
      <c r="Q537" s="81" t="s">
        <v>231</v>
      </c>
      <c r="R537" s="42" t="s">
        <v>36</v>
      </c>
      <c r="S537" s="68">
        <v>1</v>
      </c>
      <c r="T537" s="69">
        <v>13500000</v>
      </c>
      <c r="U537" s="41" t="s">
        <v>37</v>
      </c>
      <c r="V537" s="64" t="s">
        <v>232</v>
      </c>
      <c r="W537" s="14" t="s">
        <v>39</v>
      </c>
      <c r="X537" s="42"/>
      <c r="Y537" s="42"/>
    </row>
    <row r="538" spans="1:25" s="25" customFormat="1" ht="20.399999999999999" x14ac:dyDescent="0.3">
      <c r="A538" s="50">
        <v>531</v>
      </c>
      <c r="B538" s="16" t="s">
        <v>1220</v>
      </c>
      <c r="C538" s="16">
        <f t="shared" si="26"/>
        <v>1</v>
      </c>
      <c r="D538" s="16" t="str">
        <f t="shared" si="25"/>
        <v>BG.BM.KHMAT.001</v>
      </c>
      <c r="E538" s="16" t="e">
        <f>VLOOKUP(B538,'DS Tên thiết bị'!$A$1:$B$174,2,0)</f>
        <v>#N/A</v>
      </c>
      <c r="F538" s="16" t="s">
        <v>1221</v>
      </c>
      <c r="G538" s="16" t="str">
        <f t="shared" si="24"/>
        <v>KHÁC</v>
      </c>
      <c r="H538" s="17" t="s">
        <v>1273</v>
      </c>
      <c r="I538" s="17" t="s">
        <v>2781</v>
      </c>
      <c r="J538" s="17" t="str">
        <f>VLOOKUP(I538,'Danh sach khoa'!$C$2:$D$39,2,0)</f>
        <v>KHMAT</v>
      </c>
      <c r="K538" s="18" t="s">
        <v>1262</v>
      </c>
      <c r="L538" s="14"/>
      <c r="M538" s="19" t="s">
        <v>57</v>
      </c>
      <c r="N538" s="14" t="s">
        <v>59</v>
      </c>
      <c r="O538" s="14" t="s">
        <v>59</v>
      </c>
      <c r="P538" s="30">
        <v>2008</v>
      </c>
      <c r="Q538" s="75">
        <v>39459</v>
      </c>
      <c r="R538" s="14" t="s">
        <v>36</v>
      </c>
      <c r="S538" s="14">
        <v>1</v>
      </c>
      <c r="T538" s="20">
        <v>13530000</v>
      </c>
      <c r="U538" s="41" t="s">
        <v>37</v>
      </c>
      <c r="V538" s="14" t="s">
        <v>60</v>
      </c>
      <c r="W538" s="14" t="s">
        <v>39</v>
      </c>
      <c r="X538" s="14"/>
      <c r="Y538" s="21"/>
    </row>
    <row r="539" spans="1:25" s="25" customFormat="1" ht="26.4" x14ac:dyDescent="0.3">
      <c r="A539" s="15">
        <v>536</v>
      </c>
      <c r="B539" s="16" t="s">
        <v>1290</v>
      </c>
      <c r="C539" s="16">
        <f t="shared" si="26"/>
        <v>1</v>
      </c>
      <c r="D539" s="16" t="str">
        <f t="shared" si="25"/>
        <v>BG.ĐNA.KHMAT.001</v>
      </c>
      <c r="E539" s="16" t="e">
        <f>VLOOKUP(B539,'DS Tên thiết bị'!$A$1:$B$174,2,0)</f>
        <v>#N/A</v>
      </c>
      <c r="F539" s="16" t="s">
        <v>1291</v>
      </c>
      <c r="G539" s="16" t="str">
        <f t="shared" si="24"/>
        <v>KHÁC</v>
      </c>
      <c r="H539" s="17" t="s">
        <v>1290</v>
      </c>
      <c r="I539" s="17" t="s">
        <v>2781</v>
      </c>
      <c r="J539" s="17" t="str">
        <f>VLOOKUP(I539,'Danh sach khoa'!$C$2:$D$39,2,0)</f>
        <v>KHMAT</v>
      </c>
      <c r="K539" s="18" t="s">
        <v>1262</v>
      </c>
      <c r="L539" s="14" t="s">
        <v>1292</v>
      </c>
      <c r="M539" s="29">
        <v>160490033</v>
      </c>
      <c r="N539" s="14" t="s">
        <v>1293</v>
      </c>
      <c r="O539" s="14" t="s">
        <v>112</v>
      </c>
      <c r="P539" s="14">
        <v>2016</v>
      </c>
      <c r="Q539" s="60" t="s">
        <v>1289</v>
      </c>
      <c r="R539" s="14" t="s">
        <v>215</v>
      </c>
      <c r="S539" s="14">
        <v>1</v>
      </c>
      <c r="T539" s="20">
        <v>18700000</v>
      </c>
      <c r="U539" s="41" t="s">
        <v>37</v>
      </c>
      <c r="V539" s="14" t="s">
        <v>608</v>
      </c>
      <c r="W539" s="14" t="s">
        <v>39</v>
      </c>
      <c r="X539" s="14"/>
      <c r="Y539" s="21"/>
    </row>
    <row r="540" spans="1:25" s="25" customFormat="1" ht="26.4" x14ac:dyDescent="0.3">
      <c r="A540" s="50">
        <v>535</v>
      </c>
      <c r="B540" s="77" t="s">
        <v>1284</v>
      </c>
      <c r="C540" s="16">
        <f t="shared" si="26"/>
        <v>1</v>
      </c>
      <c r="D540" s="16" t="str">
        <f t="shared" si="25"/>
        <v>BG.BDC.KHMAT.001</v>
      </c>
      <c r="E540" s="16" t="e">
        <f>VLOOKUP(B540,'DS Tên thiết bị'!$A$1:$B$174,2,0)</f>
        <v>#N/A</v>
      </c>
      <c r="F540" s="77" t="s">
        <v>1285</v>
      </c>
      <c r="G540" s="16" t="str">
        <f t="shared" si="24"/>
        <v>KHÁC</v>
      </c>
      <c r="H540" s="23" t="s">
        <v>1286</v>
      </c>
      <c r="I540" s="17" t="s">
        <v>2781</v>
      </c>
      <c r="J540" s="17" t="str">
        <f>VLOOKUP(I540,'Danh sach khoa'!$C$2:$D$39,2,0)</f>
        <v>KHMAT</v>
      </c>
      <c r="K540" s="18" t="s">
        <v>1262</v>
      </c>
      <c r="L540" s="41"/>
      <c r="M540" s="58" t="s">
        <v>57</v>
      </c>
      <c r="N540" s="41" t="s">
        <v>1287</v>
      </c>
      <c r="O540" s="41" t="s">
        <v>1288</v>
      </c>
      <c r="P540" s="41">
        <v>2016</v>
      </c>
      <c r="Q540" s="60" t="s">
        <v>1289</v>
      </c>
      <c r="R540" s="41" t="s">
        <v>215</v>
      </c>
      <c r="S540" s="41">
        <v>2</v>
      </c>
      <c r="T540" s="61">
        <v>62985000</v>
      </c>
      <c r="U540" s="41" t="s">
        <v>37</v>
      </c>
      <c r="V540" s="41" t="s">
        <v>608</v>
      </c>
      <c r="W540" s="41" t="s">
        <v>39</v>
      </c>
      <c r="X540" s="41"/>
      <c r="Y540" s="42"/>
    </row>
    <row r="541" spans="1:25" s="25" customFormat="1" ht="26.4" x14ac:dyDescent="0.3">
      <c r="A541" s="50">
        <v>537</v>
      </c>
      <c r="B541" s="16" t="s">
        <v>1294</v>
      </c>
      <c r="C541" s="16">
        <f t="shared" si="26"/>
        <v>1</v>
      </c>
      <c r="D541" s="16" t="str">
        <f t="shared" si="25"/>
        <v>BG.BSB.KHMAT.001</v>
      </c>
      <c r="E541" s="16" t="e">
        <f>VLOOKUP(B541,'DS Tên thiết bị'!$A$1:$B$174,2,0)</f>
        <v>#N/A</v>
      </c>
      <c r="F541" s="16" t="s">
        <v>1295</v>
      </c>
      <c r="G541" s="16" t="str">
        <f t="shared" si="24"/>
        <v>KHÁC</v>
      </c>
      <c r="H541" s="17" t="s">
        <v>1294</v>
      </c>
      <c r="I541" s="17" t="s">
        <v>2781</v>
      </c>
      <c r="J541" s="17" t="str">
        <f>VLOOKUP(I541,'Danh sach khoa'!$C$2:$D$39,2,0)</f>
        <v>KHMAT</v>
      </c>
      <c r="K541" s="18" t="s">
        <v>1262</v>
      </c>
      <c r="L541" s="14" t="s">
        <v>1296</v>
      </c>
      <c r="M541" s="29">
        <v>1100223104</v>
      </c>
      <c r="N541" s="14" t="s">
        <v>1297</v>
      </c>
      <c r="O541" s="14" t="s">
        <v>362</v>
      </c>
      <c r="P541" s="14">
        <v>2016</v>
      </c>
      <c r="Q541" s="60" t="s">
        <v>1289</v>
      </c>
      <c r="R541" s="14" t="s">
        <v>215</v>
      </c>
      <c r="S541" s="14">
        <v>1</v>
      </c>
      <c r="T541" s="20">
        <v>48450000</v>
      </c>
      <c r="U541" s="41" t="s">
        <v>37</v>
      </c>
      <c r="V541" s="14" t="s">
        <v>608</v>
      </c>
      <c r="W541" s="14" t="s">
        <v>39</v>
      </c>
      <c r="X541" s="14"/>
      <c r="Y541" s="21"/>
    </row>
    <row r="542" spans="1:25" s="25" customFormat="1" ht="26.4" x14ac:dyDescent="0.3">
      <c r="A542" s="15">
        <v>538</v>
      </c>
      <c r="B542" s="16" t="s">
        <v>1190</v>
      </c>
      <c r="C542" s="16">
        <f t="shared" si="26"/>
        <v>1</v>
      </c>
      <c r="D542" s="16" t="str">
        <f t="shared" si="25"/>
        <v>BG.TK.KHMAT.001</v>
      </c>
      <c r="E542" s="16" t="e">
        <f>VLOOKUP(B542,'DS Tên thiết bị'!$A$1:$B$174,2,0)</f>
        <v>#N/A</v>
      </c>
      <c r="F542" s="16" t="s">
        <v>1191</v>
      </c>
      <c r="G542" s="16" t="str">
        <f t="shared" si="24"/>
        <v>KHÁC</v>
      </c>
      <c r="H542" s="17" t="s">
        <v>1298</v>
      </c>
      <c r="I542" s="17" t="s">
        <v>2781</v>
      </c>
      <c r="J542" s="17" t="str">
        <f>VLOOKUP(I542,'Danh sach khoa'!$C$2:$D$39,2,0)</f>
        <v>KHMAT</v>
      </c>
      <c r="K542" s="18" t="s">
        <v>1262</v>
      </c>
      <c r="L542" s="14" t="s">
        <v>1299</v>
      </c>
      <c r="M542" s="29">
        <v>160600216</v>
      </c>
      <c r="N542" s="14" t="s">
        <v>1300</v>
      </c>
      <c r="O542" s="14" t="s">
        <v>35</v>
      </c>
      <c r="P542" s="14">
        <v>2016</v>
      </c>
      <c r="Q542" s="60" t="s">
        <v>1289</v>
      </c>
      <c r="R542" s="14" t="s">
        <v>215</v>
      </c>
      <c r="S542" s="14">
        <v>1</v>
      </c>
      <c r="T542" s="20">
        <v>63950000</v>
      </c>
      <c r="U542" s="41" t="s">
        <v>37</v>
      </c>
      <c r="V542" s="14" t="s">
        <v>608</v>
      </c>
      <c r="W542" s="14" t="s">
        <v>39</v>
      </c>
      <c r="X542" s="14"/>
      <c r="Y542" s="21"/>
    </row>
    <row r="543" spans="1:25" s="25" customFormat="1" ht="40.799999999999997" x14ac:dyDescent="0.3">
      <c r="A543" s="50">
        <v>561</v>
      </c>
      <c r="B543" s="77" t="s">
        <v>1375</v>
      </c>
      <c r="C543" s="16">
        <f t="shared" si="26"/>
        <v>1</v>
      </c>
      <c r="D543" s="16" t="str">
        <f t="shared" si="25"/>
        <v>BG.ĐT.KHMAT.001</v>
      </c>
      <c r="E543" s="16" t="e">
        <f>VLOOKUP(B543,'DS Tên thiết bị'!$A$1:$B$174,2,0)</f>
        <v>#N/A</v>
      </c>
      <c r="F543" s="57" t="s">
        <v>95</v>
      </c>
      <c r="G543" s="16" t="str">
        <f t="shared" si="24"/>
        <v>KHÁC</v>
      </c>
      <c r="H543" s="114" t="s">
        <v>1376</v>
      </c>
      <c r="I543" s="17" t="s">
        <v>2781</v>
      </c>
      <c r="J543" s="17" t="str">
        <f>VLOOKUP(I543,'Danh sach khoa'!$C$2:$D$39,2,0)</f>
        <v>KHMAT</v>
      </c>
      <c r="K543" s="18" t="s">
        <v>1262</v>
      </c>
      <c r="L543" s="106"/>
      <c r="M543" s="14" t="s">
        <v>57</v>
      </c>
      <c r="N543" s="41"/>
      <c r="O543" s="41"/>
      <c r="P543" s="85">
        <v>2022</v>
      </c>
      <c r="Q543" s="91">
        <v>2022</v>
      </c>
      <c r="R543" s="14" t="s">
        <v>36</v>
      </c>
      <c r="S543" s="42">
        <v>2</v>
      </c>
      <c r="T543" s="89">
        <v>14200000</v>
      </c>
      <c r="U543" s="41" t="s">
        <v>37</v>
      </c>
      <c r="V543" s="14" t="s">
        <v>164</v>
      </c>
      <c r="W543" s="14" t="s">
        <v>39</v>
      </c>
      <c r="X543" s="42"/>
      <c r="Y543" s="41"/>
    </row>
    <row r="544" spans="1:25" s="25" customFormat="1" ht="26.4" x14ac:dyDescent="0.3">
      <c r="A544" s="50">
        <v>539</v>
      </c>
      <c r="B544" s="16" t="s">
        <v>1050</v>
      </c>
      <c r="C544" s="16">
        <f t="shared" si="26"/>
        <v>1</v>
      </c>
      <c r="D544" s="16" t="str">
        <f t="shared" si="25"/>
        <v>BG.ĐS.KHMAT.001</v>
      </c>
      <c r="E544" s="16" t="e">
        <f>VLOOKUP(B544,'DS Tên thiết bị'!$A$1:$B$174,2,0)</f>
        <v>#N/A</v>
      </c>
      <c r="F544" s="16" t="s">
        <v>1301</v>
      </c>
      <c r="G544" s="16" t="str">
        <f t="shared" si="24"/>
        <v>KHÁC</v>
      </c>
      <c r="H544" s="17" t="s">
        <v>1302</v>
      </c>
      <c r="I544" s="17" t="s">
        <v>2781</v>
      </c>
      <c r="J544" s="17" t="str">
        <f>VLOOKUP(I544,'Danh sach khoa'!$C$2:$D$39,2,0)</f>
        <v>KHMAT</v>
      </c>
      <c r="K544" s="18" t="s">
        <v>1262</v>
      </c>
      <c r="L544" s="14" t="s">
        <v>1303</v>
      </c>
      <c r="M544" s="29">
        <v>1100302474</v>
      </c>
      <c r="N544" s="14" t="s">
        <v>1297</v>
      </c>
      <c r="O544" s="14" t="s">
        <v>362</v>
      </c>
      <c r="P544" s="14">
        <v>2016</v>
      </c>
      <c r="Q544" s="60" t="s">
        <v>1289</v>
      </c>
      <c r="R544" s="14" t="s">
        <v>192</v>
      </c>
      <c r="S544" s="14">
        <v>1</v>
      </c>
      <c r="T544" s="20">
        <v>36820000</v>
      </c>
      <c r="U544" s="41" t="s">
        <v>37</v>
      </c>
      <c r="V544" s="14" t="s">
        <v>608</v>
      </c>
      <c r="W544" s="14" t="s">
        <v>39</v>
      </c>
      <c r="X544" s="14"/>
      <c r="Y544" s="21"/>
    </row>
    <row r="545" spans="1:25" s="25" customFormat="1" ht="40.799999999999997" x14ac:dyDescent="0.3">
      <c r="A545" s="15">
        <v>540</v>
      </c>
      <c r="B545" s="16" t="s">
        <v>1304</v>
      </c>
      <c r="C545" s="16">
        <f t="shared" si="26"/>
        <v>1</v>
      </c>
      <c r="D545" s="16" t="str">
        <f t="shared" si="25"/>
        <v>BG.K.KHMAT.001</v>
      </c>
      <c r="E545" s="16" t="e">
        <f>VLOOKUP(B545,'DS Tên thiết bị'!$A$1:$B$174,2,0)</f>
        <v>#N/A</v>
      </c>
      <c r="F545" s="16" t="s">
        <v>399</v>
      </c>
      <c r="G545" s="16" t="str">
        <f t="shared" si="24"/>
        <v>KHÁC</v>
      </c>
      <c r="H545" s="17" t="s">
        <v>1305</v>
      </c>
      <c r="I545" s="17" t="s">
        <v>2781</v>
      </c>
      <c r="J545" s="17" t="str">
        <f>VLOOKUP(I545,'Danh sach khoa'!$C$2:$D$39,2,0)</f>
        <v>KHMAT</v>
      </c>
      <c r="K545" s="18" t="s">
        <v>1262</v>
      </c>
      <c r="L545" s="14"/>
      <c r="M545" s="19" t="s">
        <v>57</v>
      </c>
      <c r="N545" s="14" t="s">
        <v>1306</v>
      </c>
      <c r="O545" s="14" t="s">
        <v>104</v>
      </c>
      <c r="P545" s="14">
        <v>2015</v>
      </c>
      <c r="Q545" s="60" t="s">
        <v>1307</v>
      </c>
      <c r="R545" s="14" t="s">
        <v>36</v>
      </c>
      <c r="S545" s="14">
        <v>1</v>
      </c>
      <c r="T545" s="20">
        <v>10127000</v>
      </c>
      <c r="U545" s="41" t="s">
        <v>37</v>
      </c>
      <c r="V545" s="14" t="s">
        <v>164</v>
      </c>
      <c r="W545" s="14" t="s">
        <v>39</v>
      </c>
      <c r="X545" s="14"/>
      <c r="Y545" s="21"/>
    </row>
    <row r="546" spans="1:25" s="25" customFormat="1" ht="40.799999999999997" x14ac:dyDescent="0.3">
      <c r="A546" s="50">
        <v>541</v>
      </c>
      <c r="B546" s="16" t="s">
        <v>1304</v>
      </c>
      <c r="C546" s="16">
        <f t="shared" si="26"/>
        <v>2</v>
      </c>
      <c r="D546" s="16" t="str">
        <f t="shared" si="25"/>
        <v>BG.K.KHMAT.002</v>
      </c>
      <c r="E546" s="16" t="e">
        <f>VLOOKUP(B546,'DS Tên thiết bị'!$A$1:$B$174,2,0)</f>
        <v>#N/A</v>
      </c>
      <c r="F546" s="16" t="s">
        <v>399</v>
      </c>
      <c r="G546" s="16" t="str">
        <f t="shared" si="24"/>
        <v>KHÁC</v>
      </c>
      <c r="H546" s="17" t="s">
        <v>1308</v>
      </c>
      <c r="I546" s="17" t="s">
        <v>2781</v>
      </c>
      <c r="J546" s="17" t="str">
        <f>VLOOKUP(I546,'Danh sach khoa'!$C$2:$D$39,2,0)</f>
        <v>KHMAT</v>
      </c>
      <c r="K546" s="18" t="s">
        <v>1262</v>
      </c>
      <c r="L546" s="14"/>
      <c r="M546" s="19" t="s">
        <v>57</v>
      </c>
      <c r="N546" s="14" t="s">
        <v>1306</v>
      </c>
      <c r="O546" s="14" t="s">
        <v>104</v>
      </c>
      <c r="P546" s="14">
        <v>2015</v>
      </c>
      <c r="Q546" s="60" t="s">
        <v>1307</v>
      </c>
      <c r="R546" s="14" t="s">
        <v>36</v>
      </c>
      <c r="S546" s="14">
        <v>1</v>
      </c>
      <c r="T546" s="20">
        <v>10214000</v>
      </c>
      <c r="U546" s="41" t="s">
        <v>37</v>
      </c>
      <c r="V546" s="14" t="s">
        <v>164</v>
      </c>
      <c r="W546" s="14" t="s">
        <v>39</v>
      </c>
      <c r="X546" s="14"/>
      <c r="Y546" s="21"/>
    </row>
    <row r="547" spans="1:25" s="25" customFormat="1" ht="40.799999999999997" x14ac:dyDescent="0.3">
      <c r="A547" s="15">
        <v>542</v>
      </c>
      <c r="B547" s="16" t="s">
        <v>1309</v>
      </c>
      <c r="C547" s="16">
        <f t="shared" si="26"/>
        <v>1</v>
      </c>
      <c r="D547" s="16" t="str">
        <f t="shared" si="25"/>
        <v>BG.K.KHMAT.001</v>
      </c>
      <c r="E547" s="16" t="e">
        <f>VLOOKUP(B547,'DS Tên thiết bị'!$A$1:$B$174,2,0)</f>
        <v>#N/A</v>
      </c>
      <c r="F547" s="16" t="s">
        <v>399</v>
      </c>
      <c r="G547" s="16" t="str">
        <f t="shared" si="24"/>
        <v>KHÁC</v>
      </c>
      <c r="H547" s="17" t="s">
        <v>1310</v>
      </c>
      <c r="I547" s="17" t="s">
        <v>2781</v>
      </c>
      <c r="J547" s="17" t="str">
        <f>VLOOKUP(I547,'Danh sach khoa'!$C$2:$D$39,2,0)</f>
        <v>KHMAT</v>
      </c>
      <c r="K547" s="18" t="s">
        <v>1262</v>
      </c>
      <c r="L547" s="14"/>
      <c r="M547" s="19" t="s">
        <v>57</v>
      </c>
      <c r="N547" s="14" t="s">
        <v>1306</v>
      </c>
      <c r="O547" s="14" t="s">
        <v>104</v>
      </c>
      <c r="P547" s="14">
        <v>2015</v>
      </c>
      <c r="Q547" s="60" t="s">
        <v>1307</v>
      </c>
      <c r="R547" s="14" t="s">
        <v>36</v>
      </c>
      <c r="S547" s="14">
        <v>1</v>
      </c>
      <c r="T547" s="20">
        <v>10561000</v>
      </c>
      <c r="U547" s="41" t="s">
        <v>37</v>
      </c>
      <c r="V547" s="14" t="s">
        <v>164</v>
      </c>
      <c r="W547" s="14" t="s">
        <v>39</v>
      </c>
      <c r="X547" s="14"/>
      <c r="Y547" s="21"/>
    </row>
    <row r="548" spans="1:25" s="25" customFormat="1" ht="26.4" x14ac:dyDescent="0.3">
      <c r="A548" s="50">
        <v>553</v>
      </c>
      <c r="B548" s="16" t="s">
        <v>398</v>
      </c>
      <c r="C548" s="16">
        <f t="shared" si="26"/>
        <v>1</v>
      </c>
      <c r="D548" s="16" t="str">
        <f t="shared" si="25"/>
        <v>BG.K.KHMAT.001</v>
      </c>
      <c r="E548" s="16" t="e">
        <f>VLOOKUP(B548,'DS Tên thiết bị'!$A$1:$B$174,2,0)</f>
        <v>#N/A</v>
      </c>
      <c r="F548" s="16" t="s">
        <v>399</v>
      </c>
      <c r="G548" s="16" t="str">
        <f t="shared" si="24"/>
        <v>KHÁC</v>
      </c>
      <c r="H548" s="17" t="s">
        <v>1345</v>
      </c>
      <c r="I548" s="17" t="s">
        <v>2781</v>
      </c>
      <c r="J548" s="17" t="str">
        <f>VLOOKUP(I548,'Danh sach khoa'!$C$2:$D$39,2,0)</f>
        <v>KHMAT</v>
      </c>
      <c r="K548" s="18" t="s">
        <v>1262</v>
      </c>
      <c r="L548" s="14"/>
      <c r="M548" s="29">
        <v>120308</v>
      </c>
      <c r="N548" s="14" t="s">
        <v>1346</v>
      </c>
      <c r="O548" s="14" t="s">
        <v>1347</v>
      </c>
      <c r="P548" s="14">
        <v>2017</v>
      </c>
      <c r="Q548" s="60" t="s">
        <v>1348</v>
      </c>
      <c r="R548" s="14" t="s">
        <v>36</v>
      </c>
      <c r="S548" s="14">
        <v>1</v>
      </c>
      <c r="T548" s="20">
        <v>10572000</v>
      </c>
      <c r="U548" s="41" t="s">
        <v>37</v>
      </c>
      <c r="V548" s="14" t="s">
        <v>38</v>
      </c>
      <c r="W548" s="14" t="s">
        <v>39</v>
      </c>
      <c r="X548" s="14"/>
      <c r="Y548" s="21"/>
    </row>
    <row r="549" spans="1:25" s="25" customFormat="1" ht="26.4" x14ac:dyDescent="0.3">
      <c r="A549" s="15">
        <v>554</v>
      </c>
      <c r="B549" s="16" t="s">
        <v>398</v>
      </c>
      <c r="C549" s="16">
        <f t="shared" si="26"/>
        <v>2</v>
      </c>
      <c r="D549" s="16" t="str">
        <f t="shared" si="25"/>
        <v>BG.K.KHMAT.002</v>
      </c>
      <c r="E549" s="16" t="e">
        <f>VLOOKUP(B549,'DS Tên thiết bị'!$A$1:$B$174,2,0)</f>
        <v>#N/A</v>
      </c>
      <c r="F549" s="16" t="s">
        <v>399</v>
      </c>
      <c r="G549" s="16" t="str">
        <f t="shared" si="24"/>
        <v>KHÁC</v>
      </c>
      <c r="H549" s="17" t="s">
        <v>1349</v>
      </c>
      <c r="I549" s="17" t="s">
        <v>2781</v>
      </c>
      <c r="J549" s="17" t="str">
        <f>VLOOKUP(I549,'Danh sach khoa'!$C$2:$D$39,2,0)</f>
        <v>KHMAT</v>
      </c>
      <c r="K549" s="18" t="s">
        <v>1262</v>
      </c>
      <c r="L549" s="14"/>
      <c r="M549" s="29">
        <v>101495</v>
      </c>
      <c r="N549" s="14" t="s">
        <v>1350</v>
      </c>
      <c r="O549" s="14" t="s">
        <v>1347</v>
      </c>
      <c r="P549" s="14">
        <v>2017</v>
      </c>
      <c r="Q549" s="60" t="s">
        <v>1348</v>
      </c>
      <c r="R549" s="14" t="s">
        <v>36</v>
      </c>
      <c r="S549" s="14">
        <v>1</v>
      </c>
      <c r="T549" s="20">
        <v>28875000</v>
      </c>
      <c r="U549" s="41" t="s">
        <v>37</v>
      </c>
      <c r="V549" s="14" t="s">
        <v>38</v>
      </c>
      <c r="W549" s="14" t="s">
        <v>39</v>
      </c>
      <c r="X549" s="14"/>
      <c r="Y549" s="21"/>
    </row>
    <row r="550" spans="1:25" s="25" customFormat="1" ht="26.4" x14ac:dyDescent="0.3">
      <c r="A550" s="50">
        <v>543</v>
      </c>
      <c r="B550" s="31" t="s">
        <v>342</v>
      </c>
      <c r="C550" s="16">
        <f t="shared" si="26"/>
        <v>1</v>
      </c>
      <c r="D550" s="16" t="str">
        <f t="shared" si="25"/>
        <v>BG.KHV.KHMAT.001</v>
      </c>
      <c r="E550" s="16" t="e">
        <f>VLOOKUP(B550,'DS Tên thiết bị'!$A$1:$B$174,2,0)</f>
        <v>#N/A</v>
      </c>
      <c r="F550" s="31" t="s">
        <v>343</v>
      </c>
      <c r="G550" s="16" t="str">
        <f t="shared" si="24"/>
        <v>KHÁC</v>
      </c>
      <c r="H550" s="17" t="s">
        <v>1311</v>
      </c>
      <c r="I550" s="17" t="s">
        <v>2781</v>
      </c>
      <c r="J550" s="17" t="str">
        <f>VLOOKUP(I550,'Danh sach khoa'!$C$2:$D$39,2,0)</f>
        <v>KHMAT</v>
      </c>
      <c r="K550" s="18" t="s">
        <v>1262</v>
      </c>
      <c r="L550" s="14" t="s">
        <v>1312</v>
      </c>
      <c r="M550" s="29">
        <v>1057</v>
      </c>
      <c r="N550" s="14" t="s">
        <v>1313</v>
      </c>
      <c r="O550" s="14" t="s">
        <v>157</v>
      </c>
      <c r="P550" s="14">
        <v>2016</v>
      </c>
      <c r="Q550" s="60" t="s">
        <v>1289</v>
      </c>
      <c r="R550" s="14" t="s">
        <v>192</v>
      </c>
      <c r="S550" s="14">
        <v>1</v>
      </c>
      <c r="T550" s="20">
        <v>883720000</v>
      </c>
      <c r="U550" s="41" t="s">
        <v>37</v>
      </c>
      <c r="V550" s="14" t="s">
        <v>608</v>
      </c>
      <c r="W550" s="14" t="s">
        <v>39</v>
      </c>
      <c r="X550" s="14"/>
      <c r="Y550" s="21"/>
    </row>
    <row r="551" spans="1:25" s="25" customFormat="1" ht="26.4" x14ac:dyDescent="0.3">
      <c r="A551" s="50">
        <v>547</v>
      </c>
      <c r="B551" s="77" t="s">
        <v>342</v>
      </c>
      <c r="C551" s="16">
        <f t="shared" si="26"/>
        <v>2</v>
      </c>
      <c r="D551" s="16" t="str">
        <f t="shared" si="25"/>
        <v>BG.KHV.KHMAT.002</v>
      </c>
      <c r="E551" s="16" t="e">
        <f>VLOOKUP(B551,'DS Tên thiết bị'!$A$1:$B$174,2,0)</f>
        <v>#N/A</v>
      </c>
      <c r="F551" s="77" t="s">
        <v>343</v>
      </c>
      <c r="G551" s="16" t="str">
        <f t="shared" si="24"/>
        <v>KHÁC</v>
      </c>
      <c r="H551" s="23" t="s">
        <v>1325</v>
      </c>
      <c r="I551" s="17" t="s">
        <v>2781</v>
      </c>
      <c r="J551" s="17" t="str">
        <f>VLOOKUP(I551,'Danh sach khoa'!$C$2:$D$39,2,0)</f>
        <v>KHMAT</v>
      </c>
      <c r="K551" s="18" t="s">
        <v>1262</v>
      </c>
      <c r="L551" s="41" t="s">
        <v>1326</v>
      </c>
      <c r="M551" s="62">
        <v>2010571</v>
      </c>
      <c r="N551" s="41" t="s">
        <v>1327</v>
      </c>
      <c r="O551" s="41" t="s">
        <v>35</v>
      </c>
      <c r="P551" s="41">
        <v>2016</v>
      </c>
      <c r="Q551" s="60" t="s">
        <v>376</v>
      </c>
      <c r="R551" s="41" t="s">
        <v>36</v>
      </c>
      <c r="S551" s="41">
        <v>1</v>
      </c>
      <c r="T551" s="80">
        <v>2645407000</v>
      </c>
      <c r="U551" s="41" t="s">
        <v>37</v>
      </c>
      <c r="V551" s="41" t="s">
        <v>105</v>
      </c>
      <c r="W551" s="41" t="s">
        <v>39</v>
      </c>
      <c r="X551" s="41"/>
      <c r="Y551" s="42"/>
    </row>
    <row r="552" spans="1:25" s="25" customFormat="1" ht="20.399999999999999" x14ac:dyDescent="0.3">
      <c r="A552" s="15">
        <v>552</v>
      </c>
      <c r="B552" s="77" t="s">
        <v>342</v>
      </c>
      <c r="C552" s="16">
        <f t="shared" si="26"/>
        <v>3</v>
      </c>
      <c r="D552" s="16" t="str">
        <f t="shared" si="25"/>
        <v>BG.KHV.KHMAT.003</v>
      </c>
      <c r="E552" s="16" t="e">
        <f>VLOOKUP(B552,'DS Tên thiết bị'!$A$1:$B$174,2,0)</f>
        <v>#N/A</v>
      </c>
      <c r="F552" s="77" t="s">
        <v>343</v>
      </c>
      <c r="G552" s="16" t="str">
        <f t="shared" si="24"/>
        <v>KHÁC</v>
      </c>
      <c r="H552" s="23" t="s">
        <v>1342</v>
      </c>
      <c r="I552" s="17" t="s">
        <v>2781</v>
      </c>
      <c r="J552" s="17" t="str">
        <f>VLOOKUP(I552,'Danh sach khoa'!$C$2:$D$39,2,0)</f>
        <v>KHMAT</v>
      </c>
      <c r="K552" s="18" t="s">
        <v>1262</v>
      </c>
      <c r="L552" s="41" t="s">
        <v>1343</v>
      </c>
      <c r="M552" s="62">
        <v>602910</v>
      </c>
      <c r="N552" s="41" t="s">
        <v>370</v>
      </c>
      <c r="O552" s="41" t="s">
        <v>35</v>
      </c>
      <c r="P552" s="85">
        <v>2017</v>
      </c>
      <c r="Q552" s="59">
        <v>38718</v>
      </c>
      <c r="R552" s="41" t="s">
        <v>36</v>
      </c>
      <c r="S552" s="41">
        <v>1</v>
      </c>
      <c r="T552" s="61">
        <v>98000000</v>
      </c>
      <c r="U552" s="41" t="s">
        <v>37</v>
      </c>
      <c r="V552" s="14" t="s">
        <v>38</v>
      </c>
      <c r="W552" s="41" t="s">
        <v>1344</v>
      </c>
      <c r="X552" s="41"/>
      <c r="Y552" s="42"/>
    </row>
    <row r="553" spans="1:25" s="25" customFormat="1" ht="40.799999999999997" x14ac:dyDescent="0.3">
      <c r="A553" s="15">
        <v>544</v>
      </c>
      <c r="B553" s="57" t="s">
        <v>1314</v>
      </c>
      <c r="C553" s="16">
        <f t="shared" si="26"/>
        <v>1</v>
      </c>
      <c r="D553" s="16" t="str">
        <f t="shared" si="25"/>
        <v>BG.SĐM.KHMAT.001</v>
      </c>
      <c r="E553" s="16" t="e">
        <f>VLOOKUP(B553,'DS Tên thiết bị'!$A$1:$B$174,2,0)</f>
        <v>#N/A</v>
      </c>
      <c r="F553" s="57" t="s">
        <v>1315</v>
      </c>
      <c r="G553" s="16" t="str">
        <f t="shared" si="24"/>
        <v>KHÁC</v>
      </c>
      <c r="H553" s="23" t="s">
        <v>1314</v>
      </c>
      <c r="I553" s="17" t="s">
        <v>2781</v>
      </c>
      <c r="J553" s="17" t="str">
        <f>VLOOKUP(I553,'Danh sach khoa'!$C$2:$D$39,2,0)</f>
        <v>KHMAT</v>
      </c>
      <c r="K553" s="18" t="s">
        <v>1262</v>
      </c>
      <c r="L553" s="41"/>
      <c r="M553" s="58" t="s">
        <v>57</v>
      </c>
      <c r="N553" s="41" t="s">
        <v>1316</v>
      </c>
      <c r="O553" s="41" t="s">
        <v>104</v>
      </c>
      <c r="P553" s="41">
        <v>2015</v>
      </c>
      <c r="Q553" s="60" t="s">
        <v>1317</v>
      </c>
      <c r="R553" s="41" t="s">
        <v>36</v>
      </c>
      <c r="S553" s="41">
        <v>2</v>
      </c>
      <c r="T553" s="61">
        <v>14700000</v>
      </c>
      <c r="U553" s="41" t="s">
        <v>37</v>
      </c>
      <c r="V553" s="14" t="s">
        <v>164</v>
      </c>
      <c r="W553" s="41" t="s">
        <v>39</v>
      </c>
      <c r="X553" s="41"/>
      <c r="Y553" s="42"/>
    </row>
    <row r="554" spans="1:25" s="25" customFormat="1" ht="26.4" x14ac:dyDescent="0.3">
      <c r="A554" s="50">
        <v>549</v>
      </c>
      <c r="B554" s="57" t="s">
        <v>1331</v>
      </c>
      <c r="C554" s="16">
        <f t="shared" si="26"/>
        <v>1</v>
      </c>
      <c r="D554" s="16" t="str">
        <f t="shared" si="25"/>
        <v>BG.TTL.KHMAT.001</v>
      </c>
      <c r="E554" s="16" t="e">
        <f>VLOOKUP(B554,'DS Tên thiết bị'!$A$1:$B$174,2,0)</f>
        <v>#N/A</v>
      </c>
      <c r="F554" s="57" t="s">
        <v>1332</v>
      </c>
      <c r="G554" s="16" t="str">
        <f t="shared" si="24"/>
        <v>KHÁC</v>
      </c>
      <c r="H554" s="23" t="s">
        <v>1331</v>
      </c>
      <c r="I554" s="17" t="s">
        <v>2781</v>
      </c>
      <c r="J554" s="17" t="str">
        <f>VLOOKUP(I554,'Danh sach khoa'!$C$2:$D$39,2,0)</f>
        <v>KHMAT</v>
      </c>
      <c r="K554" s="18" t="s">
        <v>1262</v>
      </c>
      <c r="L554" s="41" t="s">
        <v>1333</v>
      </c>
      <c r="M554" s="62" t="s">
        <v>1334</v>
      </c>
      <c r="N554" s="41" t="s">
        <v>1335</v>
      </c>
      <c r="O554" s="41" t="s">
        <v>1336</v>
      </c>
      <c r="P554" s="41">
        <v>2016</v>
      </c>
      <c r="Q554" s="60" t="s">
        <v>1330</v>
      </c>
      <c r="R554" s="41" t="s">
        <v>36</v>
      </c>
      <c r="S554" s="41">
        <v>1</v>
      </c>
      <c r="T554" s="61">
        <v>57500000</v>
      </c>
      <c r="U554" s="41" t="s">
        <v>37</v>
      </c>
      <c r="V554" s="14" t="s">
        <v>38</v>
      </c>
      <c r="W554" s="41" t="s">
        <v>39</v>
      </c>
      <c r="X554" s="41"/>
      <c r="Y554" s="42"/>
    </row>
    <row r="555" spans="1:25" s="25" customFormat="1" ht="26.4" x14ac:dyDescent="0.3">
      <c r="A555" s="15">
        <v>550</v>
      </c>
      <c r="B555" s="57" t="s">
        <v>1331</v>
      </c>
      <c r="C555" s="16">
        <f t="shared" si="26"/>
        <v>2</v>
      </c>
      <c r="D555" s="16" t="str">
        <f t="shared" si="25"/>
        <v>BG.TTL.KHMAT.002</v>
      </c>
      <c r="E555" s="16" t="e">
        <f>VLOOKUP(B555,'DS Tên thiết bị'!$A$1:$B$174,2,0)</f>
        <v>#N/A</v>
      </c>
      <c r="F555" s="57" t="s">
        <v>1332</v>
      </c>
      <c r="G555" s="16" t="str">
        <f t="shared" si="24"/>
        <v>KHÁC</v>
      </c>
      <c r="H555" s="23" t="s">
        <v>1331</v>
      </c>
      <c r="I555" s="17" t="s">
        <v>2781</v>
      </c>
      <c r="J555" s="17" t="str">
        <f>VLOOKUP(I555,'Danh sach khoa'!$C$2:$D$39,2,0)</f>
        <v>KHMAT</v>
      </c>
      <c r="K555" s="18" t="s">
        <v>1262</v>
      </c>
      <c r="L555" s="41" t="s">
        <v>1333</v>
      </c>
      <c r="M555" s="62" t="s">
        <v>1337</v>
      </c>
      <c r="N555" s="41" t="s">
        <v>1335</v>
      </c>
      <c r="O555" s="41" t="s">
        <v>1336</v>
      </c>
      <c r="P555" s="41">
        <v>2016</v>
      </c>
      <c r="Q555" s="60" t="s">
        <v>1330</v>
      </c>
      <c r="R555" s="41" t="s">
        <v>36</v>
      </c>
      <c r="S555" s="41">
        <v>1</v>
      </c>
      <c r="T555" s="61">
        <v>57500000</v>
      </c>
      <c r="U555" s="41" t="s">
        <v>37</v>
      </c>
      <c r="V555" s="14" t="s">
        <v>38</v>
      </c>
      <c r="W555" s="41" t="s">
        <v>39</v>
      </c>
      <c r="X555" s="41"/>
      <c r="Y555" s="42"/>
    </row>
    <row r="556" spans="1:25" s="25" customFormat="1" ht="30.6" x14ac:dyDescent="0.3">
      <c r="A556" s="50">
        <v>551</v>
      </c>
      <c r="B556" s="57" t="s">
        <v>1338</v>
      </c>
      <c r="C556" s="16">
        <f t="shared" si="26"/>
        <v>1</v>
      </c>
      <c r="D556" s="16" t="str">
        <f t="shared" si="25"/>
        <v>BG.XQ.KHMAT.001</v>
      </c>
      <c r="E556" s="16" t="e">
        <f>VLOOKUP(B556,'DS Tên thiết bị'!$A$1:$B$174,2,0)</f>
        <v>#N/A</v>
      </c>
      <c r="F556" s="57" t="s">
        <v>242</v>
      </c>
      <c r="G556" s="16" t="str">
        <f t="shared" si="24"/>
        <v>KHÁC</v>
      </c>
      <c r="H556" s="23" t="s">
        <v>1338</v>
      </c>
      <c r="I556" s="17" t="s">
        <v>2781</v>
      </c>
      <c r="J556" s="17" t="str">
        <f>VLOOKUP(I556,'Danh sach khoa'!$C$2:$D$39,2,0)</f>
        <v>KHMAT</v>
      </c>
      <c r="K556" s="18" t="s">
        <v>1262</v>
      </c>
      <c r="L556" s="41" t="s">
        <v>1339</v>
      </c>
      <c r="M556" s="62">
        <v>310003</v>
      </c>
      <c r="N556" s="41" t="s">
        <v>1340</v>
      </c>
      <c r="O556" s="41" t="s">
        <v>35</v>
      </c>
      <c r="P556" s="41">
        <v>2016</v>
      </c>
      <c r="Q556" s="60" t="s">
        <v>1341</v>
      </c>
      <c r="R556" s="41" t="s">
        <v>36</v>
      </c>
      <c r="S556" s="41">
        <v>1</v>
      </c>
      <c r="T556" s="65">
        <v>2164144000</v>
      </c>
      <c r="U556" s="41" t="s">
        <v>37</v>
      </c>
      <c r="V556" s="41" t="s">
        <v>105</v>
      </c>
      <c r="W556" s="41" t="s">
        <v>39</v>
      </c>
      <c r="X556" s="41"/>
      <c r="Y556" s="42"/>
    </row>
    <row r="557" spans="1:25" s="25" customFormat="1" ht="26.4" x14ac:dyDescent="0.3">
      <c r="A557" s="50">
        <v>545</v>
      </c>
      <c r="B557" s="31" t="s">
        <v>94</v>
      </c>
      <c r="C557" s="16">
        <f t="shared" si="26"/>
        <v>1</v>
      </c>
      <c r="D557" s="16" t="str">
        <f t="shared" si="25"/>
        <v>BG.ĐT.KHMAT.001</v>
      </c>
      <c r="E557" s="16" t="e">
        <f>VLOOKUP(B557,'DS Tên thiết bị'!$A$1:$B$174,2,0)</f>
        <v>#N/A</v>
      </c>
      <c r="F557" s="31" t="s">
        <v>95</v>
      </c>
      <c r="G557" s="16" t="str">
        <f t="shared" si="24"/>
        <v>KHÁC</v>
      </c>
      <c r="H557" s="17" t="s">
        <v>96</v>
      </c>
      <c r="I557" s="17" t="s">
        <v>2781</v>
      </c>
      <c r="J557" s="17" t="str">
        <f>VLOOKUP(I557,'Danh sach khoa'!$C$2:$D$39,2,0)</f>
        <v>KHMAT</v>
      </c>
      <c r="K557" s="18" t="s">
        <v>1262</v>
      </c>
      <c r="L557" s="14" t="s">
        <v>97</v>
      </c>
      <c r="M557" s="29" t="s">
        <v>1318</v>
      </c>
      <c r="N557" s="14" t="s">
        <v>1319</v>
      </c>
      <c r="O557" s="14" t="s">
        <v>35</v>
      </c>
      <c r="P557" s="14">
        <v>2015</v>
      </c>
      <c r="Q557" s="60" t="s">
        <v>1320</v>
      </c>
      <c r="R557" s="14" t="s">
        <v>36</v>
      </c>
      <c r="S557" s="14">
        <v>1</v>
      </c>
      <c r="T557" s="20">
        <v>44600000</v>
      </c>
      <c r="U557" s="41" t="s">
        <v>37</v>
      </c>
      <c r="V557" s="14" t="s">
        <v>38</v>
      </c>
      <c r="W557" s="14" t="s">
        <v>39</v>
      </c>
      <c r="X557" s="14"/>
      <c r="Y557" s="21"/>
    </row>
    <row r="558" spans="1:25" s="25" customFormat="1" ht="30.6" x14ac:dyDescent="0.3">
      <c r="A558" s="50">
        <v>555</v>
      </c>
      <c r="B558" s="16" t="s">
        <v>1236</v>
      </c>
      <c r="C558" s="16">
        <f t="shared" si="26"/>
        <v>1</v>
      </c>
      <c r="D558" s="16" t="str">
        <f t="shared" si="25"/>
        <v>BG.MĐT.KHMAT.001</v>
      </c>
      <c r="E558" s="16" t="e">
        <f>VLOOKUP(B558,'DS Tên thiết bị'!$A$1:$B$174,2,0)</f>
        <v>#N/A</v>
      </c>
      <c r="F558" s="16" t="s">
        <v>238</v>
      </c>
      <c r="G558" s="16" t="str">
        <f t="shared" si="24"/>
        <v>KHÁC</v>
      </c>
      <c r="H558" s="17" t="s">
        <v>1351</v>
      </c>
      <c r="I558" s="17" t="s">
        <v>2781</v>
      </c>
      <c r="J558" s="17" t="str">
        <f>VLOOKUP(I558,'Danh sach khoa'!$C$2:$D$39,2,0)</f>
        <v>KHMAT</v>
      </c>
      <c r="K558" s="18" t="s">
        <v>1262</v>
      </c>
      <c r="L558" s="14" t="s">
        <v>1352</v>
      </c>
      <c r="M558" s="29" t="s">
        <v>1353</v>
      </c>
      <c r="N558" s="14" t="s">
        <v>1354</v>
      </c>
      <c r="O558" s="14" t="s">
        <v>1355</v>
      </c>
      <c r="P558" s="14">
        <v>2016</v>
      </c>
      <c r="Q558" s="60" t="s">
        <v>1356</v>
      </c>
      <c r="R558" s="14" t="s">
        <v>36</v>
      </c>
      <c r="S558" s="14">
        <v>1</v>
      </c>
      <c r="T558" s="20">
        <v>1395000000</v>
      </c>
      <c r="U558" s="41" t="s">
        <v>37</v>
      </c>
      <c r="V558" s="14" t="s">
        <v>38</v>
      </c>
      <c r="W558" s="14" t="s">
        <v>39</v>
      </c>
      <c r="X558" s="14"/>
      <c r="Y558" s="21"/>
    </row>
    <row r="559" spans="1:25" s="25" customFormat="1" ht="26.4" x14ac:dyDescent="0.3">
      <c r="A559" s="15">
        <v>528</v>
      </c>
      <c r="B559" s="16" t="s">
        <v>415</v>
      </c>
      <c r="C559" s="16">
        <f t="shared" si="26"/>
        <v>1</v>
      </c>
      <c r="D559" s="16" t="str">
        <f t="shared" si="25"/>
        <v>BG.ĐKX.KHMAT.001</v>
      </c>
      <c r="E559" s="16" t="e">
        <f>VLOOKUP(B559,'DS Tên thiết bị'!$A$1:$B$174,2,0)</f>
        <v>#N/A</v>
      </c>
      <c r="F559" s="16" t="s">
        <v>1260</v>
      </c>
      <c r="G559" s="16" t="str">
        <f t="shared" si="24"/>
        <v>KHÁC</v>
      </c>
      <c r="H559" s="17" t="s">
        <v>1261</v>
      </c>
      <c r="I559" s="17" t="s">
        <v>2781</v>
      </c>
      <c r="J559" s="17" t="str">
        <f>VLOOKUP(I559,'Danh sach khoa'!$C$2:$D$39,2,0)</f>
        <v>KHMAT</v>
      </c>
      <c r="K559" s="18" t="s">
        <v>1262</v>
      </c>
      <c r="L559" s="14" t="s">
        <v>1263</v>
      </c>
      <c r="M559" s="29">
        <v>4261142</v>
      </c>
      <c r="N559" s="14" t="s">
        <v>1264</v>
      </c>
      <c r="O559" s="14" t="s">
        <v>35</v>
      </c>
      <c r="P559" s="14">
        <v>2009</v>
      </c>
      <c r="Q559" s="59" t="s">
        <v>1265</v>
      </c>
      <c r="R559" s="14" t="s">
        <v>36</v>
      </c>
      <c r="S559" s="110">
        <v>1</v>
      </c>
      <c r="T559" s="34">
        <v>174154500</v>
      </c>
      <c r="U559" s="41" t="s">
        <v>37</v>
      </c>
      <c r="V559" s="14" t="s">
        <v>60</v>
      </c>
      <c r="W559" s="14" t="s">
        <v>37</v>
      </c>
      <c r="X559" s="14"/>
      <c r="Y559" s="21"/>
    </row>
    <row r="560" spans="1:25" s="25" customFormat="1" ht="26.4" x14ac:dyDescent="0.3">
      <c r="A560" s="15">
        <v>546</v>
      </c>
      <c r="B560" s="16" t="s">
        <v>415</v>
      </c>
      <c r="C560" s="16">
        <f t="shared" si="26"/>
        <v>2</v>
      </c>
      <c r="D560" s="16" t="str">
        <f t="shared" si="25"/>
        <v>BG.MĐ.KHMAT.002</v>
      </c>
      <c r="E560" s="16" t="e">
        <f>VLOOKUP(B560,'DS Tên thiết bị'!$A$1:$B$174,2,0)</f>
        <v>#N/A</v>
      </c>
      <c r="F560" s="16" t="s">
        <v>416</v>
      </c>
      <c r="G560" s="16" t="str">
        <f t="shared" si="24"/>
        <v>KHÁC</v>
      </c>
      <c r="H560" s="17" t="s">
        <v>1321</v>
      </c>
      <c r="I560" s="17" t="s">
        <v>2781</v>
      </c>
      <c r="J560" s="17" t="str">
        <f>VLOOKUP(I560,'Danh sach khoa'!$C$2:$D$39,2,0)</f>
        <v>KHMAT</v>
      </c>
      <c r="K560" s="18" t="s">
        <v>1262</v>
      </c>
      <c r="L560" s="14" t="s">
        <v>1322</v>
      </c>
      <c r="M560" s="29" t="s">
        <v>1323</v>
      </c>
      <c r="N560" s="14" t="s">
        <v>1324</v>
      </c>
      <c r="O560" s="14" t="s">
        <v>1324</v>
      </c>
      <c r="P560" s="14">
        <v>2016</v>
      </c>
      <c r="Q560" s="60" t="s">
        <v>1289</v>
      </c>
      <c r="R560" s="14" t="s">
        <v>192</v>
      </c>
      <c r="S560" s="14">
        <v>1</v>
      </c>
      <c r="T560" s="20">
        <v>334300000</v>
      </c>
      <c r="U560" s="41" t="s">
        <v>37</v>
      </c>
      <c r="V560" s="14" t="s">
        <v>608</v>
      </c>
      <c r="W560" s="14" t="s">
        <v>39</v>
      </c>
      <c r="X560" s="14"/>
      <c r="Y560" s="21"/>
    </row>
    <row r="561" spans="1:25" s="25" customFormat="1" ht="26.4" x14ac:dyDescent="0.3">
      <c r="A561" s="15">
        <v>548</v>
      </c>
      <c r="B561" s="16" t="s">
        <v>415</v>
      </c>
      <c r="C561" s="16">
        <f t="shared" si="26"/>
        <v>3</v>
      </c>
      <c r="D561" s="16" t="str">
        <f t="shared" si="25"/>
        <v>BG.MĐ.KHMAT.003</v>
      </c>
      <c r="E561" s="16" t="e">
        <f>VLOOKUP(B561,'DS Tên thiết bị'!$A$1:$B$174,2,0)</f>
        <v>#N/A</v>
      </c>
      <c r="F561" s="16" t="s">
        <v>416</v>
      </c>
      <c r="G561" s="16" t="str">
        <f t="shared" si="24"/>
        <v>KHÁC</v>
      </c>
      <c r="H561" s="17" t="s">
        <v>1328</v>
      </c>
      <c r="I561" s="17" t="s">
        <v>2781</v>
      </c>
      <c r="J561" s="17" t="str">
        <f>VLOOKUP(I561,'Danh sach khoa'!$C$2:$D$39,2,0)</f>
        <v>KHMAT</v>
      </c>
      <c r="K561" s="18" t="s">
        <v>1262</v>
      </c>
      <c r="L561" s="14" t="s">
        <v>1329</v>
      </c>
      <c r="M561" s="29">
        <v>3074133</v>
      </c>
      <c r="N561" s="14" t="s">
        <v>70</v>
      </c>
      <c r="O561" s="14" t="s">
        <v>35</v>
      </c>
      <c r="P561" s="14">
        <v>2016</v>
      </c>
      <c r="Q561" s="60" t="s">
        <v>1330</v>
      </c>
      <c r="R561" s="14" t="s">
        <v>36</v>
      </c>
      <c r="S561" s="14">
        <v>1</v>
      </c>
      <c r="T561" s="20">
        <v>145000000</v>
      </c>
      <c r="U561" s="41" t="s">
        <v>37</v>
      </c>
      <c r="V561" s="14" t="s">
        <v>38</v>
      </c>
      <c r="W561" s="14" t="s">
        <v>39</v>
      </c>
      <c r="X561" s="14"/>
      <c r="Y561" s="21"/>
    </row>
    <row r="562" spans="1:25" s="25" customFormat="1" ht="40.799999999999997" x14ac:dyDescent="0.3">
      <c r="A562" s="15">
        <v>558</v>
      </c>
      <c r="B562" s="57" t="s">
        <v>415</v>
      </c>
      <c r="C562" s="16">
        <f t="shared" si="26"/>
        <v>4</v>
      </c>
      <c r="D562" s="16" t="str">
        <f t="shared" si="25"/>
        <v>BG.MĐ.KHMAT.004</v>
      </c>
      <c r="E562" s="16" t="e">
        <f>VLOOKUP(B562,'DS Tên thiết bị'!$A$1:$B$174,2,0)</f>
        <v>#N/A</v>
      </c>
      <c r="F562" s="57" t="s">
        <v>416</v>
      </c>
      <c r="G562" s="16" t="str">
        <f t="shared" si="24"/>
        <v>KHÁC</v>
      </c>
      <c r="H562" s="23" t="s">
        <v>1366</v>
      </c>
      <c r="I562" s="17" t="s">
        <v>2781</v>
      </c>
      <c r="J562" s="17" t="str">
        <f>VLOOKUP(I562,'Danh sach khoa'!$C$2:$D$39,2,0)</f>
        <v>KHMAT</v>
      </c>
      <c r="K562" s="18" t="s">
        <v>1262</v>
      </c>
      <c r="L562" s="41" t="s">
        <v>1367</v>
      </c>
      <c r="M562" s="58" t="s">
        <v>1368</v>
      </c>
      <c r="N562" s="41" t="s">
        <v>1369</v>
      </c>
      <c r="O562" s="41" t="s">
        <v>1347</v>
      </c>
      <c r="P562" s="41">
        <v>2019</v>
      </c>
      <c r="Q562" s="60" t="s">
        <v>1370</v>
      </c>
      <c r="R562" s="41" t="s">
        <v>36</v>
      </c>
      <c r="S562" s="41">
        <v>1</v>
      </c>
      <c r="T562" s="61">
        <v>99000000</v>
      </c>
      <c r="U562" s="41" t="s">
        <v>37</v>
      </c>
      <c r="V562" s="14" t="s">
        <v>164</v>
      </c>
      <c r="W562" s="41" t="s">
        <v>39</v>
      </c>
      <c r="X562" s="41"/>
      <c r="Y562" s="42"/>
    </row>
    <row r="563" spans="1:25" s="25" customFormat="1" ht="20.399999999999999" x14ac:dyDescent="0.3">
      <c r="A563" s="15">
        <v>534</v>
      </c>
      <c r="B563" s="16" t="s">
        <v>1279</v>
      </c>
      <c r="C563" s="16">
        <f t="shared" si="26"/>
        <v>1</v>
      </c>
      <c r="D563" s="16" t="str">
        <f t="shared" si="25"/>
        <v>BG.MM.KHMAT.001</v>
      </c>
      <c r="E563" s="16" t="e">
        <f>VLOOKUP(B563,'DS Tên thiết bị'!$A$1:$B$174,2,0)</f>
        <v>#N/A</v>
      </c>
      <c r="F563" s="16" t="s">
        <v>1280</v>
      </c>
      <c r="G563" s="16" t="str">
        <f t="shared" si="24"/>
        <v>KHÁC</v>
      </c>
      <c r="H563" s="17" t="s">
        <v>1281</v>
      </c>
      <c r="I563" s="17" t="s">
        <v>2781</v>
      </c>
      <c r="J563" s="17" t="str">
        <f>VLOOKUP(I563,'Danh sach khoa'!$C$2:$D$39,2,0)</f>
        <v>KHMAT</v>
      </c>
      <c r="K563" s="18" t="s">
        <v>1262</v>
      </c>
      <c r="L563" s="14" t="s">
        <v>1282</v>
      </c>
      <c r="M563" s="29">
        <v>51620022</v>
      </c>
      <c r="N563" s="14" t="s">
        <v>1283</v>
      </c>
      <c r="O563" s="14" t="s">
        <v>1248</v>
      </c>
      <c r="P563" s="14">
        <v>2012</v>
      </c>
      <c r="Q563" s="59">
        <v>42016</v>
      </c>
      <c r="R563" s="14" t="s">
        <v>36</v>
      </c>
      <c r="S563" s="14">
        <v>1</v>
      </c>
      <c r="T563" s="20">
        <v>1267367000</v>
      </c>
      <c r="U563" s="41" t="s">
        <v>37</v>
      </c>
      <c r="V563" s="14" t="s">
        <v>38</v>
      </c>
      <c r="W563" s="14" t="s">
        <v>271</v>
      </c>
      <c r="X563" s="14"/>
      <c r="Y563" s="21"/>
    </row>
    <row r="564" spans="1:25" s="25" customFormat="1" ht="20.399999999999999" x14ac:dyDescent="0.3">
      <c r="A564" s="15">
        <v>530</v>
      </c>
      <c r="B564" s="57" t="s">
        <v>299</v>
      </c>
      <c r="C564" s="16">
        <f t="shared" si="26"/>
        <v>1</v>
      </c>
      <c r="D564" s="16" t="str">
        <f t="shared" si="25"/>
        <v>BG.SA.KHMAT.001</v>
      </c>
      <c r="E564" s="16" t="e">
        <f>VLOOKUP(B564,'DS Tên thiết bị'!$A$1:$B$174,2,0)</f>
        <v>#N/A</v>
      </c>
      <c r="F564" s="57" t="s">
        <v>300</v>
      </c>
      <c r="G564" s="16" t="str">
        <f t="shared" si="24"/>
        <v>KHÁC</v>
      </c>
      <c r="H564" s="23" t="s">
        <v>1269</v>
      </c>
      <c r="I564" s="17" t="s">
        <v>2781</v>
      </c>
      <c r="J564" s="17" t="str">
        <f>VLOOKUP(I564,'Danh sach khoa'!$C$2:$D$39,2,0)</f>
        <v>KHMAT</v>
      </c>
      <c r="K564" s="18" t="s">
        <v>1262</v>
      </c>
      <c r="L564" s="41" t="s">
        <v>1270</v>
      </c>
      <c r="M564" s="58" t="s">
        <v>1271</v>
      </c>
      <c r="N564" s="41" t="s">
        <v>1272</v>
      </c>
      <c r="O564" s="41" t="s">
        <v>104</v>
      </c>
      <c r="P564" s="41">
        <v>2008</v>
      </c>
      <c r="Q564" s="59">
        <v>39459</v>
      </c>
      <c r="R564" s="41" t="s">
        <v>36</v>
      </c>
      <c r="S564" s="41">
        <v>1</v>
      </c>
      <c r="T564" s="61">
        <v>444890000</v>
      </c>
      <c r="U564" s="41" t="s">
        <v>37</v>
      </c>
      <c r="V564" s="41" t="s">
        <v>60</v>
      </c>
      <c r="W564" s="41" t="s">
        <v>39</v>
      </c>
      <c r="X564" s="41"/>
      <c r="Y564" s="42"/>
    </row>
    <row r="565" spans="1:25" s="25" customFormat="1" ht="20.399999999999999" x14ac:dyDescent="0.3">
      <c r="A565" s="50">
        <v>559</v>
      </c>
      <c r="B565" s="57" t="s">
        <v>299</v>
      </c>
      <c r="C565" s="16">
        <f t="shared" si="26"/>
        <v>2</v>
      </c>
      <c r="D565" s="16" t="str">
        <f t="shared" si="25"/>
        <v>BG.SA.KHMAT.002</v>
      </c>
      <c r="E565" s="16" t="e">
        <f>VLOOKUP(B565,'DS Tên thiết bị'!$A$1:$B$174,2,0)</f>
        <v>#N/A</v>
      </c>
      <c r="F565" s="57" t="s">
        <v>300</v>
      </c>
      <c r="G565" s="16" t="str">
        <f t="shared" si="24"/>
        <v>KHÁC</v>
      </c>
      <c r="H565" s="22" t="s">
        <v>1371</v>
      </c>
      <c r="I565" s="17" t="s">
        <v>2781</v>
      </c>
      <c r="J565" s="17" t="str">
        <f>VLOOKUP(I565,'Danh sach khoa'!$C$2:$D$39,2,0)</f>
        <v>KHMAT</v>
      </c>
      <c r="K565" s="18" t="s">
        <v>1262</v>
      </c>
      <c r="L565" s="42" t="s">
        <v>1372</v>
      </c>
      <c r="M565" s="78" t="s">
        <v>1373</v>
      </c>
      <c r="N565" s="41" t="s">
        <v>1374</v>
      </c>
      <c r="O565" s="41" t="s">
        <v>1355</v>
      </c>
      <c r="P565" s="42">
        <v>2021</v>
      </c>
      <c r="Q565" s="81" t="s">
        <v>1138</v>
      </c>
      <c r="R565" s="42" t="s">
        <v>192</v>
      </c>
      <c r="S565" s="42">
        <v>1</v>
      </c>
      <c r="T565" s="61">
        <v>950000000</v>
      </c>
      <c r="U565" s="41" t="s">
        <v>37</v>
      </c>
      <c r="V565" s="41" t="s">
        <v>60</v>
      </c>
      <c r="W565" s="41" t="s">
        <v>39</v>
      </c>
      <c r="X565" s="42"/>
      <c r="Y565" s="42"/>
    </row>
    <row r="566" spans="1:25" s="25" customFormat="1" ht="20.399999999999999" x14ac:dyDescent="0.3">
      <c r="A566" s="15">
        <v>560</v>
      </c>
      <c r="B566" s="16" t="s">
        <v>47</v>
      </c>
      <c r="C566" s="16">
        <f t="shared" si="26"/>
        <v>1</v>
      </c>
      <c r="D566" s="16" t="str">
        <f t="shared" si="25"/>
        <v>BG.MTD.KHMAT.001</v>
      </c>
      <c r="E566" s="16" t="e">
        <f>VLOOKUP(B566,'DS Tên thiết bị'!$A$1:$B$174,2,0)</f>
        <v>#N/A</v>
      </c>
      <c r="F566" s="57" t="s">
        <v>48</v>
      </c>
      <c r="G566" s="16" t="str">
        <f t="shared" si="24"/>
        <v>KHÁC</v>
      </c>
      <c r="H566" s="17" t="s">
        <v>793</v>
      </c>
      <c r="I566" s="17" t="s">
        <v>2781</v>
      </c>
      <c r="J566" s="17" t="str">
        <f>VLOOKUP(I566,'Danh sach khoa'!$C$2:$D$39,2,0)</f>
        <v>KHMAT</v>
      </c>
      <c r="K566" s="18" t="s">
        <v>1262</v>
      </c>
      <c r="L566" s="14" t="s">
        <v>794</v>
      </c>
      <c r="M566" s="14">
        <v>30708</v>
      </c>
      <c r="N566" s="14" t="s">
        <v>64</v>
      </c>
      <c r="O566" s="14" t="s">
        <v>35</v>
      </c>
      <c r="P566" s="21">
        <v>2020</v>
      </c>
      <c r="Q566" s="67" t="s">
        <v>177</v>
      </c>
      <c r="R566" s="21" t="s">
        <v>36</v>
      </c>
      <c r="S566" s="40">
        <v>1</v>
      </c>
      <c r="T566" s="36">
        <v>135000000</v>
      </c>
      <c r="U566" s="41" t="s">
        <v>37</v>
      </c>
      <c r="V566" s="30" t="s">
        <v>178</v>
      </c>
      <c r="W566" s="14" t="s">
        <v>179</v>
      </c>
      <c r="X566" s="21"/>
      <c r="Y566" s="21"/>
    </row>
    <row r="567" spans="1:25" s="25" customFormat="1" ht="26.4" x14ac:dyDescent="0.3">
      <c r="A567" s="50">
        <v>529</v>
      </c>
      <c r="B567" s="16" t="s">
        <v>1162</v>
      </c>
      <c r="C567" s="16">
        <f t="shared" si="26"/>
        <v>1</v>
      </c>
      <c r="D567" s="16" t="str">
        <f t="shared" si="25"/>
        <v>BG.SHV.KHMAT.001</v>
      </c>
      <c r="E567" s="16" t="e">
        <f>VLOOKUP(B567,'DS Tên thiết bị'!$A$1:$B$174,2,0)</f>
        <v>#N/A</v>
      </c>
      <c r="F567" s="16" t="s">
        <v>1163</v>
      </c>
      <c r="G567" s="16" t="str">
        <f t="shared" si="24"/>
        <v>KHÁC</v>
      </c>
      <c r="H567" s="17" t="s">
        <v>1266</v>
      </c>
      <c r="I567" s="17" t="s">
        <v>2781</v>
      </c>
      <c r="J567" s="17" t="str">
        <f>VLOOKUP(I567,'Danh sach khoa'!$C$2:$D$39,2,0)</f>
        <v>KHMAT</v>
      </c>
      <c r="K567" s="18" t="s">
        <v>1262</v>
      </c>
      <c r="L567" s="14" t="s">
        <v>1267</v>
      </c>
      <c r="M567" s="29" t="s">
        <v>1268</v>
      </c>
      <c r="N567" s="14" t="s">
        <v>1264</v>
      </c>
      <c r="O567" s="14" t="s">
        <v>35</v>
      </c>
      <c r="P567" s="14">
        <v>2009</v>
      </c>
      <c r="Q567" s="59" t="s">
        <v>1265</v>
      </c>
      <c r="R567" s="14" t="s">
        <v>36</v>
      </c>
      <c r="S567" s="110">
        <v>1</v>
      </c>
      <c r="T567" s="34">
        <v>121134000</v>
      </c>
      <c r="U567" s="41" t="s">
        <v>37</v>
      </c>
      <c r="V567" s="14" t="s">
        <v>60</v>
      </c>
      <c r="W567" s="14" t="s">
        <v>37</v>
      </c>
      <c r="X567" s="14"/>
      <c r="Y567" s="21"/>
    </row>
    <row r="568" spans="1:25" s="25" customFormat="1" ht="20.399999999999999" x14ac:dyDescent="0.3">
      <c r="A568" s="15">
        <v>532</v>
      </c>
      <c r="B568" s="57" t="s">
        <v>1162</v>
      </c>
      <c r="C568" s="16">
        <f t="shared" si="26"/>
        <v>2</v>
      </c>
      <c r="D568" s="16" t="str">
        <f t="shared" si="25"/>
        <v>BG.SHV.KHMAT.002</v>
      </c>
      <c r="E568" s="16" t="e">
        <f>VLOOKUP(B568,'DS Tên thiết bị'!$A$1:$B$174,2,0)</f>
        <v>#N/A</v>
      </c>
      <c r="F568" s="57" t="s">
        <v>1163</v>
      </c>
      <c r="G568" s="16" t="str">
        <f t="shared" si="24"/>
        <v>KHÁC</v>
      </c>
      <c r="H568" s="23" t="s">
        <v>1274</v>
      </c>
      <c r="I568" s="17" t="s">
        <v>2781</v>
      </c>
      <c r="J568" s="17" t="str">
        <f>VLOOKUP(I568,'Danh sach khoa'!$C$2:$D$39,2,0)</f>
        <v>KHMAT</v>
      </c>
      <c r="K568" s="18" t="s">
        <v>1262</v>
      </c>
      <c r="L568" s="41" t="s">
        <v>1275</v>
      </c>
      <c r="M568" s="62">
        <v>6613510550</v>
      </c>
      <c r="N568" s="41" t="s">
        <v>362</v>
      </c>
      <c r="O568" s="41" t="s">
        <v>362</v>
      </c>
      <c r="P568" s="41">
        <v>2009</v>
      </c>
      <c r="Q568" s="59">
        <v>40190</v>
      </c>
      <c r="R568" s="41" t="s">
        <v>36</v>
      </c>
      <c r="S568" s="41">
        <v>1</v>
      </c>
      <c r="T568" s="61">
        <v>409000000</v>
      </c>
      <c r="U568" s="41" t="s">
        <v>37</v>
      </c>
      <c r="V568" s="41" t="s">
        <v>60</v>
      </c>
      <c r="W568" s="41" t="s">
        <v>39</v>
      </c>
      <c r="X568" s="41"/>
      <c r="Y568" s="42"/>
    </row>
    <row r="569" spans="1:25" s="25" customFormat="1" ht="20.399999999999999" x14ac:dyDescent="0.3">
      <c r="A569" s="50">
        <v>533</v>
      </c>
      <c r="B569" s="57" t="s">
        <v>1162</v>
      </c>
      <c r="C569" s="16">
        <f t="shared" si="26"/>
        <v>3</v>
      </c>
      <c r="D569" s="16" t="str">
        <f t="shared" si="25"/>
        <v>BG.SHV.KHMAT.003</v>
      </c>
      <c r="E569" s="16" t="e">
        <f>VLOOKUP(B569,'DS Tên thiết bị'!$A$1:$B$174,2,0)</f>
        <v>#N/A</v>
      </c>
      <c r="F569" s="57" t="s">
        <v>1163</v>
      </c>
      <c r="G569" s="16" t="str">
        <f t="shared" si="24"/>
        <v>KHÁC</v>
      </c>
      <c r="H569" s="23" t="s">
        <v>1164</v>
      </c>
      <c r="I569" s="17" t="s">
        <v>2781</v>
      </c>
      <c r="J569" s="17" t="str">
        <f>VLOOKUP(I569,'Danh sach khoa'!$C$2:$D$39,2,0)</f>
        <v>KHMAT</v>
      </c>
      <c r="K569" s="18" t="s">
        <v>1262</v>
      </c>
      <c r="L569" s="41" t="s">
        <v>1276</v>
      </c>
      <c r="M569" s="62" t="s">
        <v>1277</v>
      </c>
      <c r="N569" s="41" t="s">
        <v>1278</v>
      </c>
      <c r="O569" s="41" t="s">
        <v>35</v>
      </c>
      <c r="P569" s="41">
        <v>2013</v>
      </c>
      <c r="Q569" s="59">
        <v>41433</v>
      </c>
      <c r="R569" s="41" t="s">
        <v>36</v>
      </c>
      <c r="S569" s="41">
        <v>1</v>
      </c>
      <c r="T569" s="61">
        <v>99750000</v>
      </c>
      <c r="U569" s="41" t="s">
        <v>37</v>
      </c>
      <c r="V569" s="14" t="s">
        <v>38</v>
      </c>
      <c r="W569" s="41" t="s">
        <v>39</v>
      </c>
      <c r="X569" s="41"/>
      <c r="Y569" s="42"/>
    </row>
    <row r="570" spans="1:25" s="25" customFormat="1" ht="40.799999999999997" x14ac:dyDescent="0.3">
      <c r="A570" s="50">
        <v>557</v>
      </c>
      <c r="B570" s="111" t="s">
        <v>1361</v>
      </c>
      <c r="C570" s="16">
        <f t="shared" si="26"/>
        <v>1</v>
      </c>
      <c r="D570" s="16" t="str">
        <f t="shared" si="25"/>
        <v>BG.TCCDK.KHMAT.001</v>
      </c>
      <c r="E570" s="16" t="e">
        <f>VLOOKUP(B570,'DS Tên thiết bị'!$A$1:$B$174,2,0)</f>
        <v>#N/A</v>
      </c>
      <c r="F570" s="111" t="s">
        <v>1362</v>
      </c>
      <c r="G570" s="16" t="str">
        <f t="shared" si="24"/>
        <v>KHÁC</v>
      </c>
      <c r="H570" s="112" t="s">
        <v>1363</v>
      </c>
      <c r="I570" s="17" t="s">
        <v>2781</v>
      </c>
      <c r="J570" s="17" t="str">
        <f>VLOOKUP(I570,'Danh sach khoa'!$C$2:$D$39,2,0)</f>
        <v>KHMAT</v>
      </c>
      <c r="K570" s="18" t="s">
        <v>1262</v>
      </c>
      <c r="L570" s="41" t="s">
        <v>1364</v>
      </c>
      <c r="M570" s="58" t="s">
        <v>57</v>
      </c>
      <c r="N570" s="41" t="s">
        <v>1365</v>
      </c>
      <c r="O570" s="41" t="s">
        <v>1248</v>
      </c>
      <c r="P570" s="41">
        <v>2018</v>
      </c>
      <c r="Q570" s="59">
        <v>43197</v>
      </c>
      <c r="R570" s="41" t="s">
        <v>36</v>
      </c>
      <c r="S570" s="41">
        <v>1</v>
      </c>
      <c r="T570" s="113">
        <v>62000000</v>
      </c>
      <c r="U570" s="41" t="s">
        <v>37</v>
      </c>
      <c r="V570" s="14" t="s">
        <v>164</v>
      </c>
      <c r="W570" s="41" t="s">
        <v>39</v>
      </c>
      <c r="X570" s="41"/>
      <c r="Y570" s="42"/>
    </row>
    <row r="571" spans="1:25" s="25" customFormat="1" ht="26.4" x14ac:dyDescent="0.3">
      <c r="A571" s="15">
        <v>556</v>
      </c>
      <c r="B571" s="57" t="s">
        <v>1357</v>
      </c>
      <c r="C571" s="16">
        <f t="shared" si="26"/>
        <v>1</v>
      </c>
      <c r="D571" s="16" t="str">
        <f t="shared" si="25"/>
        <v>BG.TCP.KHMAT.001</v>
      </c>
      <c r="E571" s="16" t="e">
        <f>VLOOKUP(B571,'DS Tên thiết bị'!$A$1:$B$174,2,0)</f>
        <v>#N/A</v>
      </c>
      <c r="F571" s="57" t="s">
        <v>1358</v>
      </c>
      <c r="G571" s="16" t="str">
        <f t="shared" si="24"/>
        <v>KHÁC</v>
      </c>
      <c r="H571" s="23" t="s">
        <v>1357</v>
      </c>
      <c r="I571" s="17" t="s">
        <v>2781</v>
      </c>
      <c r="J571" s="17" t="str">
        <f>VLOOKUP(I571,'Danh sach khoa'!$C$2:$D$39,2,0)</f>
        <v>KHMAT</v>
      </c>
      <c r="K571" s="18" t="s">
        <v>1262</v>
      </c>
      <c r="L571" s="41" t="s">
        <v>1359</v>
      </c>
      <c r="M571" s="62">
        <v>46670254</v>
      </c>
      <c r="N571" s="41" t="s">
        <v>1360</v>
      </c>
      <c r="O571" s="41" t="s">
        <v>1248</v>
      </c>
      <c r="P571" s="41">
        <v>2017</v>
      </c>
      <c r="Q571" s="60" t="s">
        <v>1073</v>
      </c>
      <c r="R571" s="41" t="s">
        <v>36</v>
      </c>
      <c r="S571" s="41">
        <v>1</v>
      </c>
      <c r="T571" s="61">
        <v>155000000</v>
      </c>
      <c r="U571" s="41" t="s">
        <v>37</v>
      </c>
      <c r="V571" s="14" t="s">
        <v>38</v>
      </c>
      <c r="W571" s="41" t="s">
        <v>39</v>
      </c>
      <c r="X571" s="41"/>
      <c r="Y571" s="42"/>
    </row>
    <row r="572" spans="1:25" s="25" customFormat="1" ht="20.399999999999999" x14ac:dyDescent="0.3">
      <c r="A572" s="50">
        <v>701</v>
      </c>
      <c r="B572" s="16" t="s">
        <v>1542</v>
      </c>
      <c r="C572" s="16">
        <f t="shared" si="26"/>
        <v>1</v>
      </c>
      <c r="D572" s="16" t="str">
        <f t="shared" si="25"/>
        <v>BG.BCH.NGOCT.001</v>
      </c>
      <c r="E572" s="16" t="e">
        <f>VLOOKUP(B572,'DS Tên thiết bị'!$A$1:$B$174,2,0)</f>
        <v>#N/A</v>
      </c>
      <c r="F572" s="16" t="s">
        <v>1543</v>
      </c>
      <c r="G572" s="16" t="str">
        <f t="shared" si="24"/>
        <v>KHÁC</v>
      </c>
      <c r="H572" s="17" t="s">
        <v>1544</v>
      </c>
      <c r="I572" s="17" t="s">
        <v>2787</v>
      </c>
      <c r="J572" s="17" t="str">
        <f>VLOOKUP(I572,'Danh sach khoa'!$C$2:$D$39,2,0)</f>
        <v>NGOCT</v>
      </c>
      <c r="K572" s="18" t="s">
        <v>1545</v>
      </c>
      <c r="L572" s="14"/>
      <c r="M572" s="19" t="s">
        <v>57</v>
      </c>
      <c r="N572" s="14" t="s">
        <v>59</v>
      </c>
      <c r="O572" s="14" t="s">
        <v>59</v>
      </c>
      <c r="P572" s="14">
        <v>1992</v>
      </c>
      <c r="Q572" s="59">
        <v>34711</v>
      </c>
      <c r="R572" s="14" t="s">
        <v>36</v>
      </c>
      <c r="S572" s="14">
        <v>1</v>
      </c>
      <c r="T572" s="20">
        <v>17000000</v>
      </c>
      <c r="U572" s="41" t="s">
        <v>37</v>
      </c>
      <c r="V572" s="14" t="s">
        <v>60</v>
      </c>
      <c r="W572" s="14" t="s">
        <v>39</v>
      </c>
      <c r="X572" s="14"/>
      <c r="Y572" s="21"/>
    </row>
    <row r="573" spans="1:25" s="25" customFormat="1" ht="20.399999999999999" x14ac:dyDescent="0.3">
      <c r="A573" s="50">
        <v>713</v>
      </c>
      <c r="B573" s="16" t="s">
        <v>29</v>
      </c>
      <c r="C573" s="16">
        <f t="shared" si="26"/>
        <v>1</v>
      </c>
      <c r="D573" s="16" t="str">
        <f t="shared" si="25"/>
        <v>BG.BTĐ.NGOCT.001</v>
      </c>
      <c r="E573" s="16" t="e">
        <f>VLOOKUP(B573,'DS Tên thiết bị'!$A$1:$B$174,2,0)</f>
        <v>#N/A</v>
      </c>
      <c r="F573" s="16" t="s">
        <v>30</v>
      </c>
      <c r="G573" s="16" t="str">
        <f t="shared" si="24"/>
        <v>KHÁC</v>
      </c>
      <c r="H573" s="17" t="s">
        <v>172</v>
      </c>
      <c r="I573" s="17" t="s">
        <v>2787</v>
      </c>
      <c r="J573" s="17" t="str">
        <f>VLOOKUP(I573,'Danh sach khoa'!$C$2:$D$39,2,0)</f>
        <v>NGOCT</v>
      </c>
      <c r="K573" s="18" t="s">
        <v>1545</v>
      </c>
      <c r="L573" s="14" t="s">
        <v>173</v>
      </c>
      <c r="M573" s="14" t="s">
        <v>1569</v>
      </c>
      <c r="N573" s="14" t="s">
        <v>175</v>
      </c>
      <c r="O573" s="14" t="s">
        <v>176</v>
      </c>
      <c r="P573" s="21">
        <v>2020</v>
      </c>
      <c r="Q573" s="67" t="s">
        <v>177</v>
      </c>
      <c r="R573" s="21" t="s">
        <v>36</v>
      </c>
      <c r="S573" s="40">
        <v>1</v>
      </c>
      <c r="T573" s="36">
        <v>23000000</v>
      </c>
      <c r="U573" s="41" t="s">
        <v>37</v>
      </c>
      <c r="V573" s="30" t="s">
        <v>178</v>
      </c>
      <c r="W573" s="14" t="s">
        <v>179</v>
      </c>
      <c r="X573" s="21"/>
      <c r="Y573" s="21"/>
    </row>
    <row r="574" spans="1:25" s="25" customFormat="1" ht="26.4" x14ac:dyDescent="0.3">
      <c r="A574" s="50">
        <v>709</v>
      </c>
      <c r="B574" s="16" t="s">
        <v>76</v>
      </c>
      <c r="C574" s="16">
        <f t="shared" si="26"/>
        <v>1</v>
      </c>
      <c r="D574" s="16" t="str">
        <f t="shared" si="25"/>
        <v>BG.G.NGOCT.001</v>
      </c>
      <c r="E574" s="16" t="e">
        <f>VLOOKUP(B574,'DS Tên thiết bị'!$A$1:$B$174,2,0)</f>
        <v>#N/A</v>
      </c>
      <c r="F574" s="16" t="s">
        <v>77</v>
      </c>
      <c r="G574" s="16" t="str">
        <f t="shared" si="24"/>
        <v>KHÁC</v>
      </c>
      <c r="H574" s="126" t="s">
        <v>133</v>
      </c>
      <c r="I574" s="17" t="s">
        <v>2787</v>
      </c>
      <c r="J574" s="17" t="str">
        <f>VLOOKUP(I574,'Danh sach khoa'!$C$2:$D$39,2,0)</f>
        <v>NGOCT</v>
      </c>
      <c r="K574" s="18" t="s">
        <v>1545</v>
      </c>
      <c r="L574" s="14"/>
      <c r="M574" s="19" t="s">
        <v>57</v>
      </c>
      <c r="N574" s="14"/>
      <c r="O574" s="14"/>
      <c r="P574" s="14">
        <v>2020</v>
      </c>
      <c r="Q574" s="127" t="s">
        <v>134</v>
      </c>
      <c r="R574" s="14" t="s">
        <v>36</v>
      </c>
      <c r="S574" s="14">
        <v>8</v>
      </c>
      <c r="T574" s="124">
        <v>20166300</v>
      </c>
      <c r="U574" s="41" t="s">
        <v>37</v>
      </c>
      <c r="V574" s="30" t="s">
        <v>686</v>
      </c>
      <c r="W574" s="14" t="s">
        <v>39</v>
      </c>
      <c r="X574" s="14"/>
      <c r="Y574" s="21"/>
    </row>
    <row r="575" spans="1:25" s="25" customFormat="1" ht="20.399999999999999" x14ac:dyDescent="0.3">
      <c r="A575" s="15">
        <v>704</v>
      </c>
      <c r="B575" s="57" t="s">
        <v>41</v>
      </c>
      <c r="C575" s="16">
        <f t="shared" si="26"/>
        <v>1</v>
      </c>
      <c r="D575" s="16" t="str">
        <f t="shared" si="25"/>
        <v>BG.HD.NGOCT.001</v>
      </c>
      <c r="E575" s="16" t="e">
        <f>VLOOKUP(B575,'DS Tên thiết bị'!$A$1:$B$174,2,0)</f>
        <v>#N/A</v>
      </c>
      <c r="F575" s="57" t="s">
        <v>42</v>
      </c>
      <c r="G575" s="16" t="str">
        <f t="shared" si="24"/>
        <v>KHÁC</v>
      </c>
      <c r="H575" s="23" t="s">
        <v>41</v>
      </c>
      <c r="I575" s="17" t="s">
        <v>2787</v>
      </c>
      <c r="J575" s="17" t="str">
        <f>VLOOKUP(I575,'Danh sach khoa'!$C$2:$D$39,2,0)</f>
        <v>NGOCT</v>
      </c>
      <c r="K575" s="18" t="s">
        <v>1545</v>
      </c>
      <c r="L575" s="41">
        <v>1242</v>
      </c>
      <c r="M575" s="58" t="s">
        <v>1550</v>
      </c>
      <c r="N575" s="41" t="s">
        <v>401</v>
      </c>
      <c r="O575" s="41" t="s">
        <v>104</v>
      </c>
      <c r="P575" s="41">
        <v>2007</v>
      </c>
      <c r="Q575" s="59">
        <v>39459</v>
      </c>
      <c r="R575" s="41" t="s">
        <v>36</v>
      </c>
      <c r="S575" s="41">
        <v>1</v>
      </c>
      <c r="T575" s="61">
        <v>18000000</v>
      </c>
      <c r="U575" s="41" t="s">
        <v>37</v>
      </c>
      <c r="V575" s="41" t="s">
        <v>60</v>
      </c>
      <c r="W575" s="41" t="s">
        <v>39</v>
      </c>
      <c r="X575" s="41"/>
      <c r="Y575" s="42"/>
    </row>
    <row r="576" spans="1:25" s="25" customFormat="1" ht="20.399999999999999" x14ac:dyDescent="0.3">
      <c r="A576" s="15">
        <v>712</v>
      </c>
      <c r="B576" s="16" t="s">
        <v>41</v>
      </c>
      <c r="C576" s="16">
        <f t="shared" si="26"/>
        <v>2</v>
      </c>
      <c r="D576" s="16" t="str">
        <f t="shared" si="25"/>
        <v>BG.HD.NGOCT.002</v>
      </c>
      <c r="E576" s="16" t="e">
        <f>VLOOKUP(B576,'DS Tên thiết bị'!$A$1:$B$174,2,0)</f>
        <v>#N/A</v>
      </c>
      <c r="F576" s="16" t="s">
        <v>42</v>
      </c>
      <c r="G576" s="16" t="str">
        <f t="shared" si="24"/>
        <v>KHÁC</v>
      </c>
      <c r="H576" s="17" t="s">
        <v>41</v>
      </c>
      <c r="I576" s="17" t="s">
        <v>2787</v>
      </c>
      <c r="J576" s="17" t="str">
        <f>VLOOKUP(I576,'Danh sach khoa'!$C$2:$D$39,2,0)</f>
        <v>NGOCT</v>
      </c>
      <c r="K576" s="18" t="s">
        <v>1545</v>
      </c>
      <c r="L576" s="14" t="s">
        <v>1056</v>
      </c>
      <c r="M576" s="14" t="s">
        <v>1568</v>
      </c>
      <c r="N576" s="14" t="s">
        <v>1058</v>
      </c>
      <c r="O576" s="14" t="s">
        <v>508</v>
      </c>
      <c r="P576" s="21">
        <v>2020</v>
      </c>
      <c r="Q576" s="67" t="s">
        <v>177</v>
      </c>
      <c r="R576" s="21" t="s">
        <v>36</v>
      </c>
      <c r="S576" s="40">
        <v>1</v>
      </c>
      <c r="T576" s="36">
        <v>30000000</v>
      </c>
      <c r="U576" s="41" t="s">
        <v>37</v>
      </c>
      <c r="V576" s="30" t="s">
        <v>178</v>
      </c>
      <c r="W576" s="14" t="s">
        <v>179</v>
      </c>
      <c r="X576" s="21"/>
      <c r="Y576" s="21"/>
    </row>
    <row r="577" spans="1:25" s="25" customFormat="1" ht="40.799999999999997" x14ac:dyDescent="0.3">
      <c r="A577" s="50">
        <v>707</v>
      </c>
      <c r="B577" s="57" t="s">
        <v>1559</v>
      </c>
      <c r="C577" s="16">
        <f t="shared" si="26"/>
        <v>1</v>
      </c>
      <c r="D577" s="16" t="str">
        <f t="shared" si="25"/>
        <v>BG.MK.NGOCT.001</v>
      </c>
      <c r="E577" s="16" t="e">
        <f>VLOOKUP(B577,'DS Tên thiết bị'!$A$1:$B$174,2,0)</f>
        <v>#N/A</v>
      </c>
      <c r="F577" s="57" t="s">
        <v>1552</v>
      </c>
      <c r="G577" s="16" t="str">
        <f t="shared" si="24"/>
        <v>KHÁC</v>
      </c>
      <c r="H577" s="23" t="s">
        <v>1560</v>
      </c>
      <c r="I577" s="17" t="s">
        <v>2787</v>
      </c>
      <c r="J577" s="17" t="str">
        <f>VLOOKUP(I577,'Danh sach khoa'!$C$2:$D$39,2,0)</f>
        <v>NGOCT</v>
      </c>
      <c r="K577" s="18" t="s">
        <v>1545</v>
      </c>
      <c r="L577" s="41" t="s">
        <v>1561</v>
      </c>
      <c r="M577" s="58" t="s">
        <v>57</v>
      </c>
      <c r="N577" s="41" t="s">
        <v>1562</v>
      </c>
      <c r="O577" s="41" t="s">
        <v>257</v>
      </c>
      <c r="P577" s="41">
        <v>2018</v>
      </c>
      <c r="Q577" s="70" t="s">
        <v>1563</v>
      </c>
      <c r="R577" s="41" t="s">
        <v>36</v>
      </c>
      <c r="S577" s="41">
        <v>2</v>
      </c>
      <c r="T577" s="61">
        <v>39600000</v>
      </c>
      <c r="U577" s="41" t="s">
        <v>37</v>
      </c>
      <c r="V577" s="14" t="s">
        <v>164</v>
      </c>
      <c r="W577" s="41" t="s">
        <v>39</v>
      </c>
      <c r="X577" s="41"/>
      <c r="Y577" s="42"/>
    </row>
    <row r="578" spans="1:25" s="25" customFormat="1" ht="26.4" x14ac:dyDescent="0.3">
      <c r="A578" s="50">
        <v>705</v>
      </c>
      <c r="B578" s="16" t="s">
        <v>1551</v>
      </c>
      <c r="C578" s="16">
        <f t="shared" si="26"/>
        <v>1</v>
      </c>
      <c r="D578" s="16" t="str">
        <f t="shared" si="25"/>
        <v>BG.MK.NGOCT.001</v>
      </c>
      <c r="E578" s="16" t="e">
        <f>VLOOKUP(B578,'DS Tên thiết bị'!$A$1:$B$174,2,0)</f>
        <v>#N/A</v>
      </c>
      <c r="F578" s="16" t="s">
        <v>1552</v>
      </c>
      <c r="G578" s="16" t="str">
        <f t="shared" ref="G578:G641" si="27">IFERROR(IF(E578=F578,"","KHÁC"),"KHÁC")</f>
        <v>KHÁC</v>
      </c>
      <c r="H578" s="17" t="s">
        <v>1553</v>
      </c>
      <c r="I578" s="17" t="s">
        <v>2787</v>
      </c>
      <c r="J578" s="17" t="str">
        <f>VLOOKUP(I578,'Danh sach khoa'!$C$2:$D$39,2,0)</f>
        <v>NGOCT</v>
      </c>
      <c r="K578" s="18" t="s">
        <v>1545</v>
      </c>
      <c r="L578" s="14" t="s">
        <v>1554</v>
      </c>
      <c r="M578" s="29" t="s">
        <v>1555</v>
      </c>
      <c r="N578" s="14" t="s">
        <v>1556</v>
      </c>
      <c r="O578" s="14" t="s">
        <v>257</v>
      </c>
      <c r="P578" s="14">
        <v>2015</v>
      </c>
      <c r="Q578" s="60" t="s">
        <v>1557</v>
      </c>
      <c r="R578" s="14" t="s">
        <v>36</v>
      </c>
      <c r="S578" s="14">
        <v>1</v>
      </c>
      <c r="T578" s="20">
        <v>19850000</v>
      </c>
      <c r="U578" s="41" t="s">
        <v>37</v>
      </c>
      <c r="V578" s="14" t="s">
        <v>38</v>
      </c>
      <c r="W578" s="14" t="s">
        <v>39</v>
      </c>
      <c r="X578" s="14"/>
      <c r="Y578" s="21"/>
    </row>
    <row r="579" spans="1:25" s="25" customFormat="1" ht="40.799999999999997" x14ac:dyDescent="0.3">
      <c r="A579" s="15">
        <v>708</v>
      </c>
      <c r="B579" s="57" t="s">
        <v>1551</v>
      </c>
      <c r="C579" s="16">
        <f t="shared" si="26"/>
        <v>2</v>
      </c>
      <c r="D579" s="16" t="str">
        <f t="shared" ref="D579:D642" si="28">"BG."&amp;F579&amp;"."&amp;J579&amp;"."&amp;TEXT(C579,"000")</f>
        <v>BG.MK.NGOCT.002</v>
      </c>
      <c r="E579" s="16" t="e">
        <f>VLOOKUP(B579,'DS Tên thiết bị'!$A$1:$B$174,2,0)</f>
        <v>#N/A</v>
      </c>
      <c r="F579" s="57" t="s">
        <v>1552</v>
      </c>
      <c r="G579" s="16" t="str">
        <f t="shared" si="27"/>
        <v>KHÁC</v>
      </c>
      <c r="H579" s="23" t="s">
        <v>1560</v>
      </c>
      <c r="I579" s="17" t="s">
        <v>2787</v>
      </c>
      <c r="J579" s="17" t="str">
        <f>VLOOKUP(I579,'Danh sach khoa'!$C$2:$D$39,2,0)</f>
        <v>NGOCT</v>
      </c>
      <c r="K579" s="18" t="s">
        <v>1545</v>
      </c>
      <c r="L579" s="41" t="s">
        <v>1561</v>
      </c>
      <c r="M579" s="58" t="s">
        <v>57</v>
      </c>
      <c r="N579" s="41" t="s">
        <v>1562</v>
      </c>
      <c r="O579" s="41" t="s">
        <v>257</v>
      </c>
      <c r="P579" s="41">
        <v>2018</v>
      </c>
      <c r="Q579" s="59">
        <v>43780</v>
      </c>
      <c r="R579" s="41" t="s">
        <v>36</v>
      </c>
      <c r="S579" s="41">
        <v>2</v>
      </c>
      <c r="T579" s="61">
        <v>39600000</v>
      </c>
      <c r="U579" s="41" t="s">
        <v>37</v>
      </c>
      <c r="V579" s="14" t="s">
        <v>164</v>
      </c>
      <c r="W579" s="125" t="s">
        <v>39</v>
      </c>
      <c r="X579" s="125"/>
      <c r="Y579" s="42"/>
    </row>
    <row r="580" spans="1:25" s="25" customFormat="1" ht="20.399999999999999" x14ac:dyDescent="0.3">
      <c r="A580" s="15">
        <v>706</v>
      </c>
      <c r="B580" s="57" t="s">
        <v>47</v>
      </c>
      <c r="C580" s="16">
        <f t="shared" ref="C580:C643" si="29">IF(B580=B579,C579+1,1)</f>
        <v>1</v>
      </c>
      <c r="D580" s="16" t="str">
        <f t="shared" si="28"/>
        <v>BG.MTD.NGOCT.001</v>
      </c>
      <c r="E580" s="16" t="e">
        <f>VLOOKUP(B580,'DS Tên thiết bị'!$A$1:$B$174,2,0)</f>
        <v>#N/A</v>
      </c>
      <c r="F580" s="57" t="s">
        <v>48</v>
      </c>
      <c r="G580" s="16" t="str">
        <f t="shared" si="27"/>
        <v>KHÁC</v>
      </c>
      <c r="H580" s="23" t="s">
        <v>100</v>
      </c>
      <c r="I580" s="17" t="s">
        <v>2787</v>
      </c>
      <c r="J580" s="17" t="str">
        <f>VLOOKUP(I580,'Danh sach khoa'!$C$2:$D$39,2,0)</f>
        <v>NGOCT</v>
      </c>
      <c r="K580" s="18" t="s">
        <v>1545</v>
      </c>
      <c r="L580" s="41" t="s">
        <v>101</v>
      </c>
      <c r="M580" s="62" t="s">
        <v>1558</v>
      </c>
      <c r="N580" s="41" t="s">
        <v>103</v>
      </c>
      <c r="O580" s="41" t="s">
        <v>104</v>
      </c>
      <c r="P580" s="41">
        <v>2016</v>
      </c>
      <c r="Q580" s="59">
        <v>43043</v>
      </c>
      <c r="R580" s="41" t="s">
        <v>36</v>
      </c>
      <c r="S580" s="41">
        <v>1</v>
      </c>
      <c r="T580" s="65">
        <v>161811000</v>
      </c>
      <c r="U580" s="41" t="s">
        <v>37</v>
      </c>
      <c r="V580" s="41" t="s">
        <v>105</v>
      </c>
      <c r="W580" s="41" t="s">
        <v>39</v>
      </c>
      <c r="X580" s="41"/>
      <c r="Y580" s="42"/>
    </row>
    <row r="581" spans="1:25" s="25" customFormat="1" ht="20.399999999999999" x14ac:dyDescent="0.3">
      <c r="A581" s="15">
        <v>710</v>
      </c>
      <c r="B581" s="77" t="s">
        <v>47</v>
      </c>
      <c r="C581" s="16">
        <f t="shared" si="29"/>
        <v>2</v>
      </c>
      <c r="D581" s="16" t="str">
        <f t="shared" si="28"/>
        <v>BG.MTD.NGOCT.002</v>
      </c>
      <c r="E581" s="16" t="e">
        <f>VLOOKUP(B581,'DS Tên thiết bị'!$A$1:$B$174,2,0)</f>
        <v>#N/A</v>
      </c>
      <c r="F581" s="57" t="s">
        <v>48</v>
      </c>
      <c r="G581" s="16" t="str">
        <f t="shared" si="27"/>
        <v>KHÁC</v>
      </c>
      <c r="H581" s="23" t="s">
        <v>87</v>
      </c>
      <c r="I581" s="17" t="s">
        <v>2787</v>
      </c>
      <c r="J581" s="17" t="str">
        <f>VLOOKUP(I581,'Danh sach khoa'!$C$2:$D$39,2,0)</f>
        <v>NGOCT</v>
      </c>
      <c r="K581" s="18" t="s">
        <v>1545</v>
      </c>
      <c r="L581" s="41" t="s">
        <v>1564</v>
      </c>
      <c r="M581" s="41" t="s">
        <v>1565</v>
      </c>
      <c r="N581" s="41" t="s">
        <v>471</v>
      </c>
      <c r="O581" s="41" t="s">
        <v>104</v>
      </c>
      <c r="P581" s="42">
        <v>2021</v>
      </c>
      <c r="Q581" s="67" t="s">
        <v>177</v>
      </c>
      <c r="R581" s="42" t="s">
        <v>192</v>
      </c>
      <c r="S581" s="68">
        <v>1</v>
      </c>
      <c r="T581" s="69">
        <v>70000000</v>
      </c>
      <c r="U581" s="41" t="s">
        <v>37</v>
      </c>
      <c r="V581" s="64" t="s">
        <v>178</v>
      </c>
      <c r="W581" s="41" t="s">
        <v>179</v>
      </c>
      <c r="X581" s="42"/>
      <c r="Y581" s="42"/>
    </row>
    <row r="582" spans="1:25" s="25" customFormat="1" ht="20.399999999999999" x14ac:dyDescent="0.3">
      <c r="A582" s="50">
        <v>711</v>
      </c>
      <c r="B582" s="77" t="s">
        <v>47</v>
      </c>
      <c r="C582" s="16">
        <f t="shared" si="29"/>
        <v>3</v>
      </c>
      <c r="D582" s="16" t="str">
        <f t="shared" si="28"/>
        <v>BG.MTD.NGOCT.003</v>
      </c>
      <c r="E582" s="16" t="e">
        <f>VLOOKUP(B582,'DS Tên thiết bị'!$A$1:$B$174,2,0)</f>
        <v>#N/A</v>
      </c>
      <c r="F582" s="57" t="s">
        <v>48</v>
      </c>
      <c r="G582" s="16" t="str">
        <f t="shared" si="27"/>
        <v>KHÁC</v>
      </c>
      <c r="H582" s="23" t="s">
        <v>87</v>
      </c>
      <c r="I582" s="17" t="s">
        <v>2787</v>
      </c>
      <c r="J582" s="17" t="str">
        <f>VLOOKUP(I582,'Danh sach khoa'!$C$2:$D$39,2,0)</f>
        <v>NGOCT</v>
      </c>
      <c r="K582" s="18" t="s">
        <v>1545</v>
      </c>
      <c r="L582" s="41" t="s">
        <v>1566</v>
      </c>
      <c r="M582" s="41" t="s">
        <v>1567</v>
      </c>
      <c r="N582" s="41" t="s">
        <v>471</v>
      </c>
      <c r="O582" s="41" t="s">
        <v>104</v>
      </c>
      <c r="P582" s="42">
        <v>2020</v>
      </c>
      <c r="Q582" s="67" t="s">
        <v>177</v>
      </c>
      <c r="R582" s="42" t="s">
        <v>192</v>
      </c>
      <c r="S582" s="68">
        <v>1</v>
      </c>
      <c r="T582" s="69">
        <v>70000000</v>
      </c>
      <c r="U582" s="41" t="s">
        <v>37</v>
      </c>
      <c r="V582" s="64" t="s">
        <v>178</v>
      </c>
      <c r="W582" s="41" t="s">
        <v>179</v>
      </c>
      <c r="X582" s="42"/>
      <c r="Y582" s="42"/>
    </row>
    <row r="583" spans="1:25" s="25" customFormat="1" ht="20.399999999999999" x14ac:dyDescent="0.3">
      <c r="A583" s="50">
        <v>703</v>
      </c>
      <c r="B583" s="16" t="s">
        <v>1547</v>
      </c>
      <c r="C583" s="16">
        <f t="shared" si="29"/>
        <v>1</v>
      </c>
      <c r="D583" s="16" t="str">
        <f t="shared" si="28"/>
        <v>BG..NGOCT.001</v>
      </c>
      <c r="E583" s="16" t="e">
        <f>VLOOKUP(B583,'DS Tên thiết bị'!$A$1:$B$174,2,0)</f>
        <v>#N/A</v>
      </c>
      <c r="F583" s="16"/>
      <c r="G583" s="16" t="str">
        <f t="shared" si="27"/>
        <v>KHÁC</v>
      </c>
      <c r="H583" s="115" t="s">
        <v>1548</v>
      </c>
      <c r="I583" s="17" t="s">
        <v>2787</v>
      </c>
      <c r="J583" s="17" t="str">
        <f>VLOOKUP(I583,'Danh sach khoa'!$C$2:$D$39,2,0)</f>
        <v>NGOCT</v>
      </c>
      <c r="K583" s="18" t="s">
        <v>1545</v>
      </c>
      <c r="L583" s="42"/>
      <c r="M583" s="122" t="s">
        <v>1549</v>
      </c>
      <c r="N583" s="123"/>
      <c r="O583" s="122" t="s">
        <v>362</v>
      </c>
      <c r="P583" s="123">
        <v>2002</v>
      </c>
      <c r="Q583" s="59">
        <v>37268</v>
      </c>
      <c r="R583" s="14" t="s">
        <v>36</v>
      </c>
      <c r="S583" s="123">
        <v>1</v>
      </c>
      <c r="T583" s="124">
        <v>85728000</v>
      </c>
      <c r="U583" s="41" t="s">
        <v>37</v>
      </c>
      <c r="V583" s="14">
        <v>0</v>
      </c>
      <c r="W583" s="14" t="s">
        <v>39</v>
      </c>
      <c r="X583" s="14"/>
      <c r="Y583" s="21"/>
    </row>
    <row r="584" spans="1:25" s="25" customFormat="1" ht="20.399999999999999" x14ac:dyDescent="0.3">
      <c r="A584" s="15">
        <v>702</v>
      </c>
      <c r="B584" s="16" t="s">
        <v>544</v>
      </c>
      <c r="C584" s="16">
        <f t="shared" si="29"/>
        <v>1</v>
      </c>
      <c r="D584" s="16" t="str">
        <f t="shared" si="28"/>
        <v>BG.TS.NGOCT.001</v>
      </c>
      <c r="E584" s="16" t="e">
        <f>VLOOKUP(B584,'DS Tên thiết bị'!$A$1:$B$174,2,0)</f>
        <v>#N/A</v>
      </c>
      <c r="F584" s="16" t="s">
        <v>545</v>
      </c>
      <c r="G584" s="16" t="str">
        <f t="shared" si="27"/>
        <v>KHÁC</v>
      </c>
      <c r="H584" s="17" t="s">
        <v>546</v>
      </c>
      <c r="I584" s="17" t="s">
        <v>2787</v>
      </c>
      <c r="J584" s="17" t="str">
        <f>VLOOKUP(I584,'Danh sach khoa'!$C$2:$D$39,2,0)</f>
        <v>NGOCT</v>
      </c>
      <c r="K584" s="18" t="s">
        <v>1545</v>
      </c>
      <c r="L584" s="14" t="s">
        <v>1546</v>
      </c>
      <c r="M584" s="29" t="s">
        <v>549</v>
      </c>
      <c r="N584" s="14" t="s">
        <v>362</v>
      </c>
      <c r="O584" s="14" t="s">
        <v>362</v>
      </c>
      <c r="P584" s="14">
        <v>2001</v>
      </c>
      <c r="Q584" s="59">
        <v>36903</v>
      </c>
      <c r="R584" s="14" t="s">
        <v>36</v>
      </c>
      <c r="S584" s="14">
        <v>1</v>
      </c>
      <c r="T584" s="20">
        <v>12500000</v>
      </c>
      <c r="U584" s="41" t="s">
        <v>37</v>
      </c>
      <c r="V584" s="14" t="s">
        <v>60</v>
      </c>
      <c r="W584" s="14" t="s">
        <v>39</v>
      </c>
      <c r="X584" s="14"/>
      <c r="Y584" s="21"/>
    </row>
    <row r="585" spans="1:25" s="25" customFormat="1" ht="30.6" x14ac:dyDescent="0.3">
      <c r="A585" s="15">
        <v>714</v>
      </c>
      <c r="B585" s="57" t="s">
        <v>83</v>
      </c>
      <c r="C585" s="16">
        <f t="shared" si="29"/>
        <v>1</v>
      </c>
      <c r="D585" s="16" t="str">
        <f t="shared" si="28"/>
        <v>BG.XC.NGOCT.001</v>
      </c>
      <c r="E585" s="16" t="e">
        <f>VLOOKUP(B585,'DS Tên thiết bị'!$A$1:$B$174,2,0)</f>
        <v>#N/A</v>
      </c>
      <c r="F585" s="31" t="s">
        <v>84</v>
      </c>
      <c r="G585" s="16" t="str">
        <f t="shared" si="27"/>
        <v>KHÁC</v>
      </c>
      <c r="H585" s="23" t="s">
        <v>228</v>
      </c>
      <c r="I585" s="17" t="s">
        <v>2787</v>
      </c>
      <c r="J585" s="17" t="str">
        <f>VLOOKUP(I585,'Danh sach khoa'!$C$2:$D$39,2,0)</f>
        <v>NGOCT</v>
      </c>
      <c r="K585" s="18" t="s">
        <v>1545</v>
      </c>
      <c r="L585" s="41" t="s">
        <v>229</v>
      </c>
      <c r="M585" s="41" t="s">
        <v>57</v>
      </c>
      <c r="N585" s="41" t="s">
        <v>230</v>
      </c>
      <c r="O585" s="41" t="s">
        <v>59</v>
      </c>
      <c r="P585" s="42">
        <v>2023</v>
      </c>
      <c r="Q585" s="81" t="s">
        <v>231</v>
      </c>
      <c r="R585" s="42" t="s">
        <v>36</v>
      </c>
      <c r="S585" s="68">
        <v>1</v>
      </c>
      <c r="T585" s="69">
        <v>13500000</v>
      </c>
      <c r="U585" s="41" t="s">
        <v>37</v>
      </c>
      <c r="V585" s="64" t="s">
        <v>232</v>
      </c>
      <c r="W585" s="14" t="s">
        <v>39</v>
      </c>
      <c r="X585" s="42"/>
      <c r="Y585" s="42"/>
    </row>
    <row r="586" spans="1:25" s="25" customFormat="1" ht="26.4" x14ac:dyDescent="0.3">
      <c r="A586" s="50">
        <v>715</v>
      </c>
      <c r="B586" s="16" t="s">
        <v>29</v>
      </c>
      <c r="C586" s="16">
        <f t="shared" si="29"/>
        <v>1</v>
      </c>
      <c r="D586" s="16" t="str">
        <f t="shared" si="28"/>
        <v>BG.BTĐ.NGOLN.001</v>
      </c>
      <c r="E586" s="16" t="e">
        <f>VLOOKUP(B586,'DS Tên thiết bị'!$A$1:$B$174,2,0)</f>
        <v>#N/A</v>
      </c>
      <c r="F586" s="16" t="s">
        <v>30</v>
      </c>
      <c r="G586" s="16" t="str">
        <f t="shared" si="27"/>
        <v>KHÁC</v>
      </c>
      <c r="H586" s="17" t="s">
        <v>29</v>
      </c>
      <c r="I586" s="17" t="s">
        <v>2788</v>
      </c>
      <c r="J586" s="17" t="str">
        <f>VLOOKUP(I586,'Danh sach khoa'!$C$2:$D$39,2,0)</f>
        <v>NGOLN</v>
      </c>
      <c r="K586" s="18" t="s">
        <v>1570</v>
      </c>
      <c r="L586" s="14" t="s">
        <v>73</v>
      </c>
      <c r="M586" s="29">
        <v>1810010787</v>
      </c>
      <c r="N586" s="14" t="s">
        <v>34</v>
      </c>
      <c r="O586" s="14" t="s">
        <v>35</v>
      </c>
      <c r="P586" s="14">
        <v>2018</v>
      </c>
      <c r="Q586" s="60" t="s">
        <v>121</v>
      </c>
      <c r="R586" s="14" t="s">
        <v>36</v>
      </c>
      <c r="S586" s="14">
        <v>1</v>
      </c>
      <c r="T586" s="20">
        <v>30300000</v>
      </c>
      <c r="U586" s="41" t="s">
        <v>37</v>
      </c>
      <c r="V586" s="14" t="s">
        <v>60</v>
      </c>
      <c r="W586" s="14" t="s">
        <v>39</v>
      </c>
      <c r="X586" s="14"/>
      <c r="Y586" s="21"/>
    </row>
    <row r="587" spans="1:25" s="25" customFormat="1" ht="26.4" x14ac:dyDescent="0.3">
      <c r="A587" s="15">
        <v>718</v>
      </c>
      <c r="B587" s="16" t="s">
        <v>76</v>
      </c>
      <c r="C587" s="16">
        <f t="shared" si="29"/>
        <v>1</v>
      </c>
      <c r="D587" s="16" t="str">
        <f t="shared" si="28"/>
        <v>BG.G.NGOLN.001</v>
      </c>
      <c r="E587" s="16" t="e">
        <f>VLOOKUP(B587,'DS Tên thiết bị'!$A$1:$B$174,2,0)</f>
        <v>#N/A</v>
      </c>
      <c r="F587" s="16" t="s">
        <v>77</v>
      </c>
      <c r="G587" s="16" t="str">
        <f t="shared" si="27"/>
        <v>KHÁC</v>
      </c>
      <c r="H587" s="126" t="s">
        <v>133</v>
      </c>
      <c r="I587" s="17" t="s">
        <v>2788</v>
      </c>
      <c r="J587" s="17" t="str">
        <f>VLOOKUP(I587,'Danh sach khoa'!$C$2:$D$39,2,0)</f>
        <v>NGOLN</v>
      </c>
      <c r="K587" s="18" t="s">
        <v>1570</v>
      </c>
      <c r="L587" s="14"/>
      <c r="M587" s="19" t="s">
        <v>57</v>
      </c>
      <c r="N587" s="14"/>
      <c r="O587" s="14"/>
      <c r="P587" s="42">
        <v>2020</v>
      </c>
      <c r="Q587" s="127" t="s">
        <v>134</v>
      </c>
      <c r="R587" s="41" t="s">
        <v>36</v>
      </c>
      <c r="S587" s="14">
        <v>7</v>
      </c>
      <c r="T587" s="124">
        <v>20166300</v>
      </c>
      <c r="U587" s="41" t="s">
        <v>37</v>
      </c>
      <c r="V587" s="30" t="s">
        <v>686</v>
      </c>
      <c r="W587" s="14" t="s">
        <v>39</v>
      </c>
      <c r="X587" s="14"/>
      <c r="Y587" s="21"/>
    </row>
    <row r="588" spans="1:25" s="25" customFormat="1" ht="26.4" x14ac:dyDescent="0.3">
      <c r="A588" s="50">
        <v>717</v>
      </c>
      <c r="B588" s="16" t="s">
        <v>41</v>
      </c>
      <c r="C588" s="16">
        <f t="shared" si="29"/>
        <v>1</v>
      </c>
      <c r="D588" s="16" t="str">
        <f t="shared" si="28"/>
        <v>BG.HD.NGOLN.001</v>
      </c>
      <c r="E588" s="16" t="e">
        <f>VLOOKUP(B588,'DS Tên thiết bị'!$A$1:$B$174,2,0)</f>
        <v>#N/A</v>
      </c>
      <c r="F588" s="16" t="s">
        <v>42</v>
      </c>
      <c r="G588" s="16" t="str">
        <f t="shared" si="27"/>
        <v>KHÁC</v>
      </c>
      <c r="H588" s="17" t="s">
        <v>41</v>
      </c>
      <c r="I588" s="17" t="s">
        <v>2788</v>
      </c>
      <c r="J588" s="17" t="str">
        <f>VLOOKUP(I588,'Danh sach khoa'!$C$2:$D$39,2,0)</f>
        <v>NGOLN</v>
      </c>
      <c r="K588" s="18" t="s">
        <v>1570</v>
      </c>
      <c r="L588" s="14" t="s">
        <v>1573</v>
      </c>
      <c r="M588" s="29" t="s">
        <v>1574</v>
      </c>
      <c r="N588" s="14" t="s">
        <v>1575</v>
      </c>
      <c r="O588" s="14" t="s">
        <v>35</v>
      </c>
      <c r="P588" s="14">
        <v>2019</v>
      </c>
      <c r="Q588" s="60" t="s">
        <v>1576</v>
      </c>
      <c r="R588" s="14" t="s">
        <v>36</v>
      </c>
      <c r="S588" s="14">
        <v>1</v>
      </c>
      <c r="T588" s="20">
        <v>28700000</v>
      </c>
      <c r="U588" s="41" t="s">
        <v>37</v>
      </c>
      <c r="V588" s="14" t="s">
        <v>38</v>
      </c>
      <c r="W588" s="14" t="s">
        <v>39</v>
      </c>
      <c r="X588" s="14"/>
      <c r="Y588" s="21"/>
    </row>
    <row r="589" spans="1:25" s="25" customFormat="1" ht="26.4" x14ac:dyDescent="0.3">
      <c r="A589" s="15">
        <v>716</v>
      </c>
      <c r="B589" s="16" t="s">
        <v>47</v>
      </c>
      <c r="C589" s="16">
        <f t="shared" si="29"/>
        <v>1</v>
      </c>
      <c r="D589" s="16" t="str">
        <f t="shared" si="28"/>
        <v>BG.MTD.NGOLN.001</v>
      </c>
      <c r="E589" s="16" t="e">
        <f>VLOOKUP(B589,'DS Tên thiết bị'!$A$1:$B$174,2,0)</f>
        <v>#N/A</v>
      </c>
      <c r="F589" s="57" t="s">
        <v>48</v>
      </c>
      <c r="G589" s="16" t="str">
        <f t="shared" si="27"/>
        <v>KHÁC</v>
      </c>
      <c r="H589" s="17" t="s">
        <v>123</v>
      </c>
      <c r="I589" s="17" t="s">
        <v>2788</v>
      </c>
      <c r="J589" s="17" t="str">
        <f>VLOOKUP(I589,'Danh sach khoa'!$C$2:$D$39,2,0)</f>
        <v>NGOLN</v>
      </c>
      <c r="K589" s="18" t="s">
        <v>1570</v>
      </c>
      <c r="L589" s="14" t="s">
        <v>124</v>
      </c>
      <c r="M589" s="29" t="s">
        <v>1571</v>
      </c>
      <c r="N589" s="14" t="s">
        <v>1497</v>
      </c>
      <c r="O589" s="14" t="s">
        <v>1572</v>
      </c>
      <c r="P589" s="14">
        <v>2018</v>
      </c>
      <c r="Q589" s="60" t="s">
        <v>128</v>
      </c>
      <c r="R589" s="14" t="s">
        <v>36</v>
      </c>
      <c r="S589" s="14">
        <v>1</v>
      </c>
      <c r="T589" s="20">
        <v>101753000</v>
      </c>
      <c r="U589" s="41" t="s">
        <v>37</v>
      </c>
      <c r="V589" s="14" t="s">
        <v>60</v>
      </c>
      <c r="W589" s="14" t="s">
        <v>39</v>
      </c>
      <c r="X589" s="14"/>
      <c r="Y589" s="21"/>
    </row>
    <row r="590" spans="1:25" s="25" customFormat="1" ht="20.399999999999999" x14ac:dyDescent="0.3">
      <c r="A590" s="50">
        <v>719</v>
      </c>
      <c r="B590" s="31" t="s">
        <v>47</v>
      </c>
      <c r="C590" s="16">
        <f t="shared" si="29"/>
        <v>2</v>
      </c>
      <c r="D590" s="16" t="str">
        <f t="shared" si="28"/>
        <v>BG.MTD.NGOLN.002</v>
      </c>
      <c r="E590" s="16" t="e">
        <f>VLOOKUP(B590,'DS Tên thiết bị'!$A$1:$B$174,2,0)</f>
        <v>#N/A</v>
      </c>
      <c r="F590" s="57" t="s">
        <v>48</v>
      </c>
      <c r="G590" s="16" t="str">
        <f t="shared" si="27"/>
        <v>KHÁC</v>
      </c>
      <c r="H590" s="17" t="s">
        <v>87</v>
      </c>
      <c r="I590" s="17" t="s">
        <v>2788</v>
      </c>
      <c r="J590" s="17" t="str">
        <f>VLOOKUP(I590,'Danh sach khoa'!$C$2:$D$39,2,0)</f>
        <v>NGOLN</v>
      </c>
      <c r="K590" s="18" t="s">
        <v>1570</v>
      </c>
      <c r="L590" s="14" t="s">
        <v>469</v>
      </c>
      <c r="M590" s="14" t="s">
        <v>1577</v>
      </c>
      <c r="N590" s="14" t="s">
        <v>471</v>
      </c>
      <c r="O590" s="14" t="s">
        <v>104</v>
      </c>
      <c r="P590" s="21">
        <v>2020</v>
      </c>
      <c r="Q590" s="67" t="s">
        <v>177</v>
      </c>
      <c r="R590" s="21" t="s">
        <v>36</v>
      </c>
      <c r="S590" s="40">
        <v>1</v>
      </c>
      <c r="T590" s="36">
        <v>70000000</v>
      </c>
      <c r="U590" s="41" t="s">
        <v>37</v>
      </c>
      <c r="V590" s="30" t="s">
        <v>178</v>
      </c>
      <c r="W590" s="14" t="s">
        <v>179</v>
      </c>
      <c r="X590" s="21"/>
      <c r="Y590" s="21"/>
    </row>
    <row r="591" spans="1:25" s="25" customFormat="1" ht="26.4" x14ac:dyDescent="0.3">
      <c r="A591" s="50">
        <v>739</v>
      </c>
      <c r="B591" s="16" t="s">
        <v>29</v>
      </c>
      <c r="C591" s="16">
        <f t="shared" si="29"/>
        <v>1</v>
      </c>
      <c r="D591" s="16" t="str">
        <f t="shared" si="28"/>
        <v>BG.BTĐ.NGOTK.001</v>
      </c>
      <c r="E591" s="16" t="e">
        <f>VLOOKUP(B591,'DS Tên thiết bị'!$A$1:$B$174,2,0)</f>
        <v>#N/A</v>
      </c>
      <c r="F591" s="16" t="s">
        <v>30</v>
      </c>
      <c r="G591" s="16" t="str">
        <f t="shared" si="27"/>
        <v>KHÁC</v>
      </c>
      <c r="H591" s="17" t="s">
        <v>29</v>
      </c>
      <c r="I591" s="17" t="s">
        <v>2791</v>
      </c>
      <c r="J591" s="17" t="str">
        <f>VLOOKUP(I591,'Danh sach khoa'!$C$2:$D$39,2,0)</f>
        <v>NGOTK</v>
      </c>
      <c r="K591" s="18" t="s">
        <v>1588</v>
      </c>
      <c r="L591" s="14" t="s">
        <v>73</v>
      </c>
      <c r="M591" s="29" t="s">
        <v>1594</v>
      </c>
      <c r="N591" s="14" t="s">
        <v>34</v>
      </c>
      <c r="O591" s="14" t="s">
        <v>35</v>
      </c>
      <c r="P591" s="14">
        <v>2018</v>
      </c>
      <c r="Q591" s="60" t="s">
        <v>121</v>
      </c>
      <c r="R591" s="14" t="s">
        <v>36</v>
      </c>
      <c r="S591" s="14">
        <v>1</v>
      </c>
      <c r="T591" s="20">
        <v>30300000</v>
      </c>
      <c r="U591" s="41" t="s">
        <v>37</v>
      </c>
      <c r="V591" s="14" t="s">
        <v>60</v>
      </c>
      <c r="W591" s="14" t="s">
        <v>39</v>
      </c>
      <c r="X591" s="14"/>
      <c r="Y591" s="21"/>
    </row>
    <row r="592" spans="1:25" s="25" customFormat="1" ht="26.4" x14ac:dyDescent="0.3">
      <c r="A592" s="15">
        <v>740</v>
      </c>
      <c r="B592" s="16" t="s">
        <v>29</v>
      </c>
      <c r="C592" s="16">
        <f t="shared" si="29"/>
        <v>2</v>
      </c>
      <c r="D592" s="16" t="str">
        <f t="shared" si="28"/>
        <v>BG.BTĐ.NGOTK.002</v>
      </c>
      <c r="E592" s="16" t="e">
        <f>VLOOKUP(B592,'DS Tên thiết bị'!$A$1:$B$174,2,0)</f>
        <v>#N/A</v>
      </c>
      <c r="F592" s="16" t="s">
        <v>30</v>
      </c>
      <c r="G592" s="16" t="str">
        <f t="shared" si="27"/>
        <v>KHÁC</v>
      </c>
      <c r="H592" s="17" t="s">
        <v>29</v>
      </c>
      <c r="I592" s="17" t="s">
        <v>2791</v>
      </c>
      <c r="J592" s="17" t="str">
        <f>VLOOKUP(I592,'Danh sach khoa'!$C$2:$D$39,2,0)</f>
        <v>NGOTK</v>
      </c>
      <c r="K592" s="18" t="s">
        <v>1588</v>
      </c>
      <c r="L592" s="14" t="s">
        <v>73</v>
      </c>
      <c r="M592" s="29" t="s">
        <v>1595</v>
      </c>
      <c r="N592" s="14" t="s">
        <v>34</v>
      </c>
      <c r="O592" s="14" t="s">
        <v>35</v>
      </c>
      <c r="P592" s="14">
        <v>2018</v>
      </c>
      <c r="Q592" s="60" t="s">
        <v>121</v>
      </c>
      <c r="R592" s="14" t="s">
        <v>36</v>
      </c>
      <c r="S592" s="14">
        <v>1</v>
      </c>
      <c r="T592" s="20">
        <v>30300000</v>
      </c>
      <c r="U592" s="41" t="s">
        <v>37</v>
      </c>
      <c r="V592" s="14" t="s">
        <v>60</v>
      </c>
      <c r="W592" s="14" t="s">
        <v>39</v>
      </c>
      <c r="X592" s="14"/>
      <c r="Y592" s="21"/>
    </row>
    <row r="593" spans="1:25" s="25" customFormat="1" ht="26.4" x14ac:dyDescent="0.3">
      <c r="A593" s="15">
        <v>742</v>
      </c>
      <c r="B593" s="16" t="s">
        <v>76</v>
      </c>
      <c r="C593" s="16">
        <f t="shared" si="29"/>
        <v>1</v>
      </c>
      <c r="D593" s="16" t="str">
        <f t="shared" si="28"/>
        <v>BG.G.NGOTK.001</v>
      </c>
      <c r="E593" s="16" t="e">
        <f>VLOOKUP(B593,'DS Tên thiết bị'!$A$1:$B$174,2,0)</f>
        <v>#N/A</v>
      </c>
      <c r="F593" s="16" t="s">
        <v>77</v>
      </c>
      <c r="G593" s="16" t="str">
        <f t="shared" si="27"/>
        <v>KHÁC</v>
      </c>
      <c r="H593" s="126" t="s">
        <v>133</v>
      </c>
      <c r="I593" s="17" t="s">
        <v>2791</v>
      </c>
      <c r="J593" s="17" t="str">
        <f>VLOOKUP(I593,'Danh sach khoa'!$C$2:$D$39,2,0)</f>
        <v>NGOTK</v>
      </c>
      <c r="K593" s="18" t="s">
        <v>1588</v>
      </c>
      <c r="L593" s="14"/>
      <c r="M593" s="19" t="s">
        <v>57</v>
      </c>
      <c r="N593" s="14"/>
      <c r="O593" s="14"/>
      <c r="P593" s="42">
        <v>2020</v>
      </c>
      <c r="Q593" s="127" t="s">
        <v>134</v>
      </c>
      <c r="R593" s="41" t="s">
        <v>36</v>
      </c>
      <c r="S593" s="14">
        <v>29</v>
      </c>
      <c r="T593" s="124">
        <v>20166300</v>
      </c>
      <c r="U593" s="41" t="s">
        <v>37</v>
      </c>
      <c r="V593" s="30" t="s">
        <v>686</v>
      </c>
      <c r="W593" s="14" t="s">
        <v>39</v>
      </c>
      <c r="X593" s="14"/>
      <c r="Y593" s="21"/>
    </row>
    <row r="594" spans="1:25" s="25" customFormat="1" ht="40.799999999999997" x14ac:dyDescent="0.3">
      <c r="A594" s="15">
        <v>746</v>
      </c>
      <c r="B594" s="57" t="s">
        <v>1598</v>
      </c>
      <c r="C594" s="16">
        <f t="shared" si="29"/>
        <v>1</v>
      </c>
      <c r="D594" s="16" t="str">
        <f t="shared" si="28"/>
        <v>BG.MCX.NGOTK.001</v>
      </c>
      <c r="E594" s="16" t="e">
        <f>VLOOKUP(B594,'DS Tên thiết bị'!$A$1:$B$174,2,0)</f>
        <v>#N/A</v>
      </c>
      <c r="F594" s="57" t="s">
        <v>1599</v>
      </c>
      <c r="G594" s="16" t="str">
        <f t="shared" si="27"/>
        <v>KHÁC</v>
      </c>
      <c r="H594" s="23" t="s">
        <v>1598</v>
      </c>
      <c r="I594" s="17" t="s">
        <v>2791</v>
      </c>
      <c r="J594" s="17" t="str">
        <f>VLOOKUP(I594,'Danh sach khoa'!$C$2:$D$39,2,0)</f>
        <v>NGOTK</v>
      </c>
      <c r="K594" s="18" t="s">
        <v>1588</v>
      </c>
      <c r="L594" s="41" t="s">
        <v>1600</v>
      </c>
      <c r="M594" s="41">
        <v>359</v>
      </c>
      <c r="N594" s="41" t="s">
        <v>1601</v>
      </c>
      <c r="O594" s="22" t="s">
        <v>341</v>
      </c>
      <c r="P594" s="42">
        <v>2023</v>
      </c>
      <c r="Q594" s="79">
        <v>45293</v>
      </c>
      <c r="R594" s="42" t="s">
        <v>36</v>
      </c>
      <c r="S594" s="68">
        <v>1</v>
      </c>
      <c r="T594" s="69">
        <v>35750000</v>
      </c>
      <c r="U594" s="41" t="s">
        <v>37</v>
      </c>
      <c r="V594" s="14" t="s">
        <v>164</v>
      </c>
      <c r="W594" s="14" t="s">
        <v>39</v>
      </c>
      <c r="X594" s="42"/>
      <c r="Y594" s="42"/>
    </row>
    <row r="595" spans="1:25" s="25" customFormat="1" ht="40.799999999999997" x14ac:dyDescent="0.3">
      <c r="A595" s="50">
        <v>747</v>
      </c>
      <c r="B595" s="57" t="s">
        <v>1598</v>
      </c>
      <c r="C595" s="16">
        <f t="shared" si="29"/>
        <v>2</v>
      </c>
      <c r="D595" s="16" t="str">
        <f t="shared" si="28"/>
        <v>BG.MCX.NGOTK.002</v>
      </c>
      <c r="E595" s="16" t="e">
        <f>VLOOKUP(B595,'DS Tên thiết bị'!$A$1:$B$174,2,0)</f>
        <v>#N/A</v>
      </c>
      <c r="F595" s="57" t="s">
        <v>1599</v>
      </c>
      <c r="G595" s="16" t="str">
        <f t="shared" si="27"/>
        <v>KHÁC</v>
      </c>
      <c r="H595" s="23" t="s">
        <v>1598</v>
      </c>
      <c r="I595" s="17" t="s">
        <v>2791</v>
      </c>
      <c r="J595" s="17" t="str">
        <f>VLOOKUP(I595,'Danh sach khoa'!$C$2:$D$39,2,0)</f>
        <v>NGOTK</v>
      </c>
      <c r="K595" s="18" t="s">
        <v>1588</v>
      </c>
      <c r="L595" s="41" t="s">
        <v>1602</v>
      </c>
      <c r="M595" s="14">
        <v>2311009</v>
      </c>
      <c r="N595" s="41" t="s">
        <v>1603</v>
      </c>
      <c r="O595" s="22" t="s">
        <v>341</v>
      </c>
      <c r="P595" s="42">
        <v>2023</v>
      </c>
      <c r="Q595" s="42" t="s">
        <v>1604</v>
      </c>
      <c r="R595" s="14" t="s">
        <v>36</v>
      </c>
      <c r="S595" s="14">
        <v>1</v>
      </c>
      <c r="T595" s="20">
        <v>35750000</v>
      </c>
      <c r="U595" s="41" t="s">
        <v>37</v>
      </c>
      <c r="V595" s="14" t="s">
        <v>164</v>
      </c>
      <c r="W595" s="41" t="s">
        <v>39</v>
      </c>
      <c r="X595" s="21"/>
      <c r="Y595" s="21"/>
    </row>
    <row r="596" spans="1:25" s="25" customFormat="1" ht="26.4" x14ac:dyDescent="0.3">
      <c r="A596" s="15">
        <v>738</v>
      </c>
      <c r="B596" s="31" t="s">
        <v>94</v>
      </c>
      <c r="C596" s="16">
        <f t="shared" si="29"/>
        <v>1</v>
      </c>
      <c r="D596" s="16" t="str">
        <f t="shared" si="28"/>
        <v>BG.ĐT.NGOTK.001</v>
      </c>
      <c r="E596" s="16" t="e">
        <f>VLOOKUP(B596,'DS Tên thiết bị'!$A$1:$B$174,2,0)</f>
        <v>#N/A</v>
      </c>
      <c r="F596" s="31" t="s">
        <v>95</v>
      </c>
      <c r="G596" s="16" t="str">
        <f t="shared" si="27"/>
        <v>KHÁC</v>
      </c>
      <c r="H596" s="17" t="s">
        <v>466</v>
      </c>
      <c r="I596" s="17" t="s">
        <v>2791</v>
      </c>
      <c r="J596" s="17" t="str">
        <f>VLOOKUP(I596,'Danh sach khoa'!$C$2:$D$39,2,0)</f>
        <v>NGOTK</v>
      </c>
      <c r="K596" s="18" t="s">
        <v>1588</v>
      </c>
      <c r="L596" s="14" t="s">
        <v>97</v>
      </c>
      <c r="M596" s="29" t="s">
        <v>1592</v>
      </c>
      <c r="N596" s="14" t="s">
        <v>1434</v>
      </c>
      <c r="O596" s="14" t="s">
        <v>257</v>
      </c>
      <c r="P596" s="14">
        <v>2014</v>
      </c>
      <c r="Q596" s="60" t="s">
        <v>264</v>
      </c>
      <c r="R596" s="14" t="s">
        <v>36</v>
      </c>
      <c r="S596" s="14">
        <v>1</v>
      </c>
      <c r="T596" s="20">
        <v>44600000</v>
      </c>
      <c r="U596" s="41" t="s">
        <v>37</v>
      </c>
      <c r="V596" s="14" t="s">
        <v>60</v>
      </c>
      <c r="W596" s="41" t="s">
        <v>1593</v>
      </c>
      <c r="X596" s="14"/>
      <c r="Y596" s="21"/>
    </row>
    <row r="597" spans="1:25" s="25" customFormat="1" ht="20.399999999999999" x14ac:dyDescent="0.3">
      <c r="A597" s="15">
        <v>736</v>
      </c>
      <c r="B597" s="16" t="s">
        <v>41</v>
      </c>
      <c r="C597" s="16">
        <f t="shared" si="29"/>
        <v>1</v>
      </c>
      <c r="D597" s="16" t="str">
        <f t="shared" si="28"/>
        <v>BG.HD.NGOTK.001</v>
      </c>
      <c r="E597" s="16" t="e">
        <f>VLOOKUP(B597,'DS Tên thiết bị'!$A$1:$B$174,2,0)</f>
        <v>#N/A</v>
      </c>
      <c r="F597" s="16" t="s">
        <v>42</v>
      </c>
      <c r="G597" s="16" t="str">
        <f t="shared" si="27"/>
        <v>KHÁC</v>
      </c>
      <c r="H597" s="17" t="s">
        <v>1583</v>
      </c>
      <c r="I597" s="17" t="s">
        <v>2791</v>
      </c>
      <c r="J597" s="17" t="str">
        <f>VLOOKUP(I597,'Danh sach khoa'!$C$2:$D$39,2,0)</f>
        <v>NGOTK</v>
      </c>
      <c r="K597" s="18" t="s">
        <v>1588</v>
      </c>
      <c r="L597" s="14">
        <v>1242</v>
      </c>
      <c r="M597" s="19" t="s">
        <v>1589</v>
      </c>
      <c r="N597" s="14" t="s">
        <v>1227</v>
      </c>
      <c r="O597" s="14" t="s">
        <v>104</v>
      </c>
      <c r="P597" s="30">
        <v>2013</v>
      </c>
      <c r="Q597" s="59">
        <v>41554</v>
      </c>
      <c r="R597" s="14" t="s">
        <v>36</v>
      </c>
      <c r="S597" s="14">
        <v>1</v>
      </c>
      <c r="T597" s="20">
        <v>32000000</v>
      </c>
      <c r="U597" s="41" t="s">
        <v>37</v>
      </c>
      <c r="V597" s="14" t="s">
        <v>38</v>
      </c>
      <c r="W597" s="14" t="s">
        <v>39</v>
      </c>
      <c r="X597" s="14"/>
      <c r="Y597" s="21"/>
    </row>
    <row r="598" spans="1:25" s="25" customFormat="1" ht="20.399999999999999" x14ac:dyDescent="0.3">
      <c r="A598" s="50">
        <v>737</v>
      </c>
      <c r="B598" s="16" t="s">
        <v>47</v>
      </c>
      <c r="C598" s="16">
        <f t="shared" si="29"/>
        <v>1</v>
      </c>
      <c r="D598" s="16" t="str">
        <f t="shared" si="28"/>
        <v>BG.MTD.NGOTK.001</v>
      </c>
      <c r="E598" s="16" t="e">
        <f>VLOOKUP(B598,'DS Tên thiết bị'!$A$1:$B$174,2,0)</f>
        <v>#N/A</v>
      </c>
      <c r="F598" s="57" t="s">
        <v>48</v>
      </c>
      <c r="G598" s="16" t="str">
        <f t="shared" si="27"/>
        <v>KHÁC</v>
      </c>
      <c r="H598" s="17" t="s">
        <v>585</v>
      </c>
      <c r="I598" s="17" t="s">
        <v>2791</v>
      </c>
      <c r="J598" s="17" t="str">
        <f>VLOOKUP(I598,'Danh sach khoa'!$C$2:$D$39,2,0)</f>
        <v>NGOTK</v>
      </c>
      <c r="K598" s="18" t="s">
        <v>1588</v>
      </c>
      <c r="L598" s="14" t="s">
        <v>586</v>
      </c>
      <c r="M598" s="19" t="s">
        <v>1590</v>
      </c>
      <c r="N598" s="14" t="s">
        <v>1591</v>
      </c>
      <c r="O598" s="14" t="s">
        <v>35</v>
      </c>
      <c r="P598" s="14">
        <v>2014</v>
      </c>
      <c r="Q598" s="59">
        <v>41736</v>
      </c>
      <c r="R598" s="14" t="s">
        <v>36</v>
      </c>
      <c r="S598" s="14">
        <v>1</v>
      </c>
      <c r="T598" s="20">
        <v>158340000</v>
      </c>
      <c r="U598" s="41" t="s">
        <v>37</v>
      </c>
      <c r="V598" s="14" t="s">
        <v>60</v>
      </c>
      <c r="W598" s="14" t="s">
        <v>39</v>
      </c>
      <c r="X598" s="14"/>
      <c r="Y598" s="21"/>
    </row>
    <row r="599" spans="1:25" s="25" customFormat="1" ht="26.4" x14ac:dyDescent="0.3">
      <c r="A599" s="50">
        <v>741</v>
      </c>
      <c r="B599" s="16" t="s">
        <v>47</v>
      </c>
      <c r="C599" s="16">
        <f t="shared" si="29"/>
        <v>2</v>
      </c>
      <c r="D599" s="16" t="str">
        <f t="shared" si="28"/>
        <v>BG.MTD.NGOTK.002</v>
      </c>
      <c r="E599" s="16" t="e">
        <f>VLOOKUP(B599,'DS Tên thiết bị'!$A$1:$B$174,2,0)</f>
        <v>#N/A</v>
      </c>
      <c r="F599" s="57" t="s">
        <v>48</v>
      </c>
      <c r="G599" s="16" t="str">
        <f t="shared" si="27"/>
        <v>KHÁC</v>
      </c>
      <c r="H599" s="17" t="s">
        <v>148</v>
      </c>
      <c r="I599" s="17" t="s">
        <v>2791</v>
      </c>
      <c r="J599" s="17" t="str">
        <f>VLOOKUP(I599,'Danh sach khoa'!$C$2:$D$39,2,0)</f>
        <v>NGOTK</v>
      </c>
      <c r="K599" s="18" t="s">
        <v>1588</v>
      </c>
      <c r="L599" s="14" t="s">
        <v>149</v>
      </c>
      <c r="M599" s="29">
        <v>28123</v>
      </c>
      <c r="N599" s="14" t="s">
        <v>64</v>
      </c>
      <c r="O599" s="14" t="s">
        <v>35</v>
      </c>
      <c r="P599" s="14">
        <v>2020</v>
      </c>
      <c r="Q599" s="60" t="s">
        <v>1406</v>
      </c>
      <c r="R599" s="14" t="s">
        <v>36</v>
      </c>
      <c r="S599" s="14">
        <v>1</v>
      </c>
      <c r="T599" s="34">
        <v>165000000</v>
      </c>
      <c r="U599" s="41" t="s">
        <v>37</v>
      </c>
      <c r="V599" s="14" t="s">
        <v>60</v>
      </c>
      <c r="W599" s="14" t="s">
        <v>39</v>
      </c>
      <c r="X599" s="14"/>
      <c r="Y599" s="21"/>
    </row>
    <row r="600" spans="1:25" s="25" customFormat="1" ht="30.6" x14ac:dyDescent="0.3">
      <c r="A600" s="50">
        <v>743</v>
      </c>
      <c r="B600" s="16" t="s">
        <v>47</v>
      </c>
      <c r="C600" s="16">
        <f t="shared" si="29"/>
        <v>3</v>
      </c>
      <c r="D600" s="16" t="str">
        <f t="shared" si="28"/>
        <v>BG.MTD.NGOTK.003</v>
      </c>
      <c r="E600" s="16" t="e">
        <f>VLOOKUP(B600,'DS Tên thiết bị'!$A$1:$B$174,2,0)</f>
        <v>#N/A</v>
      </c>
      <c r="F600" s="57" t="s">
        <v>48</v>
      </c>
      <c r="G600" s="16" t="str">
        <f t="shared" si="27"/>
        <v>KHÁC</v>
      </c>
      <c r="H600" s="17" t="s">
        <v>87</v>
      </c>
      <c r="I600" s="17" t="s">
        <v>2791</v>
      </c>
      <c r="J600" s="17" t="str">
        <f>VLOOKUP(I600,'Danh sach khoa'!$C$2:$D$39,2,0)</f>
        <v>NGOTK</v>
      </c>
      <c r="K600" s="18" t="s">
        <v>1588</v>
      </c>
      <c r="L600" s="14" t="s">
        <v>469</v>
      </c>
      <c r="M600" s="14" t="s">
        <v>1596</v>
      </c>
      <c r="N600" s="14" t="s">
        <v>471</v>
      </c>
      <c r="O600" s="14" t="s">
        <v>104</v>
      </c>
      <c r="P600" s="21">
        <v>2021</v>
      </c>
      <c r="Q600" s="67" t="s">
        <v>177</v>
      </c>
      <c r="R600" s="21" t="s">
        <v>192</v>
      </c>
      <c r="S600" s="40">
        <v>1</v>
      </c>
      <c r="T600" s="36">
        <v>70000000</v>
      </c>
      <c r="U600" s="41" t="s">
        <v>37</v>
      </c>
      <c r="V600" s="30" t="s">
        <v>178</v>
      </c>
      <c r="W600" s="14" t="s">
        <v>179</v>
      </c>
      <c r="X600" s="21"/>
      <c r="Y600" s="21"/>
    </row>
    <row r="601" spans="1:25" s="25" customFormat="1" ht="40.799999999999997" x14ac:dyDescent="0.3">
      <c r="A601" s="15">
        <v>744</v>
      </c>
      <c r="B601" s="16" t="s">
        <v>47</v>
      </c>
      <c r="C601" s="16">
        <f t="shared" si="29"/>
        <v>4</v>
      </c>
      <c r="D601" s="16" t="str">
        <f t="shared" si="28"/>
        <v>BG.MTD.NGOTK.004</v>
      </c>
      <c r="E601" s="16" t="e">
        <f>VLOOKUP(B601,'DS Tên thiết bị'!$A$1:$B$174,2,0)</f>
        <v>#N/A</v>
      </c>
      <c r="F601" s="57" t="s">
        <v>48</v>
      </c>
      <c r="G601" s="16" t="str">
        <f t="shared" si="27"/>
        <v>KHÁC</v>
      </c>
      <c r="H601" s="17" t="s">
        <v>87</v>
      </c>
      <c r="I601" s="17" t="s">
        <v>2791</v>
      </c>
      <c r="J601" s="17" t="str">
        <f>VLOOKUP(I601,'Danh sach khoa'!$C$2:$D$39,2,0)</f>
        <v>NGOTK</v>
      </c>
      <c r="K601" s="18" t="s">
        <v>1588</v>
      </c>
      <c r="L601" s="14" t="s">
        <v>469</v>
      </c>
      <c r="M601" s="14" t="s">
        <v>1597</v>
      </c>
      <c r="N601" s="14" t="s">
        <v>471</v>
      </c>
      <c r="O601" s="14" t="s">
        <v>104</v>
      </c>
      <c r="P601" s="21">
        <v>2021</v>
      </c>
      <c r="Q601" s="67" t="s">
        <v>177</v>
      </c>
      <c r="R601" s="21" t="s">
        <v>192</v>
      </c>
      <c r="S601" s="40">
        <v>1</v>
      </c>
      <c r="T601" s="36">
        <v>70000000</v>
      </c>
      <c r="U601" s="41" t="s">
        <v>37</v>
      </c>
      <c r="V601" s="30" t="s">
        <v>178</v>
      </c>
      <c r="W601" s="14" t="s">
        <v>179</v>
      </c>
      <c r="X601" s="21"/>
      <c r="Y601" s="21"/>
    </row>
    <row r="602" spans="1:25" s="25" customFormat="1" ht="30.6" x14ac:dyDescent="0.3">
      <c r="A602" s="50">
        <v>745</v>
      </c>
      <c r="B602" s="57" t="s">
        <v>83</v>
      </c>
      <c r="C602" s="16">
        <f t="shared" si="29"/>
        <v>1</v>
      </c>
      <c r="D602" s="16" t="str">
        <f t="shared" si="28"/>
        <v>BG.XC.NGOTK.001</v>
      </c>
      <c r="E602" s="16" t="e">
        <f>VLOOKUP(B602,'DS Tên thiết bị'!$A$1:$B$174,2,0)</f>
        <v>#N/A</v>
      </c>
      <c r="F602" s="31" t="s">
        <v>84</v>
      </c>
      <c r="G602" s="16" t="str">
        <f t="shared" si="27"/>
        <v>KHÁC</v>
      </c>
      <c r="H602" s="23" t="s">
        <v>228</v>
      </c>
      <c r="I602" s="17" t="s">
        <v>2791</v>
      </c>
      <c r="J602" s="17" t="str">
        <f>VLOOKUP(I602,'Danh sach khoa'!$C$2:$D$39,2,0)</f>
        <v>NGOTK</v>
      </c>
      <c r="K602" s="18" t="s">
        <v>1588</v>
      </c>
      <c r="L602" s="41" t="s">
        <v>229</v>
      </c>
      <c r="M602" s="41" t="s">
        <v>57</v>
      </c>
      <c r="N602" s="41" t="s">
        <v>230</v>
      </c>
      <c r="O602" s="41" t="s">
        <v>59</v>
      </c>
      <c r="P602" s="42">
        <v>2023</v>
      </c>
      <c r="Q602" s="60" t="s">
        <v>231</v>
      </c>
      <c r="R602" s="42" t="s">
        <v>36</v>
      </c>
      <c r="S602" s="68">
        <v>1</v>
      </c>
      <c r="T602" s="69">
        <v>13500000</v>
      </c>
      <c r="U602" s="41" t="s">
        <v>37</v>
      </c>
      <c r="V602" s="64" t="s">
        <v>232</v>
      </c>
      <c r="W602" s="14" t="s">
        <v>39</v>
      </c>
      <c r="X602" s="42"/>
      <c r="Y602" s="42"/>
    </row>
    <row r="603" spans="1:25" s="25" customFormat="1" ht="26.4" x14ac:dyDescent="0.3">
      <c r="A603" s="15">
        <v>724</v>
      </c>
      <c r="B603" s="16" t="s">
        <v>29</v>
      </c>
      <c r="C603" s="16">
        <f t="shared" si="29"/>
        <v>1</v>
      </c>
      <c r="D603" s="16" t="str">
        <f t="shared" si="28"/>
        <v>BG.BTĐ.NGOTN.001</v>
      </c>
      <c r="E603" s="16" t="e">
        <f>VLOOKUP(B603,'DS Tên thiết bị'!$A$1:$B$174,2,0)</f>
        <v>#N/A</v>
      </c>
      <c r="F603" s="16" t="s">
        <v>30</v>
      </c>
      <c r="G603" s="16" t="str">
        <f t="shared" si="27"/>
        <v>KHÁC</v>
      </c>
      <c r="H603" s="17" t="s">
        <v>29</v>
      </c>
      <c r="I603" s="17" t="s">
        <v>2789</v>
      </c>
      <c r="J603" s="17" t="str">
        <f>VLOOKUP(I603,'Danh sach khoa'!$C$2:$D$39,2,0)</f>
        <v>NGOTN</v>
      </c>
      <c r="K603" s="18" t="s">
        <v>1578</v>
      </c>
      <c r="L603" s="14" t="s">
        <v>73</v>
      </c>
      <c r="M603" s="29">
        <v>1810010864</v>
      </c>
      <c r="N603" s="14" t="s">
        <v>34</v>
      </c>
      <c r="O603" s="14" t="s">
        <v>35</v>
      </c>
      <c r="P603" s="14">
        <v>2018</v>
      </c>
      <c r="Q603" s="59" t="s">
        <v>121</v>
      </c>
      <c r="R603" s="14" t="s">
        <v>36</v>
      </c>
      <c r="S603" s="14">
        <v>1</v>
      </c>
      <c r="T603" s="20">
        <v>30300000</v>
      </c>
      <c r="U603" s="41" t="s">
        <v>37</v>
      </c>
      <c r="V603" s="14" t="s">
        <v>60</v>
      </c>
      <c r="W603" s="14" t="s">
        <v>39</v>
      </c>
      <c r="X603" s="14"/>
      <c r="Y603" s="21"/>
    </row>
    <row r="604" spans="1:25" s="25" customFormat="1" ht="26.4" x14ac:dyDescent="0.3">
      <c r="A604" s="50">
        <v>725</v>
      </c>
      <c r="B604" s="16" t="s">
        <v>76</v>
      </c>
      <c r="C604" s="16">
        <f t="shared" si="29"/>
        <v>1</v>
      </c>
      <c r="D604" s="16" t="str">
        <f t="shared" si="28"/>
        <v>BG.G.NGOTN.001</v>
      </c>
      <c r="E604" s="16" t="e">
        <f>VLOOKUP(B604,'DS Tên thiết bị'!$A$1:$B$174,2,0)</f>
        <v>#N/A</v>
      </c>
      <c r="F604" s="16" t="s">
        <v>77</v>
      </c>
      <c r="G604" s="16" t="str">
        <f t="shared" si="27"/>
        <v>KHÁC</v>
      </c>
      <c r="H604" s="126" t="s">
        <v>133</v>
      </c>
      <c r="I604" s="17" t="s">
        <v>2789</v>
      </c>
      <c r="J604" s="17" t="str">
        <f>VLOOKUP(I604,'Danh sach khoa'!$C$2:$D$39,2,0)</f>
        <v>NGOTN</v>
      </c>
      <c r="K604" s="18" t="s">
        <v>1578</v>
      </c>
      <c r="L604" s="14"/>
      <c r="M604" s="19" t="s">
        <v>57</v>
      </c>
      <c r="N604" s="14"/>
      <c r="O604" s="14"/>
      <c r="P604" s="42">
        <v>2020</v>
      </c>
      <c r="Q604" s="127" t="s">
        <v>134</v>
      </c>
      <c r="R604" s="41" t="s">
        <v>36</v>
      </c>
      <c r="S604" s="14">
        <v>6</v>
      </c>
      <c r="T604" s="124">
        <v>20166300</v>
      </c>
      <c r="U604" s="41" t="s">
        <v>37</v>
      </c>
      <c r="V604" s="30" t="s">
        <v>686</v>
      </c>
      <c r="W604" s="14" t="s">
        <v>39</v>
      </c>
      <c r="X604" s="14"/>
      <c r="Y604" s="21"/>
    </row>
    <row r="605" spans="1:25" s="25" customFormat="1" ht="20.399999999999999" x14ac:dyDescent="0.3">
      <c r="A605" s="50">
        <v>721</v>
      </c>
      <c r="B605" s="16" t="s">
        <v>41</v>
      </c>
      <c r="C605" s="16">
        <f t="shared" si="29"/>
        <v>1</v>
      </c>
      <c r="D605" s="16" t="str">
        <f t="shared" si="28"/>
        <v>BG.HD.NGOTN.001</v>
      </c>
      <c r="E605" s="16" t="e">
        <f>VLOOKUP(B605,'DS Tên thiết bị'!$A$1:$B$174,2,0)</f>
        <v>#N/A</v>
      </c>
      <c r="F605" s="16" t="s">
        <v>42</v>
      </c>
      <c r="G605" s="16" t="str">
        <f t="shared" si="27"/>
        <v>KHÁC</v>
      </c>
      <c r="H605" s="17" t="s">
        <v>41</v>
      </c>
      <c r="I605" s="17" t="s">
        <v>2789</v>
      </c>
      <c r="J605" s="17" t="str">
        <f>VLOOKUP(I605,'Danh sach khoa'!$C$2:$D$39,2,0)</f>
        <v>NGOTN</v>
      </c>
      <c r="K605" s="18" t="s">
        <v>1578</v>
      </c>
      <c r="L605" s="14">
        <v>1242</v>
      </c>
      <c r="M605" s="19" t="s">
        <v>1579</v>
      </c>
      <c r="N605" s="14" t="s">
        <v>1043</v>
      </c>
      <c r="O605" s="14" t="s">
        <v>104</v>
      </c>
      <c r="P605" s="14">
        <v>2017</v>
      </c>
      <c r="Q605" s="66" t="s">
        <v>99</v>
      </c>
      <c r="R605" s="14" t="s">
        <v>36</v>
      </c>
      <c r="S605" s="14">
        <v>1</v>
      </c>
      <c r="T605" s="20">
        <v>31300000</v>
      </c>
      <c r="U605" s="41" t="s">
        <v>37</v>
      </c>
      <c r="V605" s="14" t="s">
        <v>38</v>
      </c>
      <c r="W605" s="14" t="s">
        <v>39</v>
      </c>
      <c r="X605" s="14"/>
      <c r="Y605" s="21"/>
    </row>
    <row r="606" spans="1:25" s="25" customFormat="1" ht="20.399999999999999" x14ac:dyDescent="0.3">
      <c r="A606" s="50">
        <v>727</v>
      </c>
      <c r="B606" s="16" t="s">
        <v>1583</v>
      </c>
      <c r="C606" s="16">
        <f t="shared" si="29"/>
        <v>1</v>
      </c>
      <c r="D606" s="16" t="str">
        <f t="shared" si="28"/>
        <v>BG.HD.NGOTN.001</v>
      </c>
      <c r="E606" s="16" t="e">
        <f>VLOOKUP(B606,'DS Tên thiết bị'!$A$1:$B$174,2,0)</f>
        <v>#N/A</v>
      </c>
      <c r="F606" s="16" t="s">
        <v>42</v>
      </c>
      <c r="G606" s="16" t="str">
        <f t="shared" si="27"/>
        <v>KHÁC</v>
      </c>
      <c r="H606" s="17" t="s">
        <v>43</v>
      </c>
      <c r="I606" s="17" t="s">
        <v>2789</v>
      </c>
      <c r="J606" s="17" t="str">
        <f>VLOOKUP(I606,'Danh sach khoa'!$C$2:$D$39,2,0)</f>
        <v>NGOTN</v>
      </c>
      <c r="K606" s="18" t="s">
        <v>1578</v>
      </c>
      <c r="L606" s="14" t="s">
        <v>500</v>
      </c>
      <c r="M606" s="14" t="s">
        <v>1584</v>
      </c>
      <c r="N606" s="14" t="s">
        <v>502</v>
      </c>
      <c r="O606" s="14" t="s">
        <v>35</v>
      </c>
      <c r="P606" s="14">
        <v>2020</v>
      </c>
      <c r="Q606" s="67" t="s">
        <v>177</v>
      </c>
      <c r="R606" s="14" t="s">
        <v>36</v>
      </c>
      <c r="S606" s="35">
        <v>1</v>
      </c>
      <c r="T606" s="128">
        <v>14000000</v>
      </c>
      <c r="U606" s="41" t="s">
        <v>37</v>
      </c>
      <c r="V606" s="30" t="s">
        <v>178</v>
      </c>
      <c r="W606" s="14" t="s">
        <v>179</v>
      </c>
      <c r="X606" s="14"/>
      <c r="Y606" s="14"/>
    </row>
    <row r="607" spans="1:25" s="25" customFormat="1" ht="20.399999999999999" x14ac:dyDescent="0.3">
      <c r="A607" s="15">
        <v>722</v>
      </c>
      <c r="B607" s="16" t="s">
        <v>47</v>
      </c>
      <c r="C607" s="16">
        <f t="shared" si="29"/>
        <v>1</v>
      </c>
      <c r="D607" s="16" t="str">
        <f t="shared" si="28"/>
        <v>BG.MTD.NGOTN.001</v>
      </c>
      <c r="E607" s="16" t="e">
        <f>VLOOKUP(B607,'DS Tên thiết bị'!$A$1:$B$174,2,0)</f>
        <v>#N/A</v>
      </c>
      <c r="F607" s="57" t="s">
        <v>48</v>
      </c>
      <c r="G607" s="16" t="str">
        <f t="shared" si="27"/>
        <v>KHÁC</v>
      </c>
      <c r="H607" s="17" t="s">
        <v>1381</v>
      </c>
      <c r="I607" s="17" t="s">
        <v>2789</v>
      </c>
      <c r="J607" s="17" t="str">
        <f>VLOOKUP(I607,'Danh sach khoa'!$C$2:$D$39,2,0)</f>
        <v>NGOTN</v>
      </c>
      <c r="K607" s="18" t="s">
        <v>1578</v>
      </c>
      <c r="L607" s="14" t="s">
        <v>124</v>
      </c>
      <c r="M607" s="29" t="s">
        <v>1580</v>
      </c>
      <c r="N607" s="14" t="s">
        <v>304</v>
      </c>
      <c r="O607" s="14" t="s">
        <v>1383</v>
      </c>
      <c r="P607" s="14">
        <v>2017</v>
      </c>
      <c r="Q607" s="66" t="s">
        <v>99</v>
      </c>
      <c r="R607" s="14" t="s">
        <v>36</v>
      </c>
      <c r="S607" s="14">
        <v>1</v>
      </c>
      <c r="T607" s="20">
        <v>94000000</v>
      </c>
      <c r="U607" s="41" t="s">
        <v>37</v>
      </c>
      <c r="V607" s="14" t="s">
        <v>38</v>
      </c>
      <c r="W607" s="14" t="s">
        <v>39</v>
      </c>
      <c r="X607" s="14"/>
      <c r="Y607" s="21"/>
    </row>
    <row r="608" spans="1:25" s="25" customFormat="1" ht="20.399999999999999" x14ac:dyDescent="0.3">
      <c r="A608" s="50">
        <v>723</v>
      </c>
      <c r="B608" s="16" t="s">
        <v>47</v>
      </c>
      <c r="C608" s="16">
        <f t="shared" si="29"/>
        <v>2</v>
      </c>
      <c r="D608" s="16" t="str">
        <f t="shared" si="28"/>
        <v>BG.MTD.NGOTN.002</v>
      </c>
      <c r="E608" s="16" t="e">
        <f>VLOOKUP(B608,'DS Tên thiết bị'!$A$1:$B$174,2,0)</f>
        <v>#N/A</v>
      </c>
      <c r="F608" s="57" t="s">
        <v>48</v>
      </c>
      <c r="G608" s="16" t="str">
        <f t="shared" si="27"/>
        <v>KHÁC</v>
      </c>
      <c r="H608" s="17" t="s">
        <v>123</v>
      </c>
      <c r="I608" s="17" t="s">
        <v>2789</v>
      </c>
      <c r="J608" s="17" t="str">
        <f>VLOOKUP(I608,'Danh sach khoa'!$C$2:$D$39,2,0)</f>
        <v>NGOTN</v>
      </c>
      <c r="K608" s="18" t="s">
        <v>1578</v>
      </c>
      <c r="L608" s="14" t="s">
        <v>124</v>
      </c>
      <c r="M608" s="29" t="s">
        <v>1581</v>
      </c>
      <c r="N608" s="14" t="s">
        <v>1497</v>
      </c>
      <c r="O608" s="14" t="s">
        <v>1572</v>
      </c>
      <c r="P608" s="14">
        <v>2018</v>
      </c>
      <c r="Q608" s="66" t="s">
        <v>128</v>
      </c>
      <c r="R608" s="14" t="s">
        <v>36</v>
      </c>
      <c r="S608" s="14">
        <v>1</v>
      </c>
      <c r="T608" s="20">
        <v>101753000</v>
      </c>
      <c r="U608" s="41" t="s">
        <v>37</v>
      </c>
      <c r="V608" s="14" t="s">
        <v>60</v>
      </c>
      <c r="W608" s="14" t="s">
        <v>39</v>
      </c>
      <c r="X608" s="14"/>
      <c r="Y608" s="21"/>
    </row>
    <row r="609" spans="1:25" s="25" customFormat="1" ht="20.399999999999999" x14ac:dyDescent="0.3">
      <c r="A609" s="15">
        <v>726</v>
      </c>
      <c r="B609" s="16" t="s">
        <v>47</v>
      </c>
      <c r="C609" s="16">
        <f t="shared" si="29"/>
        <v>3</v>
      </c>
      <c r="D609" s="16" t="str">
        <f t="shared" si="28"/>
        <v>BG.MTD.NGOTN.003</v>
      </c>
      <c r="E609" s="16" t="e">
        <f>VLOOKUP(B609,'DS Tên thiết bị'!$A$1:$B$174,2,0)</f>
        <v>#N/A</v>
      </c>
      <c r="F609" s="57" t="s">
        <v>48</v>
      </c>
      <c r="G609" s="16" t="str">
        <f t="shared" si="27"/>
        <v>KHÁC</v>
      </c>
      <c r="H609" s="17" t="s">
        <v>87</v>
      </c>
      <c r="I609" s="17" t="s">
        <v>2789</v>
      </c>
      <c r="J609" s="17" t="str">
        <f>VLOOKUP(I609,'Danh sach khoa'!$C$2:$D$39,2,0)</f>
        <v>NGOTN</v>
      </c>
      <c r="K609" s="18" t="s">
        <v>1578</v>
      </c>
      <c r="L609" s="14" t="s">
        <v>469</v>
      </c>
      <c r="M609" s="14" t="s">
        <v>1582</v>
      </c>
      <c r="N609" s="14" t="s">
        <v>471</v>
      </c>
      <c r="O609" s="14" t="s">
        <v>104</v>
      </c>
      <c r="P609" s="14">
        <v>2020</v>
      </c>
      <c r="Q609" s="67" t="s">
        <v>177</v>
      </c>
      <c r="R609" s="14" t="s">
        <v>36</v>
      </c>
      <c r="S609" s="35">
        <v>1</v>
      </c>
      <c r="T609" s="128">
        <v>70000000</v>
      </c>
      <c r="U609" s="41" t="s">
        <v>37</v>
      </c>
      <c r="V609" s="30" t="s">
        <v>178</v>
      </c>
      <c r="W609" s="14" t="s">
        <v>179</v>
      </c>
      <c r="X609" s="14"/>
      <c r="Y609" s="14"/>
    </row>
    <row r="610" spans="1:25" s="25" customFormat="1" ht="20.399999999999999" x14ac:dyDescent="0.3">
      <c r="A610" s="15">
        <v>720</v>
      </c>
      <c r="B610" s="31" t="s">
        <v>83</v>
      </c>
      <c r="C610" s="16">
        <f t="shared" si="29"/>
        <v>1</v>
      </c>
      <c r="D610" s="16" t="str">
        <f t="shared" si="28"/>
        <v>BG.XC.NGOTN.001</v>
      </c>
      <c r="E610" s="16" t="e">
        <f>VLOOKUP(B610,'DS Tên thiết bị'!$A$1:$B$174,2,0)</f>
        <v>#N/A</v>
      </c>
      <c r="F610" s="31" t="s">
        <v>84</v>
      </c>
      <c r="G610" s="16" t="str">
        <f t="shared" si="27"/>
        <v>KHÁC</v>
      </c>
      <c r="H610" s="17" t="s">
        <v>1377</v>
      </c>
      <c r="I610" s="17" t="s">
        <v>2789</v>
      </c>
      <c r="J610" s="17" t="str">
        <f>VLOOKUP(I610,'Danh sach khoa'!$C$2:$D$39,2,0)</f>
        <v>NGOTN</v>
      </c>
      <c r="K610" s="18" t="s">
        <v>1578</v>
      </c>
      <c r="L610" s="14"/>
      <c r="M610" s="19" t="s">
        <v>57</v>
      </c>
      <c r="N610" s="14" t="s">
        <v>59</v>
      </c>
      <c r="O610" s="14" t="s">
        <v>59</v>
      </c>
      <c r="P610" s="14">
        <v>2016</v>
      </c>
      <c r="Q610" s="66" t="s">
        <v>1030</v>
      </c>
      <c r="R610" s="14" t="s">
        <v>36</v>
      </c>
      <c r="S610" s="14">
        <v>1</v>
      </c>
      <c r="T610" s="20">
        <v>16100000</v>
      </c>
      <c r="U610" s="41" t="s">
        <v>37</v>
      </c>
      <c r="V610" s="14" t="s">
        <v>38</v>
      </c>
      <c r="W610" s="14" t="s">
        <v>39</v>
      </c>
      <c r="X610" s="14"/>
      <c r="Y610" s="21"/>
    </row>
    <row r="611" spans="1:25" s="25" customFormat="1" ht="30.6" x14ac:dyDescent="0.3">
      <c r="A611" s="15">
        <v>728</v>
      </c>
      <c r="B611" s="57" t="s">
        <v>83</v>
      </c>
      <c r="C611" s="16">
        <f t="shared" si="29"/>
        <v>2</v>
      </c>
      <c r="D611" s="16" t="str">
        <f t="shared" si="28"/>
        <v>BG.XC.NGOTN.002</v>
      </c>
      <c r="E611" s="16" t="e">
        <f>VLOOKUP(B611,'DS Tên thiết bị'!$A$1:$B$174,2,0)</f>
        <v>#N/A</v>
      </c>
      <c r="F611" s="31" t="s">
        <v>84</v>
      </c>
      <c r="G611" s="16" t="str">
        <f t="shared" si="27"/>
        <v>KHÁC</v>
      </c>
      <c r="H611" s="23" t="s">
        <v>228</v>
      </c>
      <c r="I611" s="17" t="s">
        <v>2789</v>
      </c>
      <c r="J611" s="17" t="str">
        <f>VLOOKUP(I611,'Danh sach khoa'!$C$2:$D$39,2,0)</f>
        <v>NGOTN</v>
      </c>
      <c r="K611" s="18" t="s">
        <v>1578</v>
      </c>
      <c r="L611" s="41" t="s">
        <v>229</v>
      </c>
      <c r="M611" s="41" t="s">
        <v>57</v>
      </c>
      <c r="N611" s="41" t="s">
        <v>230</v>
      </c>
      <c r="O611" s="41" t="s">
        <v>59</v>
      </c>
      <c r="P611" s="42">
        <v>2023</v>
      </c>
      <c r="Q611" s="59" t="s">
        <v>231</v>
      </c>
      <c r="R611" s="42" t="s">
        <v>36</v>
      </c>
      <c r="S611" s="68">
        <v>1</v>
      </c>
      <c r="T611" s="69">
        <v>13500000</v>
      </c>
      <c r="U611" s="41" t="s">
        <v>37</v>
      </c>
      <c r="V611" s="64" t="s">
        <v>232</v>
      </c>
      <c r="W611" s="14" t="s">
        <v>39</v>
      </c>
      <c r="X611" s="42"/>
      <c r="Y611" s="42"/>
    </row>
    <row r="612" spans="1:25" s="25" customFormat="1" ht="26.4" x14ac:dyDescent="0.3">
      <c r="A612" s="15">
        <v>732</v>
      </c>
      <c r="B612" s="16" t="s">
        <v>29</v>
      </c>
      <c r="C612" s="16">
        <f t="shared" si="29"/>
        <v>1</v>
      </c>
      <c r="D612" s="16" t="str">
        <f t="shared" si="28"/>
        <v>BG.BTĐ.KNTHO.001</v>
      </c>
      <c r="E612" s="16" t="e">
        <f>VLOOKUP(B612,'DS Tên thiết bị'!$A$1:$B$174,2,0)</f>
        <v>#N/A</v>
      </c>
      <c r="F612" s="16" t="s">
        <v>30</v>
      </c>
      <c r="G612" s="16" t="str">
        <f t="shared" si="27"/>
        <v>KHÁC</v>
      </c>
      <c r="H612" s="17" t="s">
        <v>29</v>
      </c>
      <c r="I612" s="17" t="s">
        <v>2790</v>
      </c>
      <c r="J612" s="17" t="str">
        <f>VLOOKUP(I612,'Danh sach khoa'!$C$2:$D$39,2,0)</f>
        <v>KNTHO</v>
      </c>
      <c r="K612" s="18" t="s">
        <v>1585</v>
      </c>
      <c r="L612" s="14" t="s">
        <v>73</v>
      </c>
      <c r="M612" s="29">
        <v>1810010516</v>
      </c>
      <c r="N612" s="14" t="s">
        <v>34</v>
      </c>
      <c r="O612" s="14" t="s">
        <v>35</v>
      </c>
      <c r="P612" s="14">
        <v>2018</v>
      </c>
      <c r="Q612" s="60" t="s">
        <v>121</v>
      </c>
      <c r="R612" s="14" t="s">
        <v>36</v>
      </c>
      <c r="S612" s="14">
        <v>1</v>
      </c>
      <c r="T612" s="20">
        <v>30300000</v>
      </c>
      <c r="U612" s="41" t="s">
        <v>37</v>
      </c>
      <c r="V612" s="14" t="s">
        <v>60</v>
      </c>
      <c r="W612" s="14" t="s">
        <v>39</v>
      </c>
      <c r="X612" s="14"/>
      <c r="Y612" s="21"/>
    </row>
    <row r="613" spans="1:25" s="25" customFormat="1" ht="26.4" x14ac:dyDescent="0.3">
      <c r="A613" s="50">
        <v>733</v>
      </c>
      <c r="B613" s="16" t="s">
        <v>76</v>
      </c>
      <c r="C613" s="16">
        <f t="shared" si="29"/>
        <v>1</v>
      </c>
      <c r="D613" s="16" t="str">
        <f t="shared" si="28"/>
        <v>BG.G.KNTHO.001</v>
      </c>
      <c r="E613" s="16" t="e">
        <f>VLOOKUP(B613,'DS Tên thiết bị'!$A$1:$B$174,2,0)</f>
        <v>#N/A</v>
      </c>
      <c r="F613" s="16" t="s">
        <v>77</v>
      </c>
      <c r="G613" s="16" t="str">
        <f t="shared" si="27"/>
        <v>KHÁC</v>
      </c>
      <c r="H613" s="126" t="s">
        <v>133</v>
      </c>
      <c r="I613" s="17" t="s">
        <v>2790</v>
      </c>
      <c r="J613" s="17" t="str">
        <f>VLOOKUP(I613,'Danh sach khoa'!$C$2:$D$39,2,0)</f>
        <v>KNTHO</v>
      </c>
      <c r="K613" s="18" t="s">
        <v>1585</v>
      </c>
      <c r="L613" s="14"/>
      <c r="M613" s="19" t="s">
        <v>57</v>
      </c>
      <c r="N613" s="14"/>
      <c r="O613" s="14"/>
      <c r="P613" s="42">
        <v>2020</v>
      </c>
      <c r="Q613" s="127" t="s">
        <v>134</v>
      </c>
      <c r="R613" s="41" t="s">
        <v>36</v>
      </c>
      <c r="S613" s="14">
        <v>9</v>
      </c>
      <c r="T613" s="124">
        <v>20166300</v>
      </c>
      <c r="U613" s="41" t="s">
        <v>37</v>
      </c>
      <c r="V613" s="30" t="s">
        <v>686</v>
      </c>
      <c r="W613" s="14" t="s">
        <v>39</v>
      </c>
      <c r="X613" s="14"/>
      <c r="Y613" s="21"/>
    </row>
    <row r="614" spans="1:25" s="25" customFormat="1" ht="26.4" x14ac:dyDescent="0.3">
      <c r="A614" s="50">
        <v>731</v>
      </c>
      <c r="B614" s="16" t="s">
        <v>41</v>
      </c>
      <c r="C614" s="16">
        <f t="shared" si="29"/>
        <v>1</v>
      </c>
      <c r="D614" s="16" t="str">
        <f t="shared" si="28"/>
        <v>BG.HD.KNTHO.001</v>
      </c>
      <c r="E614" s="16" t="e">
        <f>VLOOKUP(B614,'DS Tên thiết bị'!$A$1:$B$174,2,0)</f>
        <v>#N/A</v>
      </c>
      <c r="F614" s="16" t="s">
        <v>42</v>
      </c>
      <c r="G614" s="16" t="str">
        <f t="shared" si="27"/>
        <v>KHÁC</v>
      </c>
      <c r="H614" s="17" t="s">
        <v>41</v>
      </c>
      <c r="I614" s="17" t="s">
        <v>2790</v>
      </c>
      <c r="J614" s="17" t="str">
        <f>VLOOKUP(I614,'Danh sach khoa'!$C$2:$D$39,2,0)</f>
        <v>KNTHO</v>
      </c>
      <c r="K614" s="18" t="s">
        <v>1585</v>
      </c>
      <c r="L614" s="14">
        <v>1242</v>
      </c>
      <c r="M614" s="19" t="s">
        <v>1586</v>
      </c>
      <c r="N614" s="14" t="s">
        <v>1043</v>
      </c>
      <c r="O614" s="14" t="s">
        <v>104</v>
      </c>
      <c r="P614" s="14">
        <v>2017</v>
      </c>
      <c r="Q614" s="60" t="s">
        <v>99</v>
      </c>
      <c r="R614" s="14" t="s">
        <v>36</v>
      </c>
      <c r="S614" s="14">
        <v>1</v>
      </c>
      <c r="T614" s="20">
        <v>31300000</v>
      </c>
      <c r="U614" s="41" t="s">
        <v>37</v>
      </c>
      <c r="V614" s="14" t="s">
        <v>38</v>
      </c>
      <c r="W614" s="14" t="s">
        <v>39</v>
      </c>
      <c r="X614" s="14"/>
      <c r="Y614" s="21"/>
    </row>
    <row r="615" spans="1:25" s="25" customFormat="1" ht="30.6" x14ac:dyDescent="0.3">
      <c r="A615" s="50">
        <v>729</v>
      </c>
      <c r="B615" s="16" t="s">
        <v>47</v>
      </c>
      <c r="C615" s="16">
        <f t="shared" si="29"/>
        <v>1</v>
      </c>
      <c r="D615" s="16" t="str">
        <f t="shared" si="28"/>
        <v>BG.MTD.KNTHO.001</v>
      </c>
      <c r="E615" s="16" t="e">
        <f>VLOOKUP(B615,'DS Tên thiết bị'!$A$1:$B$174,2,0)</f>
        <v>#N/A</v>
      </c>
      <c r="F615" s="57" t="s">
        <v>48</v>
      </c>
      <c r="G615" s="16" t="str">
        <f t="shared" si="27"/>
        <v>KHÁC</v>
      </c>
      <c r="H615" s="17" t="s">
        <v>1400</v>
      </c>
      <c r="I615" s="17" t="s">
        <v>2790</v>
      </c>
      <c r="J615" s="17" t="str">
        <f>VLOOKUP(I615,'Danh sach khoa'!$C$2:$D$39,2,0)</f>
        <v>KNTHO</v>
      </c>
      <c r="K615" s="18" t="s">
        <v>1585</v>
      </c>
      <c r="L615" s="14" t="s">
        <v>599</v>
      </c>
      <c r="M615" s="19">
        <v>6007475075</v>
      </c>
      <c r="N615" s="14" t="s">
        <v>600</v>
      </c>
      <c r="O615" s="14" t="s">
        <v>601</v>
      </c>
      <c r="P615" s="14">
        <v>2015</v>
      </c>
      <c r="Q615" s="60" t="s">
        <v>1401</v>
      </c>
      <c r="R615" s="14" t="s">
        <v>192</v>
      </c>
      <c r="S615" s="14">
        <v>1</v>
      </c>
      <c r="T615" s="20">
        <v>169225350</v>
      </c>
      <c r="U615" s="41" t="s">
        <v>37</v>
      </c>
      <c r="V615" s="14" t="s">
        <v>277</v>
      </c>
      <c r="W615" s="14" t="s">
        <v>39</v>
      </c>
      <c r="X615" s="14"/>
      <c r="Y615" s="21"/>
    </row>
    <row r="616" spans="1:25" s="25" customFormat="1" ht="20.399999999999999" x14ac:dyDescent="0.3">
      <c r="A616" s="15">
        <v>734</v>
      </c>
      <c r="B616" s="16" t="s">
        <v>47</v>
      </c>
      <c r="C616" s="16">
        <f t="shared" si="29"/>
        <v>2</v>
      </c>
      <c r="D616" s="16" t="str">
        <f t="shared" si="28"/>
        <v>BG.MTD.KNTHO.002</v>
      </c>
      <c r="E616" s="16" t="e">
        <f>VLOOKUP(B616,'DS Tên thiết bị'!$A$1:$B$174,2,0)</f>
        <v>#N/A</v>
      </c>
      <c r="F616" s="57" t="s">
        <v>48</v>
      </c>
      <c r="G616" s="16" t="str">
        <f t="shared" si="27"/>
        <v>KHÁC</v>
      </c>
      <c r="H616" s="17" t="s">
        <v>87</v>
      </c>
      <c r="I616" s="17" t="s">
        <v>2790</v>
      </c>
      <c r="J616" s="17" t="str">
        <f>VLOOKUP(I616,'Danh sach khoa'!$C$2:$D$39,2,0)</f>
        <v>KNTHO</v>
      </c>
      <c r="K616" s="18" t="s">
        <v>1585</v>
      </c>
      <c r="L616" s="14" t="s">
        <v>469</v>
      </c>
      <c r="M616" s="14" t="s">
        <v>1587</v>
      </c>
      <c r="N616" s="14" t="s">
        <v>471</v>
      </c>
      <c r="O616" s="14" t="s">
        <v>104</v>
      </c>
      <c r="P616" s="14">
        <v>2021</v>
      </c>
      <c r="Q616" s="67" t="s">
        <v>177</v>
      </c>
      <c r="R616" s="14" t="s">
        <v>36</v>
      </c>
      <c r="S616" s="35">
        <v>1</v>
      </c>
      <c r="T616" s="128">
        <v>70000000</v>
      </c>
      <c r="U616" s="41" t="s">
        <v>37</v>
      </c>
      <c r="V616" s="30" t="s">
        <v>178</v>
      </c>
      <c r="W616" s="14" t="s">
        <v>179</v>
      </c>
      <c r="X616" s="14"/>
      <c r="Y616" s="14"/>
    </row>
    <row r="617" spans="1:25" s="25" customFormat="1" ht="26.4" x14ac:dyDescent="0.3">
      <c r="A617" s="15">
        <v>730</v>
      </c>
      <c r="B617" s="31" t="s">
        <v>83</v>
      </c>
      <c r="C617" s="16">
        <f t="shared" si="29"/>
        <v>1</v>
      </c>
      <c r="D617" s="16" t="str">
        <f t="shared" si="28"/>
        <v>BG.XC.KNTHO.001</v>
      </c>
      <c r="E617" s="16" t="e">
        <f>VLOOKUP(B617,'DS Tên thiết bị'!$A$1:$B$174,2,0)</f>
        <v>#N/A</v>
      </c>
      <c r="F617" s="31" t="s">
        <v>84</v>
      </c>
      <c r="G617" s="16" t="str">
        <f t="shared" si="27"/>
        <v>KHÁC</v>
      </c>
      <c r="H617" s="17" t="s">
        <v>1377</v>
      </c>
      <c r="I617" s="17" t="s">
        <v>2790</v>
      </c>
      <c r="J617" s="17" t="str">
        <f>VLOOKUP(I617,'Danh sach khoa'!$C$2:$D$39,2,0)</f>
        <v>KNTHO</v>
      </c>
      <c r="K617" s="18" t="s">
        <v>1585</v>
      </c>
      <c r="L617" s="14"/>
      <c r="M617" s="19" t="s">
        <v>57</v>
      </c>
      <c r="N617" s="14" t="s">
        <v>59</v>
      </c>
      <c r="O617" s="14" t="s">
        <v>59</v>
      </c>
      <c r="P617" s="14">
        <v>2016</v>
      </c>
      <c r="Q617" s="60" t="s">
        <v>1030</v>
      </c>
      <c r="R617" s="14" t="s">
        <v>36</v>
      </c>
      <c r="S617" s="14">
        <v>1</v>
      </c>
      <c r="T617" s="20">
        <v>16100000</v>
      </c>
      <c r="U617" s="41" t="s">
        <v>37</v>
      </c>
      <c r="V617" s="14" t="s">
        <v>38</v>
      </c>
      <c r="W617" s="14" t="s">
        <v>39</v>
      </c>
      <c r="X617" s="14"/>
      <c r="Y617" s="21"/>
    </row>
    <row r="618" spans="1:25" s="25" customFormat="1" ht="30.6" x14ac:dyDescent="0.3">
      <c r="A618" s="50">
        <v>735</v>
      </c>
      <c r="B618" s="57" t="s">
        <v>83</v>
      </c>
      <c r="C618" s="16">
        <f t="shared" si="29"/>
        <v>2</v>
      </c>
      <c r="D618" s="16" t="str">
        <f t="shared" si="28"/>
        <v>BG.XC.KNTHO.002</v>
      </c>
      <c r="E618" s="16" t="e">
        <f>VLOOKUP(B618,'DS Tên thiết bị'!$A$1:$B$174,2,0)</f>
        <v>#N/A</v>
      </c>
      <c r="F618" s="31" t="s">
        <v>84</v>
      </c>
      <c r="G618" s="16" t="str">
        <f t="shared" si="27"/>
        <v>KHÁC</v>
      </c>
      <c r="H618" s="23" t="s">
        <v>228</v>
      </c>
      <c r="I618" s="17" t="s">
        <v>2790</v>
      </c>
      <c r="J618" s="17" t="str">
        <f>VLOOKUP(I618,'Danh sach khoa'!$C$2:$D$39,2,0)</f>
        <v>KNTHO</v>
      </c>
      <c r="K618" s="18" t="s">
        <v>1585</v>
      </c>
      <c r="L618" s="41" t="s">
        <v>229</v>
      </c>
      <c r="M618" s="41" t="s">
        <v>57</v>
      </c>
      <c r="N618" s="41" t="s">
        <v>230</v>
      </c>
      <c r="O618" s="41" t="s">
        <v>59</v>
      </c>
      <c r="P618" s="42">
        <v>2023</v>
      </c>
      <c r="Q618" s="81" t="s">
        <v>231</v>
      </c>
      <c r="R618" s="42" t="s">
        <v>36</v>
      </c>
      <c r="S618" s="68">
        <v>1</v>
      </c>
      <c r="T618" s="69">
        <v>13500000</v>
      </c>
      <c r="U618" s="41" t="s">
        <v>37</v>
      </c>
      <c r="V618" s="64" t="s">
        <v>232</v>
      </c>
      <c r="W618" s="14" t="s">
        <v>39</v>
      </c>
      <c r="X618" s="42"/>
      <c r="Y618" s="42"/>
    </row>
    <row r="619" spans="1:25" s="25" customFormat="1" ht="26.4" x14ac:dyDescent="0.3">
      <c r="A619" s="15">
        <v>750</v>
      </c>
      <c r="B619" s="16" t="s">
        <v>29</v>
      </c>
      <c r="C619" s="16">
        <f t="shared" si="29"/>
        <v>1</v>
      </c>
      <c r="D619" s="16" t="str">
        <f t="shared" si="28"/>
        <v>BG.BTĐ.NGOTH.001</v>
      </c>
      <c r="E619" s="16" t="e">
        <f>VLOOKUP(B619,'DS Tên thiết bị'!$A$1:$B$174,2,0)</f>
        <v>#N/A</v>
      </c>
      <c r="F619" s="16" t="s">
        <v>30</v>
      </c>
      <c r="G619" s="16" t="str">
        <f t="shared" si="27"/>
        <v>KHÁC</v>
      </c>
      <c r="H619" s="17" t="s">
        <v>29</v>
      </c>
      <c r="I619" s="17" t="s">
        <v>2792</v>
      </c>
      <c r="J619" s="17" t="str">
        <f>VLOOKUP(I619,'Danh sach khoa'!$C$2:$D$39,2,0)</f>
        <v>NGOTH</v>
      </c>
      <c r="K619" s="18" t="s">
        <v>1605</v>
      </c>
      <c r="L619" s="14" t="s">
        <v>73</v>
      </c>
      <c r="M619" s="29">
        <v>1810010825</v>
      </c>
      <c r="N619" s="14" t="s">
        <v>34</v>
      </c>
      <c r="O619" s="14" t="s">
        <v>35</v>
      </c>
      <c r="P619" s="14">
        <v>2018</v>
      </c>
      <c r="Q619" s="60" t="s">
        <v>121</v>
      </c>
      <c r="R619" s="14" t="s">
        <v>36</v>
      </c>
      <c r="S619" s="14">
        <v>1</v>
      </c>
      <c r="T619" s="20">
        <v>30300000</v>
      </c>
      <c r="U619" s="41" t="s">
        <v>37</v>
      </c>
      <c r="V619" s="14" t="s">
        <v>60</v>
      </c>
      <c r="W619" s="14" t="s">
        <v>39</v>
      </c>
      <c r="X619" s="14"/>
      <c r="Y619" s="21"/>
    </row>
    <row r="620" spans="1:25" s="25" customFormat="1" ht="20.399999999999999" x14ac:dyDescent="0.3">
      <c r="A620" s="50">
        <v>753</v>
      </c>
      <c r="B620" s="16" t="s">
        <v>29</v>
      </c>
      <c r="C620" s="16">
        <f t="shared" si="29"/>
        <v>2</v>
      </c>
      <c r="D620" s="16" t="str">
        <f t="shared" si="28"/>
        <v>BG.BTĐ.NGOTH.002</v>
      </c>
      <c r="E620" s="16" t="e">
        <f>VLOOKUP(B620,'DS Tên thiết bị'!$A$1:$B$174,2,0)</f>
        <v>#N/A</v>
      </c>
      <c r="F620" s="16" t="s">
        <v>30</v>
      </c>
      <c r="G620" s="16" t="str">
        <f t="shared" si="27"/>
        <v>KHÁC</v>
      </c>
      <c r="H620" s="17" t="s">
        <v>172</v>
      </c>
      <c r="I620" s="17" t="s">
        <v>2792</v>
      </c>
      <c r="J620" s="17" t="str">
        <f>VLOOKUP(I620,'Danh sach khoa'!$C$2:$D$39,2,0)</f>
        <v>NGOTH</v>
      </c>
      <c r="K620" s="18" t="s">
        <v>1605</v>
      </c>
      <c r="L620" s="14" t="s">
        <v>173</v>
      </c>
      <c r="M620" s="14">
        <v>24518450</v>
      </c>
      <c r="N620" s="14" t="s">
        <v>175</v>
      </c>
      <c r="O620" s="14" t="s">
        <v>176</v>
      </c>
      <c r="P620" s="21">
        <v>2020</v>
      </c>
      <c r="Q620" s="67" t="s">
        <v>177</v>
      </c>
      <c r="R620" s="21" t="s">
        <v>36</v>
      </c>
      <c r="S620" s="40">
        <v>1</v>
      </c>
      <c r="T620" s="36">
        <v>23000000</v>
      </c>
      <c r="U620" s="41" t="s">
        <v>37</v>
      </c>
      <c r="V620" s="30" t="s">
        <v>178</v>
      </c>
      <c r="W620" s="14" t="s">
        <v>179</v>
      </c>
      <c r="X620" s="21"/>
      <c r="Y620" s="21"/>
    </row>
    <row r="621" spans="1:25" s="25" customFormat="1" ht="26.4" x14ac:dyDescent="0.3">
      <c r="A621" s="50">
        <v>751</v>
      </c>
      <c r="B621" s="16" t="s">
        <v>76</v>
      </c>
      <c r="C621" s="16">
        <f t="shared" si="29"/>
        <v>1</v>
      </c>
      <c r="D621" s="16" t="str">
        <f t="shared" si="28"/>
        <v>BG.G.NGOTH.001</v>
      </c>
      <c r="E621" s="16" t="e">
        <f>VLOOKUP(B621,'DS Tên thiết bị'!$A$1:$B$174,2,0)</f>
        <v>#N/A</v>
      </c>
      <c r="F621" s="16" t="s">
        <v>77</v>
      </c>
      <c r="G621" s="16" t="str">
        <f t="shared" si="27"/>
        <v>KHÁC</v>
      </c>
      <c r="H621" s="126" t="s">
        <v>133</v>
      </c>
      <c r="I621" s="17" t="s">
        <v>2792</v>
      </c>
      <c r="J621" s="17" t="str">
        <f>VLOOKUP(I621,'Danh sach khoa'!$C$2:$D$39,2,0)</f>
        <v>NGOTH</v>
      </c>
      <c r="K621" s="18" t="s">
        <v>1605</v>
      </c>
      <c r="L621" s="14"/>
      <c r="M621" s="19" t="s">
        <v>57</v>
      </c>
      <c r="N621" s="14"/>
      <c r="O621" s="14"/>
      <c r="P621" s="14">
        <v>2020</v>
      </c>
      <c r="Q621" s="127" t="s">
        <v>134</v>
      </c>
      <c r="R621" s="41" t="s">
        <v>36</v>
      </c>
      <c r="S621" s="14">
        <v>10</v>
      </c>
      <c r="T621" s="124">
        <v>20166300</v>
      </c>
      <c r="U621" s="41" t="s">
        <v>37</v>
      </c>
      <c r="V621" s="30" t="s">
        <v>686</v>
      </c>
      <c r="W621" s="14" t="s">
        <v>39</v>
      </c>
      <c r="X621" s="14"/>
      <c r="Y621" s="21"/>
    </row>
    <row r="622" spans="1:25" s="25" customFormat="1" ht="26.4" x14ac:dyDescent="0.3">
      <c r="A622" s="15">
        <v>748</v>
      </c>
      <c r="B622" s="16" t="s">
        <v>41</v>
      </c>
      <c r="C622" s="16">
        <f t="shared" si="29"/>
        <v>1</v>
      </c>
      <c r="D622" s="16" t="str">
        <f t="shared" si="28"/>
        <v>BG.HD.NGOTH.001</v>
      </c>
      <c r="E622" s="16" t="e">
        <f>VLOOKUP(B622,'DS Tên thiết bị'!$A$1:$B$174,2,0)</f>
        <v>#N/A</v>
      </c>
      <c r="F622" s="16" t="s">
        <v>42</v>
      </c>
      <c r="G622" s="16" t="str">
        <f t="shared" si="27"/>
        <v>KHÁC</v>
      </c>
      <c r="H622" s="17" t="s">
        <v>41</v>
      </c>
      <c r="I622" s="17" t="s">
        <v>2792</v>
      </c>
      <c r="J622" s="17" t="str">
        <f>VLOOKUP(I622,'Danh sach khoa'!$C$2:$D$39,2,0)</f>
        <v>NGOTH</v>
      </c>
      <c r="K622" s="18" t="s">
        <v>1605</v>
      </c>
      <c r="L622" s="14">
        <v>1242</v>
      </c>
      <c r="M622" s="29">
        <v>41400004122</v>
      </c>
      <c r="N622" s="14" t="s">
        <v>1227</v>
      </c>
      <c r="O622" s="14" t="s">
        <v>104</v>
      </c>
      <c r="P622" s="14">
        <v>2014</v>
      </c>
      <c r="Q622" s="60" t="s">
        <v>1606</v>
      </c>
      <c r="R622" s="14" t="s">
        <v>36</v>
      </c>
      <c r="S622" s="14">
        <v>1</v>
      </c>
      <c r="T622" s="20">
        <v>30000000</v>
      </c>
      <c r="U622" s="41" t="s">
        <v>37</v>
      </c>
      <c r="V622" s="14" t="s">
        <v>38</v>
      </c>
      <c r="W622" s="14" t="s">
        <v>39</v>
      </c>
      <c r="X622" s="14"/>
      <c r="Y622" s="21"/>
    </row>
    <row r="623" spans="1:25" s="25" customFormat="1" ht="20.399999999999999" x14ac:dyDescent="0.3">
      <c r="A623" s="50">
        <v>749</v>
      </c>
      <c r="B623" s="16" t="s">
        <v>47</v>
      </c>
      <c r="C623" s="16">
        <f t="shared" si="29"/>
        <v>1</v>
      </c>
      <c r="D623" s="16" t="str">
        <f t="shared" si="28"/>
        <v>BG.MTD.NGOTH.001</v>
      </c>
      <c r="E623" s="16" t="e">
        <f>VLOOKUP(B623,'DS Tên thiết bị'!$A$1:$B$174,2,0)</f>
        <v>#N/A</v>
      </c>
      <c r="F623" s="57" t="s">
        <v>48</v>
      </c>
      <c r="G623" s="16" t="str">
        <f t="shared" si="27"/>
        <v>KHÁC</v>
      </c>
      <c r="H623" s="17" t="s">
        <v>1398</v>
      </c>
      <c r="I623" s="17" t="s">
        <v>2792</v>
      </c>
      <c r="J623" s="17" t="str">
        <f>VLOOKUP(I623,'Danh sach khoa'!$C$2:$D$39,2,0)</f>
        <v>NGOTH</v>
      </c>
      <c r="K623" s="18" t="s">
        <v>1605</v>
      </c>
      <c r="L623" s="14" t="s">
        <v>1025</v>
      </c>
      <c r="M623" s="19" t="s">
        <v>1607</v>
      </c>
      <c r="N623" s="14" t="s">
        <v>64</v>
      </c>
      <c r="O623" s="14" t="s">
        <v>35</v>
      </c>
      <c r="P623" s="14">
        <v>2014</v>
      </c>
      <c r="Q623" s="59">
        <v>42070</v>
      </c>
      <c r="R623" s="14" t="s">
        <v>36</v>
      </c>
      <c r="S623" s="14">
        <v>1</v>
      </c>
      <c r="T623" s="20">
        <v>208000000</v>
      </c>
      <c r="U623" s="41" t="s">
        <v>37</v>
      </c>
      <c r="V623" s="14" t="s">
        <v>75</v>
      </c>
      <c r="W623" s="14" t="s">
        <v>39</v>
      </c>
      <c r="X623" s="14"/>
      <c r="Y623" s="21"/>
    </row>
    <row r="624" spans="1:25" s="25" customFormat="1" ht="20.399999999999999" x14ac:dyDescent="0.3">
      <c r="A624" s="15">
        <v>752</v>
      </c>
      <c r="B624" s="16" t="s">
        <v>47</v>
      </c>
      <c r="C624" s="16">
        <f t="shared" si="29"/>
        <v>2</v>
      </c>
      <c r="D624" s="16" t="str">
        <f t="shared" si="28"/>
        <v>BG.MTD.NGOTH.002</v>
      </c>
      <c r="E624" s="16" t="e">
        <f>VLOOKUP(B624,'DS Tên thiết bị'!$A$1:$B$174,2,0)</f>
        <v>#N/A</v>
      </c>
      <c r="F624" s="57" t="s">
        <v>48</v>
      </c>
      <c r="G624" s="16" t="str">
        <f t="shared" si="27"/>
        <v>KHÁC</v>
      </c>
      <c r="H624" s="17" t="s">
        <v>87</v>
      </c>
      <c r="I624" s="17" t="s">
        <v>2792</v>
      </c>
      <c r="J624" s="17" t="str">
        <f>VLOOKUP(I624,'Danh sach khoa'!$C$2:$D$39,2,0)</f>
        <v>NGOTH</v>
      </c>
      <c r="K624" s="18" t="s">
        <v>1605</v>
      </c>
      <c r="L624" s="14" t="s">
        <v>469</v>
      </c>
      <c r="M624" s="14" t="s">
        <v>1608</v>
      </c>
      <c r="N624" s="14" t="s">
        <v>471</v>
      </c>
      <c r="O624" s="14" t="s">
        <v>104</v>
      </c>
      <c r="P624" s="14">
        <v>2021</v>
      </c>
      <c r="Q624" s="67" t="s">
        <v>177</v>
      </c>
      <c r="R624" s="14" t="s">
        <v>36</v>
      </c>
      <c r="S624" s="35">
        <v>1</v>
      </c>
      <c r="T624" s="36">
        <v>70000000</v>
      </c>
      <c r="U624" s="41" t="s">
        <v>37</v>
      </c>
      <c r="V624" s="30" t="s">
        <v>178</v>
      </c>
      <c r="W624" s="14" t="s">
        <v>179</v>
      </c>
      <c r="X624" s="14"/>
      <c r="Y624" s="14"/>
    </row>
    <row r="625" spans="1:25" s="25" customFormat="1" ht="20.399999999999999" x14ac:dyDescent="0.3">
      <c r="A625" s="15">
        <v>754</v>
      </c>
      <c r="B625" s="16" t="s">
        <v>65</v>
      </c>
      <c r="C625" s="16">
        <f t="shared" si="29"/>
        <v>1</v>
      </c>
      <c r="D625" s="16" t="str">
        <f t="shared" si="28"/>
        <v>BG.TD.NGOTH.001</v>
      </c>
      <c r="E625" s="16" t="e">
        <f>VLOOKUP(B625,'DS Tên thiết bị'!$A$1:$B$174,2,0)</f>
        <v>#N/A</v>
      </c>
      <c r="F625" s="16" t="s">
        <v>66</v>
      </c>
      <c r="G625" s="16" t="str">
        <f t="shared" si="27"/>
        <v>KHÁC</v>
      </c>
      <c r="H625" s="17" t="s">
        <v>487</v>
      </c>
      <c r="I625" s="17" t="s">
        <v>2792</v>
      </c>
      <c r="J625" s="17" t="str">
        <f>VLOOKUP(I625,'Danh sach khoa'!$C$2:$D$39,2,0)</f>
        <v>NGOTH</v>
      </c>
      <c r="K625" s="18" t="s">
        <v>1605</v>
      </c>
      <c r="L625" s="14" t="s">
        <v>488</v>
      </c>
      <c r="M625" s="14">
        <v>2005010230</v>
      </c>
      <c r="N625" s="14" t="s">
        <v>34</v>
      </c>
      <c r="O625" s="14" t="s">
        <v>35</v>
      </c>
      <c r="P625" s="21">
        <v>2020</v>
      </c>
      <c r="Q625" s="67" t="s">
        <v>177</v>
      </c>
      <c r="R625" s="21" t="s">
        <v>36</v>
      </c>
      <c r="S625" s="40">
        <v>1</v>
      </c>
      <c r="T625" s="36">
        <v>29000000</v>
      </c>
      <c r="U625" s="41" t="s">
        <v>37</v>
      </c>
      <c r="V625" s="30" t="s">
        <v>178</v>
      </c>
      <c r="W625" s="14" t="s">
        <v>179</v>
      </c>
      <c r="X625" s="21"/>
      <c r="Y625" s="21"/>
    </row>
    <row r="626" spans="1:25" s="25" customFormat="1" ht="20.399999999999999" x14ac:dyDescent="0.3">
      <c r="A626" s="50">
        <v>755</v>
      </c>
      <c r="B626" s="16" t="s">
        <v>65</v>
      </c>
      <c r="C626" s="16">
        <f t="shared" si="29"/>
        <v>2</v>
      </c>
      <c r="D626" s="16" t="str">
        <f t="shared" si="28"/>
        <v>BG.TD.NGOTH.002</v>
      </c>
      <c r="E626" s="16" t="e">
        <f>VLOOKUP(B626,'DS Tên thiết bị'!$A$1:$B$174,2,0)</f>
        <v>#N/A</v>
      </c>
      <c r="F626" s="16" t="s">
        <v>66</v>
      </c>
      <c r="G626" s="16" t="str">
        <f t="shared" si="27"/>
        <v>KHÁC</v>
      </c>
      <c r="H626" s="17" t="s">
        <v>487</v>
      </c>
      <c r="I626" s="17" t="s">
        <v>2792</v>
      </c>
      <c r="J626" s="17" t="str">
        <f>VLOOKUP(I626,'Danh sach khoa'!$C$2:$D$39,2,0)</f>
        <v>NGOTH</v>
      </c>
      <c r="K626" s="18" t="s">
        <v>1605</v>
      </c>
      <c r="L626" s="14" t="s">
        <v>488</v>
      </c>
      <c r="M626" s="14">
        <v>2005010165</v>
      </c>
      <c r="N626" s="14" t="s">
        <v>34</v>
      </c>
      <c r="O626" s="14" t="s">
        <v>35</v>
      </c>
      <c r="P626" s="21">
        <v>2020</v>
      </c>
      <c r="Q626" s="67" t="s">
        <v>177</v>
      </c>
      <c r="R626" s="21" t="s">
        <v>36</v>
      </c>
      <c r="S626" s="40">
        <v>1</v>
      </c>
      <c r="T626" s="36">
        <v>29000000</v>
      </c>
      <c r="U626" s="41" t="s">
        <v>37</v>
      </c>
      <c r="V626" s="30" t="s">
        <v>178</v>
      </c>
      <c r="W626" s="14" t="s">
        <v>179</v>
      </c>
      <c r="X626" s="21"/>
      <c r="Y626" s="21"/>
    </row>
    <row r="627" spans="1:25" s="25" customFormat="1" ht="30.6" x14ac:dyDescent="0.3">
      <c r="A627" s="15">
        <v>756</v>
      </c>
      <c r="B627" s="57" t="s">
        <v>83</v>
      </c>
      <c r="C627" s="16">
        <f t="shared" si="29"/>
        <v>1</v>
      </c>
      <c r="D627" s="16" t="str">
        <f t="shared" si="28"/>
        <v>BG.XC.NGOTH.001</v>
      </c>
      <c r="E627" s="16" t="e">
        <f>VLOOKUP(B627,'DS Tên thiết bị'!$A$1:$B$174,2,0)</f>
        <v>#N/A</v>
      </c>
      <c r="F627" s="31" t="s">
        <v>84</v>
      </c>
      <c r="G627" s="16" t="str">
        <f t="shared" si="27"/>
        <v>KHÁC</v>
      </c>
      <c r="H627" s="23" t="s">
        <v>228</v>
      </c>
      <c r="I627" s="17" t="s">
        <v>2792</v>
      </c>
      <c r="J627" s="17" t="str">
        <f>VLOOKUP(I627,'Danh sach khoa'!$C$2:$D$39,2,0)</f>
        <v>NGOTH</v>
      </c>
      <c r="K627" s="18" t="s">
        <v>1605</v>
      </c>
      <c r="L627" s="41" t="s">
        <v>229</v>
      </c>
      <c r="M627" s="41" t="s">
        <v>57</v>
      </c>
      <c r="N627" s="41" t="s">
        <v>230</v>
      </c>
      <c r="O627" s="41" t="s">
        <v>59</v>
      </c>
      <c r="P627" s="42">
        <v>2023</v>
      </c>
      <c r="Q627" s="60" t="s">
        <v>231</v>
      </c>
      <c r="R627" s="42" t="s">
        <v>36</v>
      </c>
      <c r="S627" s="68">
        <v>1</v>
      </c>
      <c r="T627" s="69">
        <v>13500000</v>
      </c>
      <c r="U627" s="41" t="s">
        <v>37</v>
      </c>
      <c r="V627" s="64" t="s">
        <v>232</v>
      </c>
      <c r="W627" s="14" t="s">
        <v>39</v>
      </c>
      <c r="X627" s="42"/>
      <c r="Y627" s="42"/>
    </row>
    <row r="628" spans="1:25" s="25" customFormat="1" ht="39.6" x14ac:dyDescent="0.3">
      <c r="A628" s="50">
        <v>757</v>
      </c>
      <c r="B628" s="16" t="s">
        <v>135</v>
      </c>
      <c r="C628" s="16">
        <f t="shared" si="29"/>
        <v>1</v>
      </c>
      <c r="D628" s="16" t="str">
        <f t="shared" si="28"/>
        <v>BG.XT.NGOTH.001</v>
      </c>
      <c r="E628" s="16" t="e">
        <f>VLOOKUP(B628,'DS Tên thiết bị'!$A$1:$B$174,2,0)</f>
        <v>#N/A</v>
      </c>
      <c r="F628" s="16" t="s">
        <v>136</v>
      </c>
      <c r="G628" s="16" t="str">
        <f t="shared" si="27"/>
        <v>KHÁC</v>
      </c>
      <c r="H628" s="17" t="s">
        <v>1425</v>
      </c>
      <c r="I628" s="17" t="s">
        <v>2792</v>
      </c>
      <c r="J628" s="17" t="str">
        <f>VLOOKUP(I628,'Danh sach khoa'!$C$2:$D$39,2,0)</f>
        <v>NGOTH</v>
      </c>
      <c r="K628" s="18" t="s">
        <v>1605</v>
      </c>
      <c r="L628" s="14" t="s">
        <v>1426</v>
      </c>
      <c r="M628" s="14" t="s">
        <v>57</v>
      </c>
      <c r="N628" s="14" t="s">
        <v>341</v>
      </c>
      <c r="O628" s="14" t="s">
        <v>1427</v>
      </c>
      <c r="P628" s="21">
        <v>2023</v>
      </c>
      <c r="Q628" s="99" t="s">
        <v>1428</v>
      </c>
      <c r="R628" s="21" t="s">
        <v>36</v>
      </c>
      <c r="S628" s="40">
        <v>1</v>
      </c>
      <c r="T628" s="36">
        <v>15800000</v>
      </c>
      <c r="U628" s="41" t="s">
        <v>37</v>
      </c>
      <c r="V628" s="35" t="s">
        <v>237</v>
      </c>
      <c r="W628" s="14" t="s">
        <v>39</v>
      </c>
      <c r="X628" s="21"/>
      <c r="Y628" s="21"/>
    </row>
    <row r="629" spans="1:25" s="25" customFormat="1" ht="26.4" x14ac:dyDescent="0.3">
      <c r="A629" s="50">
        <v>761</v>
      </c>
      <c r="B629" s="16" t="s">
        <v>29</v>
      </c>
      <c r="C629" s="16">
        <f t="shared" si="29"/>
        <v>1</v>
      </c>
      <c r="D629" s="16" t="str">
        <f t="shared" si="28"/>
        <v>BG.BTĐ.KHNHI.001</v>
      </c>
      <c r="E629" s="16" t="e">
        <f>VLOOKUP(B629,'DS Tên thiết bị'!$A$1:$B$174,2,0)</f>
        <v>#N/A</v>
      </c>
      <c r="F629" s="16" t="s">
        <v>30</v>
      </c>
      <c r="G629" s="16" t="str">
        <f t="shared" si="27"/>
        <v>KHÁC</v>
      </c>
      <c r="H629" s="17" t="s">
        <v>29</v>
      </c>
      <c r="I629" s="17" t="s">
        <v>2793</v>
      </c>
      <c r="J629" s="17" t="str">
        <f>VLOOKUP(I629,'Danh sach khoa'!$C$2:$D$39,2,0)</f>
        <v>KHNHI</v>
      </c>
      <c r="K629" s="18" t="s">
        <v>1610</v>
      </c>
      <c r="L629" s="14" t="s">
        <v>73</v>
      </c>
      <c r="M629" s="29" t="s">
        <v>1621</v>
      </c>
      <c r="N629" s="14" t="s">
        <v>34</v>
      </c>
      <c r="O629" s="14" t="s">
        <v>35</v>
      </c>
      <c r="P629" s="14">
        <v>2016</v>
      </c>
      <c r="Q629" s="60" t="s">
        <v>1622</v>
      </c>
      <c r="R629" s="14" t="s">
        <v>36</v>
      </c>
      <c r="S629" s="14">
        <v>1</v>
      </c>
      <c r="T629" s="20">
        <v>27500000</v>
      </c>
      <c r="U629" s="41" t="s">
        <v>37</v>
      </c>
      <c r="V629" s="14" t="s">
        <v>38</v>
      </c>
      <c r="W629" s="14" t="s">
        <v>39</v>
      </c>
      <c r="X629" s="14"/>
      <c r="Y629" s="21"/>
    </row>
    <row r="630" spans="1:25" s="25" customFormat="1" ht="26.4" x14ac:dyDescent="0.3">
      <c r="A630" s="15">
        <v>762</v>
      </c>
      <c r="B630" s="16" t="s">
        <v>29</v>
      </c>
      <c r="C630" s="16">
        <f t="shared" si="29"/>
        <v>2</v>
      </c>
      <c r="D630" s="16" t="str">
        <f t="shared" si="28"/>
        <v>BG.BTĐ.KHNHI.002</v>
      </c>
      <c r="E630" s="16" t="e">
        <f>VLOOKUP(B630,'DS Tên thiết bị'!$A$1:$B$174,2,0)</f>
        <v>#N/A</v>
      </c>
      <c r="F630" s="16" t="s">
        <v>30</v>
      </c>
      <c r="G630" s="16" t="str">
        <f t="shared" si="27"/>
        <v>KHÁC</v>
      </c>
      <c r="H630" s="17" t="s">
        <v>29</v>
      </c>
      <c r="I630" s="17" t="s">
        <v>2793</v>
      </c>
      <c r="J630" s="17" t="str">
        <f>VLOOKUP(I630,'Danh sach khoa'!$C$2:$D$39,2,0)</f>
        <v>KHNHI</v>
      </c>
      <c r="K630" s="18" t="s">
        <v>1610</v>
      </c>
      <c r="L630" s="14" t="s">
        <v>73</v>
      </c>
      <c r="M630" s="29" t="s">
        <v>1623</v>
      </c>
      <c r="N630" s="14" t="s">
        <v>34</v>
      </c>
      <c r="O630" s="14" t="s">
        <v>35</v>
      </c>
      <c r="P630" s="14">
        <v>2016</v>
      </c>
      <c r="Q630" s="60" t="s">
        <v>1622</v>
      </c>
      <c r="R630" s="14" t="s">
        <v>36</v>
      </c>
      <c r="S630" s="14">
        <v>1</v>
      </c>
      <c r="T630" s="20">
        <v>27500000</v>
      </c>
      <c r="U630" s="41" t="s">
        <v>37</v>
      </c>
      <c r="V630" s="14" t="s">
        <v>38</v>
      </c>
      <c r="W630" s="14" t="s">
        <v>39</v>
      </c>
      <c r="X630" s="14"/>
      <c r="Y630" s="21"/>
    </row>
    <row r="631" spans="1:25" s="25" customFormat="1" ht="26.4" x14ac:dyDescent="0.3">
      <c r="A631" s="50">
        <v>763</v>
      </c>
      <c r="B631" s="16" t="s">
        <v>29</v>
      </c>
      <c r="C631" s="16">
        <f t="shared" si="29"/>
        <v>3</v>
      </c>
      <c r="D631" s="16" t="str">
        <f t="shared" si="28"/>
        <v>BG.BTĐ.KHNHI.003</v>
      </c>
      <c r="E631" s="16" t="e">
        <f>VLOOKUP(B631,'DS Tên thiết bị'!$A$1:$B$174,2,0)</f>
        <v>#N/A</v>
      </c>
      <c r="F631" s="16" t="s">
        <v>30</v>
      </c>
      <c r="G631" s="16" t="str">
        <f t="shared" si="27"/>
        <v>KHÁC</v>
      </c>
      <c r="H631" s="17" t="s">
        <v>29</v>
      </c>
      <c r="I631" s="17" t="s">
        <v>2793</v>
      </c>
      <c r="J631" s="17" t="str">
        <f>VLOOKUP(I631,'Danh sach khoa'!$C$2:$D$39,2,0)</f>
        <v>KHNHI</v>
      </c>
      <c r="K631" s="18" t="s">
        <v>1610</v>
      </c>
      <c r="L631" s="14" t="s">
        <v>73</v>
      </c>
      <c r="M631" s="29" t="s">
        <v>1624</v>
      </c>
      <c r="N631" s="14" t="s">
        <v>34</v>
      </c>
      <c r="O631" s="14" t="s">
        <v>35</v>
      </c>
      <c r="P631" s="14">
        <v>2016</v>
      </c>
      <c r="Q631" s="60" t="s">
        <v>1622</v>
      </c>
      <c r="R631" s="14" t="s">
        <v>36</v>
      </c>
      <c r="S631" s="14">
        <v>1</v>
      </c>
      <c r="T631" s="20">
        <v>27500000</v>
      </c>
      <c r="U631" s="41" t="s">
        <v>37</v>
      </c>
      <c r="V631" s="14" t="s">
        <v>38</v>
      </c>
      <c r="W631" s="14" t="s">
        <v>39</v>
      </c>
      <c r="X631" s="14"/>
      <c r="Y631" s="21"/>
    </row>
    <row r="632" spans="1:25" s="25" customFormat="1" ht="26.4" x14ac:dyDescent="0.3">
      <c r="A632" s="15">
        <v>764</v>
      </c>
      <c r="B632" s="16" t="s">
        <v>29</v>
      </c>
      <c r="C632" s="16">
        <f t="shared" si="29"/>
        <v>4</v>
      </c>
      <c r="D632" s="16" t="str">
        <f t="shared" si="28"/>
        <v>BG.BTĐ.KHNHI.004</v>
      </c>
      <c r="E632" s="16" t="e">
        <f>VLOOKUP(B632,'DS Tên thiết bị'!$A$1:$B$174,2,0)</f>
        <v>#N/A</v>
      </c>
      <c r="F632" s="16" t="s">
        <v>30</v>
      </c>
      <c r="G632" s="16" t="str">
        <f t="shared" si="27"/>
        <v>KHÁC</v>
      </c>
      <c r="H632" s="17" t="s">
        <v>29</v>
      </c>
      <c r="I632" s="17" t="s">
        <v>2793</v>
      </c>
      <c r="J632" s="17" t="str">
        <f>VLOOKUP(I632,'Danh sach khoa'!$C$2:$D$39,2,0)</f>
        <v>KHNHI</v>
      </c>
      <c r="K632" s="18" t="s">
        <v>1610</v>
      </c>
      <c r="L632" s="14" t="s">
        <v>73</v>
      </c>
      <c r="M632" s="29" t="s">
        <v>1625</v>
      </c>
      <c r="N632" s="14" t="s">
        <v>34</v>
      </c>
      <c r="O632" s="14" t="s">
        <v>35</v>
      </c>
      <c r="P632" s="14">
        <v>2016</v>
      </c>
      <c r="Q632" s="60" t="s">
        <v>1622</v>
      </c>
      <c r="R632" s="14" t="s">
        <v>36</v>
      </c>
      <c r="S632" s="14">
        <v>1</v>
      </c>
      <c r="T632" s="20">
        <v>27500000</v>
      </c>
      <c r="U632" s="41" t="s">
        <v>37</v>
      </c>
      <c r="V632" s="14" t="s">
        <v>38</v>
      </c>
      <c r="W632" s="14" t="s">
        <v>39</v>
      </c>
      <c r="X632" s="14"/>
      <c r="Y632" s="21"/>
    </row>
    <row r="633" spans="1:25" s="25" customFormat="1" ht="30.6" x14ac:dyDescent="0.3">
      <c r="A633" s="15">
        <v>774</v>
      </c>
      <c r="B633" s="16" t="s">
        <v>29</v>
      </c>
      <c r="C633" s="16">
        <f t="shared" si="29"/>
        <v>5</v>
      </c>
      <c r="D633" s="16" t="str">
        <f t="shared" si="28"/>
        <v>BG.BTĐ.KHNHI.005</v>
      </c>
      <c r="E633" s="16" t="e">
        <f>VLOOKUP(B633,'DS Tên thiết bị'!$A$1:$B$174,2,0)</f>
        <v>#N/A</v>
      </c>
      <c r="F633" s="16" t="s">
        <v>30</v>
      </c>
      <c r="G633" s="16" t="str">
        <f t="shared" si="27"/>
        <v>KHÁC</v>
      </c>
      <c r="H633" s="17" t="s">
        <v>172</v>
      </c>
      <c r="I633" s="17" t="s">
        <v>2793</v>
      </c>
      <c r="J633" s="17" t="str">
        <f>VLOOKUP(I633,'Danh sach khoa'!$C$2:$D$39,2,0)</f>
        <v>KHNHI</v>
      </c>
      <c r="K633" s="18" t="s">
        <v>1610</v>
      </c>
      <c r="L633" s="14" t="s">
        <v>173</v>
      </c>
      <c r="M633" s="14" t="s">
        <v>1638</v>
      </c>
      <c r="N633" s="14" t="s">
        <v>175</v>
      </c>
      <c r="O633" s="14" t="s">
        <v>176</v>
      </c>
      <c r="P633" s="21">
        <v>2020</v>
      </c>
      <c r="Q633" s="67" t="s">
        <v>177</v>
      </c>
      <c r="R633" s="21" t="s">
        <v>36</v>
      </c>
      <c r="S633" s="40">
        <v>1</v>
      </c>
      <c r="T633" s="36">
        <v>23000000</v>
      </c>
      <c r="U633" s="41" t="s">
        <v>37</v>
      </c>
      <c r="V633" s="30" t="s">
        <v>178</v>
      </c>
      <c r="W633" s="14" t="s">
        <v>179</v>
      </c>
      <c r="X633" s="21"/>
      <c r="Y633" s="21"/>
    </row>
    <row r="634" spans="1:25" s="25" customFormat="1" ht="30.6" x14ac:dyDescent="0.3">
      <c r="A634" s="50">
        <v>775</v>
      </c>
      <c r="B634" s="16" t="s">
        <v>29</v>
      </c>
      <c r="C634" s="16">
        <f t="shared" si="29"/>
        <v>6</v>
      </c>
      <c r="D634" s="16" t="str">
        <f t="shared" si="28"/>
        <v>BG.BTĐ.KHNHI.006</v>
      </c>
      <c r="E634" s="16" t="e">
        <f>VLOOKUP(B634,'DS Tên thiết bị'!$A$1:$B$174,2,0)</f>
        <v>#N/A</v>
      </c>
      <c r="F634" s="16" t="s">
        <v>30</v>
      </c>
      <c r="G634" s="16" t="str">
        <f t="shared" si="27"/>
        <v>KHÁC</v>
      </c>
      <c r="H634" s="17" t="s">
        <v>172</v>
      </c>
      <c r="I634" s="17" t="s">
        <v>2793</v>
      </c>
      <c r="J634" s="17" t="str">
        <f>VLOOKUP(I634,'Danh sach khoa'!$C$2:$D$39,2,0)</f>
        <v>KHNHI</v>
      </c>
      <c r="K634" s="18" t="s">
        <v>1610</v>
      </c>
      <c r="L634" s="14" t="s">
        <v>173</v>
      </c>
      <c r="M634" s="14" t="s">
        <v>1639</v>
      </c>
      <c r="N634" s="14" t="s">
        <v>175</v>
      </c>
      <c r="O634" s="14" t="s">
        <v>176</v>
      </c>
      <c r="P634" s="21">
        <v>2020</v>
      </c>
      <c r="Q634" s="67" t="s">
        <v>177</v>
      </c>
      <c r="R634" s="21" t="s">
        <v>36</v>
      </c>
      <c r="S634" s="40">
        <v>1</v>
      </c>
      <c r="T634" s="36">
        <v>23000000</v>
      </c>
      <c r="U634" s="41" t="s">
        <v>37</v>
      </c>
      <c r="V634" s="30" t="s">
        <v>178</v>
      </c>
      <c r="W634" s="14" t="s">
        <v>179</v>
      </c>
      <c r="X634" s="21"/>
      <c r="Y634" s="21"/>
    </row>
    <row r="635" spans="1:25" s="25" customFormat="1" ht="20.399999999999999" x14ac:dyDescent="0.3">
      <c r="A635" s="15">
        <v>776</v>
      </c>
      <c r="B635" s="16" t="s">
        <v>29</v>
      </c>
      <c r="C635" s="16">
        <f t="shared" si="29"/>
        <v>7</v>
      </c>
      <c r="D635" s="16" t="str">
        <f t="shared" si="28"/>
        <v>BG.BTĐ.KHNHI.007</v>
      </c>
      <c r="E635" s="16" t="e">
        <f>VLOOKUP(B635,'DS Tên thiết bị'!$A$1:$B$174,2,0)</f>
        <v>#N/A</v>
      </c>
      <c r="F635" s="16" t="s">
        <v>30</v>
      </c>
      <c r="G635" s="16" t="str">
        <f t="shared" si="27"/>
        <v>KHÁC</v>
      </c>
      <c r="H635" s="17" t="s">
        <v>172</v>
      </c>
      <c r="I635" s="17" t="s">
        <v>2793</v>
      </c>
      <c r="J635" s="17" t="str">
        <f>VLOOKUP(I635,'Danh sach khoa'!$C$2:$D$39,2,0)</f>
        <v>KHNHI</v>
      </c>
      <c r="K635" s="18" t="s">
        <v>1610</v>
      </c>
      <c r="L635" s="14" t="s">
        <v>173</v>
      </c>
      <c r="M635" s="14" t="s">
        <v>1640</v>
      </c>
      <c r="N635" s="14" t="s">
        <v>175</v>
      </c>
      <c r="O635" s="14" t="s">
        <v>176</v>
      </c>
      <c r="P635" s="21">
        <v>2020</v>
      </c>
      <c r="Q635" s="67" t="s">
        <v>177</v>
      </c>
      <c r="R635" s="21" t="s">
        <v>36</v>
      </c>
      <c r="S635" s="40">
        <v>1</v>
      </c>
      <c r="T635" s="36">
        <v>23000000</v>
      </c>
      <c r="U635" s="41" t="s">
        <v>37</v>
      </c>
      <c r="V635" s="30" t="s">
        <v>178</v>
      </c>
      <c r="W635" s="14" t="s">
        <v>179</v>
      </c>
      <c r="X635" s="21"/>
      <c r="Y635" s="21"/>
    </row>
    <row r="636" spans="1:25" s="25" customFormat="1" ht="26.4" x14ac:dyDescent="0.3">
      <c r="A636" s="50">
        <v>759</v>
      </c>
      <c r="B636" s="16" t="s">
        <v>1050</v>
      </c>
      <c r="C636" s="16">
        <f t="shared" si="29"/>
        <v>1</v>
      </c>
      <c r="D636" s="16" t="str">
        <f t="shared" si="28"/>
        <v>BG.ĐĐT.KHNHI.001</v>
      </c>
      <c r="E636" s="16" t="e">
        <f>VLOOKUP(B636,'DS Tên thiết bị'!$A$1:$B$174,2,0)</f>
        <v>#N/A</v>
      </c>
      <c r="F636" s="16" t="s">
        <v>1612</v>
      </c>
      <c r="G636" s="16" t="str">
        <f t="shared" si="27"/>
        <v>KHÁC</v>
      </c>
      <c r="H636" s="17" t="s">
        <v>1613</v>
      </c>
      <c r="I636" s="17" t="s">
        <v>2793</v>
      </c>
      <c r="J636" s="17" t="str">
        <f>VLOOKUP(I636,'Danh sach khoa'!$C$2:$D$39,2,0)</f>
        <v>KHNHI</v>
      </c>
      <c r="K636" s="18" t="s">
        <v>1610</v>
      </c>
      <c r="L636" s="14" t="s">
        <v>1614</v>
      </c>
      <c r="M636" s="29" t="s">
        <v>1615</v>
      </c>
      <c r="N636" s="14" t="s">
        <v>1616</v>
      </c>
      <c r="O636" s="14" t="s">
        <v>508</v>
      </c>
      <c r="P636" s="14">
        <v>2016</v>
      </c>
      <c r="Q636" s="60" t="s">
        <v>1289</v>
      </c>
      <c r="R636" s="14" t="s">
        <v>1617</v>
      </c>
      <c r="S636" s="14">
        <v>1</v>
      </c>
      <c r="T636" s="20">
        <v>43875000</v>
      </c>
      <c r="U636" s="41" t="s">
        <v>37</v>
      </c>
      <c r="V636" s="14" t="s">
        <v>608</v>
      </c>
      <c r="W636" s="14" t="s">
        <v>39</v>
      </c>
      <c r="X636" s="14"/>
      <c r="Y636" s="21"/>
    </row>
    <row r="637" spans="1:25" s="25" customFormat="1" ht="30.6" x14ac:dyDescent="0.3">
      <c r="A637" s="50">
        <v>795</v>
      </c>
      <c r="B637" s="16" t="s">
        <v>1665</v>
      </c>
      <c r="C637" s="16">
        <f t="shared" si="29"/>
        <v>1</v>
      </c>
      <c r="D637" s="16" t="str">
        <f t="shared" si="28"/>
        <v>BG.ĐC.KHNHI.001</v>
      </c>
      <c r="E637" s="16" t="e">
        <f>VLOOKUP(B637,'DS Tên thiết bị'!$A$1:$B$174,2,0)</f>
        <v>#N/A</v>
      </c>
      <c r="F637" s="16" t="s">
        <v>1666</v>
      </c>
      <c r="G637" s="16" t="str">
        <f t="shared" si="27"/>
        <v>KHÁC</v>
      </c>
      <c r="H637" s="17" t="s">
        <v>1667</v>
      </c>
      <c r="I637" s="17" t="s">
        <v>2793</v>
      </c>
      <c r="J637" s="17" t="str">
        <f>VLOOKUP(I637,'Danh sach khoa'!$C$2:$D$39,2,0)</f>
        <v>KHNHI</v>
      </c>
      <c r="K637" s="18" t="s">
        <v>1610</v>
      </c>
      <c r="L637" s="21" t="s">
        <v>1668</v>
      </c>
      <c r="M637" s="14" t="s">
        <v>1669</v>
      </c>
      <c r="N637" s="14" t="s">
        <v>1670</v>
      </c>
      <c r="O637" s="14" t="s">
        <v>1671</v>
      </c>
      <c r="P637" s="14">
        <v>2023</v>
      </c>
      <c r="Q637" s="26">
        <v>45210</v>
      </c>
      <c r="R637" s="14" t="s">
        <v>36</v>
      </c>
      <c r="S637" s="35">
        <v>1</v>
      </c>
      <c r="T637" s="89">
        <v>38000000</v>
      </c>
      <c r="U637" s="41" t="s">
        <v>37</v>
      </c>
      <c r="V637" s="30" t="s">
        <v>1655</v>
      </c>
      <c r="W637" s="14" t="s">
        <v>39</v>
      </c>
      <c r="X637" s="14"/>
      <c r="Y637" s="21"/>
    </row>
    <row r="638" spans="1:25" s="25" customFormat="1" ht="30.6" x14ac:dyDescent="0.3">
      <c r="A638" s="15">
        <v>796</v>
      </c>
      <c r="B638" s="16" t="s">
        <v>1665</v>
      </c>
      <c r="C638" s="16">
        <f t="shared" si="29"/>
        <v>2</v>
      </c>
      <c r="D638" s="16" t="str">
        <f t="shared" si="28"/>
        <v>BG.ĐC.KHNHI.002</v>
      </c>
      <c r="E638" s="16" t="e">
        <f>VLOOKUP(B638,'DS Tên thiết bị'!$A$1:$B$174,2,0)</f>
        <v>#N/A</v>
      </c>
      <c r="F638" s="16" t="s">
        <v>1666</v>
      </c>
      <c r="G638" s="16" t="str">
        <f t="shared" si="27"/>
        <v>KHÁC</v>
      </c>
      <c r="H638" s="17" t="s">
        <v>1667</v>
      </c>
      <c r="I638" s="17" t="s">
        <v>2793</v>
      </c>
      <c r="J638" s="17" t="str">
        <f>VLOOKUP(I638,'Danh sach khoa'!$C$2:$D$39,2,0)</f>
        <v>KHNHI</v>
      </c>
      <c r="K638" s="18" t="s">
        <v>1610</v>
      </c>
      <c r="L638" s="21" t="s">
        <v>1668</v>
      </c>
      <c r="M638" s="14" t="s">
        <v>1672</v>
      </c>
      <c r="N638" s="14" t="s">
        <v>1670</v>
      </c>
      <c r="O638" s="14" t="s">
        <v>1671</v>
      </c>
      <c r="P638" s="14">
        <v>2023</v>
      </c>
      <c r="Q638" s="26">
        <v>45210</v>
      </c>
      <c r="R638" s="14" t="s">
        <v>36</v>
      </c>
      <c r="S638" s="35">
        <v>1</v>
      </c>
      <c r="T638" s="89">
        <v>38000000</v>
      </c>
      <c r="U638" s="41" t="s">
        <v>37</v>
      </c>
      <c r="V638" s="30" t="s">
        <v>1655</v>
      </c>
      <c r="W638" s="14" t="s">
        <v>39</v>
      </c>
      <c r="X638" s="14"/>
      <c r="Y638" s="21"/>
    </row>
    <row r="639" spans="1:25" s="25" customFormat="1" ht="26.4" x14ac:dyDescent="0.3">
      <c r="A639" s="50">
        <v>771</v>
      </c>
      <c r="B639" s="57" t="s">
        <v>76</v>
      </c>
      <c r="C639" s="16">
        <f t="shared" si="29"/>
        <v>1</v>
      </c>
      <c r="D639" s="16" t="str">
        <f t="shared" si="28"/>
        <v>BG..KHNHI.001</v>
      </c>
      <c r="E639" s="16" t="e">
        <f>VLOOKUP(B639,'DS Tên thiết bị'!$A$1:$B$174,2,0)</f>
        <v>#N/A</v>
      </c>
      <c r="F639" s="57"/>
      <c r="G639" s="16" t="str">
        <f t="shared" si="27"/>
        <v>KHÁC</v>
      </c>
      <c r="H639" s="129" t="s">
        <v>133</v>
      </c>
      <c r="I639" s="17" t="s">
        <v>2793</v>
      </c>
      <c r="J639" s="17" t="str">
        <f>VLOOKUP(I639,'Danh sach khoa'!$C$2:$D$39,2,0)</f>
        <v>KHNHI</v>
      </c>
      <c r="K639" s="18" t="s">
        <v>1610</v>
      </c>
      <c r="L639" s="41"/>
      <c r="M639" s="58" t="s">
        <v>57</v>
      </c>
      <c r="N639" s="41"/>
      <c r="O639" s="41"/>
      <c r="P639" s="14">
        <v>2020</v>
      </c>
      <c r="Q639" s="127" t="s">
        <v>134</v>
      </c>
      <c r="R639" s="41" t="s">
        <v>36</v>
      </c>
      <c r="S639" s="41">
        <v>4</v>
      </c>
      <c r="T639" s="130">
        <v>20166300</v>
      </c>
      <c r="U639" s="41" t="s">
        <v>37</v>
      </c>
      <c r="V639" s="64">
        <v>0</v>
      </c>
      <c r="W639" s="14" t="s">
        <v>39</v>
      </c>
      <c r="X639" s="41"/>
      <c r="Y639" s="41"/>
    </row>
    <row r="640" spans="1:25" s="25" customFormat="1" ht="40.799999999999997" x14ac:dyDescent="0.3">
      <c r="A640" s="50">
        <v>791</v>
      </c>
      <c r="B640" s="16" t="s">
        <v>76</v>
      </c>
      <c r="C640" s="16">
        <f t="shared" si="29"/>
        <v>2</v>
      </c>
      <c r="D640" s="16" t="str">
        <f t="shared" si="28"/>
        <v>BG.G.KHNHI.002</v>
      </c>
      <c r="E640" s="16" t="e">
        <f>VLOOKUP(B640,'DS Tên thiết bị'!$A$1:$B$174,2,0)</f>
        <v>#N/A</v>
      </c>
      <c r="F640" s="16" t="s">
        <v>77</v>
      </c>
      <c r="G640" s="16" t="str">
        <f t="shared" si="27"/>
        <v>KHÁC</v>
      </c>
      <c r="H640" s="17" t="s">
        <v>510</v>
      </c>
      <c r="I640" s="17" t="s">
        <v>2793</v>
      </c>
      <c r="J640" s="17" t="str">
        <f>VLOOKUP(I640,'Danh sach khoa'!$C$2:$D$39,2,0)</f>
        <v>KHNHI</v>
      </c>
      <c r="K640" s="18" t="s">
        <v>1610</v>
      </c>
      <c r="L640" s="21" t="s">
        <v>511</v>
      </c>
      <c r="M640" s="14" t="s">
        <v>57</v>
      </c>
      <c r="N640" s="14" t="s">
        <v>512</v>
      </c>
      <c r="O640" s="14" t="s">
        <v>508</v>
      </c>
      <c r="P640" s="14">
        <v>2021</v>
      </c>
      <c r="Q640" s="67" t="s">
        <v>177</v>
      </c>
      <c r="R640" s="14" t="s">
        <v>36</v>
      </c>
      <c r="S640" s="35">
        <v>7</v>
      </c>
      <c r="T640" s="89">
        <v>15000000</v>
      </c>
      <c r="U640" s="41" t="s">
        <v>37</v>
      </c>
      <c r="V640" s="30" t="s">
        <v>178</v>
      </c>
      <c r="W640" s="14" t="s">
        <v>179</v>
      </c>
      <c r="X640" s="14" t="s">
        <v>513</v>
      </c>
      <c r="Y640" s="21"/>
    </row>
    <row r="641" spans="1:25" s="25" customFormat="1" ht="20.399999999999999" x14ac:dyDescent="0.3">
      <c r="A641" s="50">
        <v>765</v>
      </c>
      <c r="B641" s="16" t="s">
        <v>41</v>
      </c>
      <c r="C641" s="16">
        <f t="shared" si="29"/>
        <v>1</v>
      </c>
      <c r="D641" s="16" t="str">
        <f t="shared" si="28"/>
        <v>BG.HD.KHNHI.001</v>
      </c>
      <c r="E641" s="16" t="e">
        <f>VLOOKUP(B641,'DS Tên thiết bị'!$A$1:$B$174,2,0)</f>
        <v>#N/A</v>
      </c>
      <c r="F641" s="16" t="s">
        <v>42</v>
      </c>
      <c r="G641" s="16" t="str">
        <f t="shared" si="27"/>
        <v>KHÁC</v>
      </c>
      <c r="H641" s="17" t="s">
        <v>41</v>
      </c>
      <c r="I641" s="17" t="s">
        <v>2793</v>
      </c>
      <c r="J641" s="17" t="str">
        <f>VLOOKUP(I641,'Danh sach khoa'!$C$2:$D$39,2,0)</f>
        <v>KHNHI</v>
      </c>
      <c r="K641" s="18" t="s">
        <v>1610</v>
      </c>
      <c r="L641" s="14">
        <v>1616</v>
      </c>
      <c r="M641" s="19" t="s">
        <v>1626</v>
      </c>
      <c r="N641" s="14" t="s">
        <v>1227</v>
      </c>
      <c r="O641" s="14" t="s">
        <v>104</v>
      </c>
      <c r="P641" s="14">
        <v>2016</v>
      </c>
      <c r="Q641" s="59">
        <v>42953</v>
      </c>
      <c r="R641" s="14" t="s">
        <v>36</v>
      </c>
      <c r="S641" s="14">
        <v>1</v>
      </c>
      <c r="T641" s="20">
        <v>14000000</v>
      </c>
      <c r="U641" s="41" t="s">
        <v>37</v>
      </c>
      <c r="V641" s="14" t="s">
        <v>38</v>
      </c>
      <c r="W641" s="14" t="s">
        <v>39</v>
      </c>
      <c r="X641" s="14"/>
      <c r="Y641" s="21"/>
    </row>
    <row r="642" spans="1:25" s="25" customFormat="1" ht="51" x14ac:dyDescent="0.3">
      <c r="A642" s="15">
        <v>790</v>
      </c>
      <c r="B642" s="16" t="s">
        <v>41</v>
      </c>
      <c r="C642" s="16">
        <f t="shared" si="29"/>
        <v>2</v>
      </c>
      <c r="D642" s="16" t="str">
        <f t="shared" si="28"/>
        <v>BG.HD.KHNHI.002</v>
      </c>
      <c r="E642" s="16" t="e">
        <f>VLOOKUP(B642,'DS Tên thiết bị'!$A$1:$B$174,2,0)</f>
        <v>#N/A</v>
      </c>
      <c r="F642" s="16" t="s">
        <v>42</v>
      </c>
      <c r="G642" s="16" t="str">
        <f t="shared" ref="G642:G705" si="30">IFERROR(IF(E642=F642,"","KHÁC"),"KHÁC")</f>
        <v>KHÁC</v>
      </c>
      <c r="H642" s="17" t="s">
        <v>41</v>
      </c>
      <c r="I642" s="17" t="s">
        <v>2793</v>
      </c>
      <c r="J642" s="17" t="str">
        <f>VLOOKUP(I642,'Danh sach khoa'!$C$2:$D$39,2,0)</f>
        <v>KHNHI</v>
      </c>
      <c r="K642" s="18" t="s">
        <v>1610</v>
      </c>
      <c r="L642" s="14" t="s">
        <v>1526</v>
      </c>
      <c r="M642" s="14">
        <v>241</v>
      </c>
      <c r="N642" s="14" t="s">
        <v>523</v>
      </c>
      <c r="O642" s="14" t="s">
        <v>257</v>
      </c>
      <c r="P642" s="21">
        <v>2020</v>
      </c>
      <c r="Q642" s="67"/>
      <c r="R642" s="21" t="s">
        <v>36</v>
      </c>
      <c r="S642" s="40">
        <v>1</v>
      </c>
      <c r="T642" s="36"/>
      <c r="U642" s="41" t="s">
        <v>37</v>
      </c>
      <c r="V642" s="30" t="s">
        <v>1529</v>
      </c>
      <c r="W642" s="14" t="s">
        <v>179</v>
      </c>
      <c r="X642" s="21"/>
      <c r="Y642" s="21"/>
    </row>
    <row r="643" spans="1:25" s="25" customFormat="1" ht="26.4" x14ac:dyDescent="0.3">
      <c r="A643" s="50">
        <v>773</v>
      </c>
      <c r="B643" s="31" t="s">
        <v>449</v>
      </c>
      <c r="C643" s="16">
        <f t="shared" si="29"/>
        <v>1</v>
      </c>
      <c r="D643" s="16" t="str">
        <f t="shared" ref="D643:D706" si="31">"BG."&amp;F643&amp;"."&amp;J643&amp;"."&amp;TEXT(C643,"000")</f>
        <v>BG.KD.KHNHI.001</v>
      </c>
      <c r="E643" s="16" t="e">
        <f>VLOOKUP(B643,'DS Tên thiết bị'!$A$1:$B$174,2,0)</f>
        <v>#N/A</v>
      </c>
      <c r="F643" s="31" t="s">
        <v>450</v>
      </c>
      <c r="G643" s="16" t="str">
        <f t="shared" si="30"/>
        <v>KHÁC</v>
      </c>
      <c r="H643" s="17" t="s">
        <v>451</v>
      </c>
      <c r="I643" s="17" t="s">
        <v>2793</v>
      </c>
      <c r="J643" s="17" t="str">
        <f>VLOOKUP(I643,'Danh sach khoa'!$C$2:$D$39,2,0)</f>
        <v>KHNHI</v>
      </c>
      <c r="K643" s="18" t="s">
        <v>1610</v>
      </c>
      <c r="L643" s="14" t="s">
        <v>452</v>
      </c>
      <c r="M643" s="29">
        <v>2002009</v>
      </c>
      <c r="N643" s="14" t="s">
        <v>453</v>
      </c>
      <c r="O643" s="14" t="s">
        <v>35</v>
      </c>
      <c r="P643" s="14">
        <v>2020</v>
      </c>
      <c r="Q643" s="60" t="s">
        <v>143</v>
      </c>
      <c r="R643" s="14" t="s">
        <v>36</v>
      </c>
      <c r="S643" s="14">
        <v>1</v>
      </c>
      <c r="T643" s="20">
        <v>24000000</v>
      </c>
      <c r="U643" s="41" t="s">
        <v>37</v>
      </c>
      <c r="V643" s="14" t="s">
        <v>60</v>
      </c>
      <c r="W643" s="14" t="s">
        <v>39</v>
      </c>
      <c r="X643" s="14"/>
      <c r="Y643" s="21"/>
    </row>
    <row r="644" spans="1:25" s="25" customFormat="1" ht="26.4" x14ac:dyDescent="0.3">
      <c r="A644" s="15">
        <v>760</v>
      </c>
      <c r="B644" s="16" t="s">
        <v>1618</v>
      </c>
      <c r="C644" s="16">
        <f t="shared" ref="C644:C707" si="32">IF(B644=B643,C643+1,1)</f>
        <v>1</v>
      </c>
      <c r="D644" s="16" t="str">
        <f t="shared" si="31"/>
        <v>BG.MLA.KHNHI.001</v>
      </c>
      <c r="E644" s="16" t="e">
        <f>VLOOKUP(B644,'DS Tên thiết bị'!$A$1:$B$174,2,0)</f>
        <v>#N/A</v>
      </c>
      <c r="F644" s="16" t="s">
        <v>1619</v>
      </c>
      <c r="G644" s="16" t="str">
        <f t="shared" si="30"/>
        <v>KHÁC</v>
      </c>
      <c r="H644" s="17" t="s">
        <v>1618</v>
      </c>
      <c r="I644" s="17" t="s">
        <v>2793</v>
      </c>
      <c r="J644" s="17" t="str">
        <f>VLOOKUP(I644,'Danh sach khoa'!$C$2:$D$39,2,0)</f>
        <v>KHNHI</v>
      </c>
      <c r="K644" s="18" t="s">
        <v>1610</v>
      </c>
      <c r="L644" s="14" t="s">
        <v>1620</v>
      </c>
      <c r="M644" s="29">
        <v>1605304</v>
      </c>
      <c r="N644" s="14" t="s">
        <v>1616</v>
      </c>
      <c r="O644" s="14" t="s">
        <v>508</v>
      </c>
      <c r="P644" s="14">
        <v>2016</v>
      </c>
      <c r="Q644" s="60" t="s">
        <v>1289</v>
      </c>
      <c r="R644" s="14" t="s">
        <v>1617</v>
      </c>
      <c r="S644" s="14">
        <v>1</v>
      </c>
      <c r="T644" s="20">
        <v>217337000</v>
      </c>
      <c r="U644" s="41" t="s">
        <v>37</v>
      </c>
      <c r="V644" s="14" t="s">
        <v>608</v>
      </c>
      <c r="W644" s="14" t="s">
        <v>39</v>
      </c>
      <c r="X644" s="14"/>
      <c r="Y644" s="21"/>
    </row>
    <row r="645" spans="1:25" s="25" customFormat="1" ht="30.6" x14ac:dyDescent="0.3">
      <c r="A645" s="15">
        <v>794</v>
      </c>
      <c r="B645" s="16" t="s">
        <v>1660</v>
      </c>
      <c r="C645" s="16">
        <f t="shared" si="32"/>
        <v>1</v>
      </c>
      <c r="D645" s="16" t="str">
        <f t="shared" si="31"/>
        <v>BG.MS.KHNHI.001</v>
      </c>
      <c r="E645" s="16" t="e">
        <f>VLOOKUP(B645,'DS Tên thiết bị'!$A$1:$B$174,2,0)</f>
        <v>#N/A</v>
      </c>
      <c r="F645" s="16" t="s">
        <v>1091</v>
      </c>
      <c r="G645" s="16" t="str">
        <f t="shared" si="30"/>
        <v>KHÁC</v>
      </c>
      <c r="H645" s="17" t="s">
        <v>1661</v>
      </c>
      <c r="I645" s="17" t="s">
        <v>2793</v>
      </c>
      <c r="J645" s="17" t="str">
        <f>VLOOKUP(I645,'Danh sach khoa'!$C$2:$D$39,2,0)</f>
        <v>KHNHI</v>
      </c>
      <c r="K645" s="18" t="s">
        <v>1610</v>
      </c>
      <c r="L645" s="21" t="s">
        <v>1662</v>
      </c>
      <c r="M645" s="14" t="s">
        <v>1663</v>
      </c>
      <c r="N645" s="14" t="s">
        <v>1664</v>
      </c>
      <c r="O645" s="14" t="s">
        <v>224</v>
      </c>
      <c r="P645" s="14">
        <v>2023</v>
      </c>
      <c r="Q645" s="26">
        <v>45210</v>
      </c>
      <c r="R645" s="14" t="s">
        <v>36</v>
      </c>
      <c r="S645" s="35">
        <v>1</v>
      </c>
      <c r="T645" s="89">
        <v>158000000</v>
      </c>
      <c r="U645" s="41" t="s">
        <v>37</v>
      </c>
      <c r="V645" s="30" t="s">
        <v>1655</v>
      </c>
      <c r="W645" s="14" t="s">
        <v>39</v>
      </c>
      <c r="X645" s="14"/>
      <c r="Y645" s="21"/>
    </row>
    <row r="646" spans="1:25" s="25" customFormat="1" ht="20.399999999999999" x14ac:dyDescent="0.3">
      <c r="A646" s="15">
        <v>768</v>
      </c>
      <c r="B646" s="16" t="s">
        <v>47</v>
      </c>
      <c r="C646" s="16">
        <f t="shared" si="32"/>
        <v>1</v>
      </c>
      <c r="D646" s="16" t="str">
        <f t="shared" si="31"/>
        <v>BG.MTD.KHNHI.001</v>
      </c>
      <c r="E646" s="16" t="e">
        <f>VLOOKUP(B646,'DS Tên thiết bị'!$A$1:$B$174,2,0)</f>
        <v>#N/A</v>
      </c>
      <c r="F646" s="57" t="s">
        <v>48</v>
      </c>
      <c r="G646" s="16" t="str">
        <f t="shared" si="30"/>
        <v>KHÁC</v>
      </c>
      <c r="H646" s="17" t="s">
        <v>1628</v>
      </c>
      <c r="I646" s="17" t="s">
        <v>2793</v>
      </c>
      <c r="J646" s="17" t="str">
        <f>VLOOKUP(I646,'Danh sach khoa'!$C$2:$D$39,2,0)</f>
        <v>KHNHI</v>
      </c>
      <c r="K646" s="18" t="s">
        <v>1610</v>
      </c>
      <c r="L646" s="14" t="s">
        <v>1629</v>
      </c>
      <c r="M646" s="29" t="s">
        <v>1630</v>
      </c>
      <c r="N646" s="14" t="s">
        <v>1631</v>
      </c>
      <c r="O646" s="14" t="s">
        <v>331</v>
      </c>
      <c r="P646" s="30">
        <v>2017</v>
      </c>
      <c r="Q646" s="59">
        <v>42897</v>
      </c>
      <c r="R646" s="14" t="s">
        <v>36</v>
      </c>
      <c r="S646" s="14">
        <v>1</v>
      </c>
      <c r="T646" s="20">
        <v>57000000</v>
      </c>
      <c r="U646" s="41" t="s">
        <v>37</v>
      </c>
      <c r="V646" s="14" t="s">
        <v>38</v>
      </c>
      <c r="W646" s="14" t="s">
        <v>39</v>
      </c>
      <c r="X646" s="14"/>
      <c r="Y646" s="21"/>
    </row>
    <row r="647" spans="1:25" s="25" customFormat="1" ht="26.4" x14ac:dyDescent="0.3">
      <c r="A647" s="50">
        <v>769</v>
      </c>
      <c r="B647" s="16" t="s">
        <v>47</v>
      </c>
      <c r="C647" s="16">
        <f t="shared" si="32"/>
        <v>2</v>
      </c>
      <c r="D647" s="16" t="str">
        <f t="shared" si="31"/>
        <v>BG.MTD.KHNHI.002</v>
      </c>
      <c r="E647" s="16" t="e">
        <f>VLOOKUP(B647,'DS Tên thiết bị'!$A$1:$B$174,2,0)</f>
        <v>#N/A</v>
      </c>
      <c r="F647" s="57" t="s">
        <v>48</v>
      </c>
      <c r="G647" s="16" t="str">
        <f t="shared" si="30"/>
        <v>KHÁC</v>
      </c>
      <c r="H647" s="17" t="s">
        <v>1628</v>
      </c>
      <c r="I647" s="17" t="s">
        <v>2793</v>
      </c>
      <c r="J647" s="17" t="str">
        <f>VLOOKUP(I647,'Danh sach khoa'!$C$2:$D$39,2,0)</f>
        <v>KHNHI</v>
      </c>
      <c r="K647" s="18" t="s">
        <v>1610</v>
      </c>
      <c r="L647" s="14" t="s">
        <v>1629</v>
      </c>
      <c r="M647" s="29" t="s">
        <v>1632</v>
      </c>
      <c r="N647" s="14" t="s">
        <v>1631</v>
      </c>
      <c r="O647" s="14" t="s">
        <v>331</v>
      </c>
      <c r="P647" s="30">
        <v>2017</v>
      </c>
      <c r="Q647" s="59" t="s">
        <v>1633</v>
      </c>
      <c r="R647" s="14" t="s">
        <v>36</v>
      </c>
      <c r="S647" s="14">
        <v>1</v>
      </c>
      <c r="T647" s="20">
        <v>57000000</v>
      </c>
      <c r="U647" s="41" t="s">
        <v>37</v>
      </c>
      <c r="V647" s="14" t="s">
        <v>38</v>
      </c>
      <c r="W647" s="14" t="s">
        <v>39</v>
      </c>
      <c r="X647" s="14"/>
      <c r="Y647" s="21"/>
    </row>
    <row r="648" spans="1:25" s="25" customFormat="1" ht="26.4" x14ac:dyDescent="0.3">
      <c r="A648" s="15">
        <v>772</v>
      </c>
      <c r="B648" s="16" t="s">
        <v>47</v>
      </c>
      <c r="C648" s="16">
        <f t="shared" si="32"/>
        <v>3</v>
      </c>
      <c r="D648" s="16" t="str">
        <f t="shared" si="31"/>
        <v>BG.MTD.KHNHI.003</v>
      </c>
      <c r="E648" s="16" t="e">
        <f>VLOOKUP(B648,'DS Tên thiết bị'!$A$1:$B$174,2,0)</f>
        <v>#N/A</v>
      </c>
      <c r="F648" s="57" t="s">
        <v>48</v>
      </c>
      <c r="G648" s="16" t="str">
        <f t="shared" si="30"/>
        <v>KHÁC</v>
      </c>
      <c r="H648" s="17" t="s">
        <v>711</v>
      </c>
      <c r="I648" s="17" t="s">
        <v>2793</v>
      </c>
      <c r="J648" s="17" t="str">
        <f>VLOOKUP(I648,'Danh sach khoa'!$C$2:$D$39,2,0)</f>
        <v>KHNHI</v>
      </c>
      <c r="K648" s="18" t="s">
        <v>1610</v>
      </c>
      <c r="L648" s="14" t="s">
        <v>149</v>
      </c>
      <c r="M648" s="29">
        <v>28114</v>
      </c>
      <c r="N648" s="14" t="s">
        <v>64</v>
      </c>
      <c r="O648" s="14" t="s">
        <v>35</v>
      </c>
      <c r="P648" s="14">
        <v>2020</v>
      </c>
      <c r="Q648" s="60" t="s">
        <v>1406</v>
      </c>
      <c r="R648" s="14" t="s">
        <v>36</v>
      </c>
      <c r="S648" s="14">
        <v>1</v>
      </c>
      <c r="T648" s="34">
        <v>230000000</v>
      </c>
      <c r="U648" s="41" t="s">
        <v>37</v>
      </c>
      <c r="V648" s="14" t="s">
        <v>60</v>
      </c>
      <c r="W648" s="14" t="s">
        <v>39</v>
      </c>
      <c r="X648" s="14"/>
      <c r="Y648" s="21"/>
    </row>
    <row r="649" spans="1:25" s="25" customFormat="1" ht="26.4" x14ac:dyDescent="0.3">
      <c r="A649" s="15">
        <v>770</v>
      </c>
      <c r="B649" s="16" t="s">
        <v>107</v>
      </c>
      <c r="C649" s="16">
        <f t="shared" si="32"/>
        <v>1</v>
      </c>
      <c r="D649" s="16" t="str">
        <f t="shared" si="31"/>
        <v>BG.MT.KHNHI.001</v>
      </c>
      <c r="E649" s="16" t="e">
        <f>VLOOKUP(B649,'DS Tên thiết bị'!$A$1:$B$174,2,0)</f>
        <v>#N/A</v>
      </c>
      <c r="F649" s="16" t="s">
        <v>55</v>
      </c>
      <c r="G649" s="16" t="str">
        <f t="shared" si="30"/>
        <v>KHÁC</v>
      </c>
      <c r="H649" s="17" t="s">
        <v>1634</v>
      </c>
      <c r="I649" s="17" t="s">
        <v>2793</v>
      </c>
      <c r="J649" s="17" t="str">
        <f>VLOOKUP(I649,'Danh sach khoa'!$C$2:$D$39,2,0)</f>
        <v>KHNHI</v>
      </c>
      <c r="K649" s="18" t="s">
        <v>1610</v>
      </c>
      <c r="L649" s="14" t="s">
        <v>1635</v>
      </c>
      <c r="M649" s="29" t="s">
        <v>1636</v>
      </c>
      <c r="N649" s="14" t="s">
        <v>1637</v>
      </c>
      <c r="O649" s="14" t="s">
        <v>606</v>
      </c>
      <c r="P649" s="14">
        <v>2018</v>
      </c>
      <c r="Q649" s="60" t="s">
        <v>121</v>
      </c>
      <c r="R649" s="14" t="s">
        <v>36</v>
      </c>
      <c r="S649" s="14">
        <v>1</v>
      </c>
      <c r="T649" s="20">
        <v>811000000</v>
      </c>
      <c r="U649" s="41" t="s">
        <v>37</v>
      </c>
      <c r="V649" s="14" t="s">
        <v>60</v>
      </c>
      <c r="W649" s="14" t="s">
        <v>39</v>
      </c>
      <c r="X649" s="14"/>
      <c r="Y649" s="21"/>
    </row>
    <row r="650" spans="1:25" s="25" customFormat="1" ht="26.4" x14ac:dyDescent="0.3">
      <c r="A650" s="15">
        <v>766</v>
      </c>
      <c r="B650" s="16" t="s">
        <v>65</v>
      </c>
      <c r="C650" s="16">
        <f t="shared" si="32"/>
        <v>1</v>
      </c>
      <c r="D650" s="16" t="str">
        <f t="shared" si="31"/>
        <v>BG.TD.KHNHI.001</v>
      </c>
      <c r="E650" s="16" t="e">
        <f>VLOOKUP(B650,'DS Tên thiết bị'!$A$1:$B$174,2,0)</f>
        <v>#N/A</v>
      </c>
      <c r="F650" s="16" t="s">
        <v>66</v>
      </c>
      <c r="G650" s="16" t="str">
        <f t="shared" si="30"/>
        <v>KHÁC</v>
      </c>
      <c r="H650" s="17" t="s">
        <v>65</v>
      </c>
      <c r="I650" s="17" t="s">
        <v>2793</v>
      </c>
      <c r="J650" s="17" t="str">
        <f>VLOOKUP(I650,'Danh sach khoa'!$C$2:$D$39,2,0)</f>
        <v>KHNHI</v>
      </c>
      <c r="K650" s="18" t="s">
        <v>1610</v>
      </c>
      <c r="L650" s="14" t="s">
        <v>1627</v>
      </c>
      <c r="M650" s="29">
        <v>1611010104</v>
      </c>
      <c r="N650" s="14" t="s">
        <v>34</v>
      </c>
      <c r="O650" s="14" t="s">
        <v>35</v>
      </c>
      <c r="P650" s="14">
        <v>2016</v>
      </c>
      <c r="Q650" s="60" t="s">
        <v>1622</v>
      </c>
      <c r="R650" s="14" t="s">
        <v>36</v>
      </c>
      <c r="S650" s="14">
        <v>1</v>
      </c>
      <c r="T650" s="20">
        <v>36000000</v>
      </c>
      <c r="U650" s="41" t="s">
        <v>37</v>
      </c>
      <c r="V650" s="14" t="s">
        <v>38</v>
      </c>
      <c r="W650" s="14" t="s">
        <v>39</v>
      </c>
      <c r="X650" s="14"/>
      <c r="Y650" s="21"/>
    </row>
    <row r="651" spans="1:25" s="25" customFormat="1" ht="26.4" x14ac:dyDescent="0.3">
      <c r="A651" s="50">
        <v>767</v>
      </c>
      <c r="B651" s="16" t="s">
        <v>65</v>
      </c>
      <c r="C651" s="16">
        <f t="shared" si="32"/>
        <v>2</v>
      </c>
      <c r="D651" s="16" t="str">
        <f t="shared" si="31"/>
        <v>BG.TD.KHNHI.002</v>
      </c>
      <c r="E651" s="16" t="e">
        <f>VLOOKUP(B651,'DS Tên thiết bị'!$A$1:$B$174,2,0)</f>
        <v>#N/A</v>
      </c>
      <c r="F651" s="16" t="s">
        <v>66</v>
      </c>
      <c r="G651" s="16" t="str">
        <f t="shared" si="30"/>
        <v>KHÁC</v>
      </c>
      <c r="H651" s="17" t="s">
        <v>65</v>
      </c>
      <c r="I651" s="17" t="s">
        <v>2793</v>
      </c>
      <c r="J651" s="17" t="str">
        <f>VLOOKUP(I651,'Danh sach khoa'!$C$2:$D$39,2,0)</f>
        <v>KHNHI</v>
      </c>
      <c r="K651" s="18" t="s">
        <v>1610</v>
      </c>
      <c r="L651" s="14" t="s">
        <v>1627</v>
      </c>
      <c r="M651" s="29">
        <v>1609010547</v>
      </c>
      <c r="N651" s="14" t="s">
        <v>34</v>
      </c>
      <c r="O651" s="14" t="s">
        <v>35</v>
      </c>
      <c r="P651" s="14">
        <v>2016</v>
      </c>
      <c r="Q651" s="60" t="s">
        <v>1622</v>
      </c>
      <c r="R651" s="14" t="s">
        <v>36</v>
      </c>
      <c r="S651" s="14">
        <v>1</v>
      </c>
      <c r="T651" s="20">
        <v>36000000</v>
      </c>
      <c r="U651" s="41" t="s">
        <v>37</v>
      </c>
      <c r="V651" s="14" t="s">
        <v>38</v>
      </c>
      <c r="W651" s="14" t="s">
        <v>39</v>
      </c>
      <c r="X651" s="14"/>
      <c r="Y651" s="21"/>
    </row>
    <row r="652" spans="1:25" s="25" customFormat="1" ht="30.6" x14ac:dyDescent="0.3">
      <c r="A652" s="50">
        <v>777</v>
      </c>
      <c r="B652" s="16" t="s">
        <v>65</v>
      </c>
      <c r="C652" s="16">
        <f t="shared" si="32"/>
        <v>3</v>
      </c>
      <c r="D652" s="16" t="str">
        <f t="shared" si="31"/>
        <v>BG.TD.KHNHI.003</v>
      </c>
      <c r="E652" s="16" t="e">
        <f>VLOOKUP(B652,'DS Tên thiết bị'!$A$1:$B$174,2,0)</f>
        <v>#N/A</v>
      </c>
      <c r="F652" s="16" t="s">
        <v>66</v>
      </c>
      <c r="G652" s="16" t="str">
        <f t="shared" si="30"/>
        <v>KHÁC</v>
      </c>
      <c r="H652" s="17" t="s">
        <v>487</v>
      </c>
      <c r="I652" s="17" t="s">
        <v>2793</v>
      </c>
      <c r="J652" s="17" t="str">
        <f>VLOOKUP(I652,'Danh sach khoa'!$C$2:$D$39,2,0)</f>
        <v>KHNHI</v>
      </c>
      <c r="K652" s="18" t="s">
        <v>1610</v>
      </c>
      <c r="L652" s="14" t="s">
        <v>488</v>
      </c>
      <c r="M652" s="14" t="s">
        <v>1641</v>
      </c>
      <c r="N652" s="14" t="s">
        <v>34</v>
      </c>
      <c r="O652" s="14" t="s">
        <v>35</v>
      </c>
      <c r="P652" s="21">
        <v>2020</v>
      </c>
      <c r="Q652" s="67" t="s">
        <v>177</v>
      </c>
      <c r="R652" s="21" t="s">
        <v>36</v>
      </c>
      <c r="S652" s="40">
        <v>1</v>
      </c>
      <c r="T652" s="36">
        <v>29000000</v>
      </c>
      <c r="U652" s="41" t="s">
        <v>37</v>
      </c>
      <c r="V652" s="30" t="s">
        <v>178</v>
      </c>
      <c r="W652" s="14" t="s">
        <v>179</v>
      </c>
      <c r="X652" s="21"/>
      <c r="Y652" s="21"/>
    </row>
    <row r="653" spans="1:25" s="25" customFormat="1" ht="20.399999999999999" x14ac:dyDescent="0.3">
      <c r="A653" s="15">
        <v>778</v>
      </c>
      <c r="B653" s="16" t="s">
        <v>65</v>
      </c>
      <c r="C653" s="16">
        <f t="shared" si="32"/>
        <v>4</v>
      </c>
      <c r="D653" s="16" t="str">
        <f t="shared" si="31"/>
        <v>BG.TD.KHNHI.004</v>
      </c>
      <c r="E653" s="16" t="e">
        <f>VLOOKUP(B653,'DS Tên thiết bị'!$A$1:$B$174,2,0)</f>
        <v>#N/A</v>
      </c>
      <c r="F653" s="16" t="s">
        <v>66</v>
      </c>
      <c r="G653" s="16" t="str">
        <f t="shared" si="30"/>
        <v>KHÁC</v>
      </c>
      <c r="H653" s="17" t="s">
        <v>487</v>
      </c>
      <c r="I653" s="17" t="s">
        <v>2793</v>
      </c>
      <c r="J653" s="17" t="str">
        <f>VLOOKUP(I653,'Danh sach khoa'!$C$2:$D$39,2,0)</f>
        <v>KHNHI</v>
      </c>
      <c r="K653" s="18" t="s">
        <v>1610</v>
      </c>
      <c r="L653" s="14" t="s">
        <v>488</v>
      </c>
      <c r="M653" s="14" t="s">
        <v>1642</v>
      </c>
      <c r="N653" s="14" t="s">
        <v>34</v>
      </c>
      <c r="O653" s="14" t="s">
        <v>35</v>
      </c>
      <c r="P653" s="21">
        <v>2020</v>
      </c>
      <c r="Q653" s="67" t="s">
        <v>177</v>
      </c>
      <c r="R653" s="21" t="s">
        <v>36</v>
      </c>
      <c r="S653" s="40">
        <v>1</v>
      </c>
      <c r="T653" s="36">
        <v>29000000</v>
      </c>
      <c r="U653" s="41" t="s">
        <v>37</v>
      </c>
      <c r="V653" s="30" t="s">
        <v>178</v>
      </c>
      <c r="W653" s="14" t="s">
        <v>179</v>
      </c>
      <c r="X653" s="21"/>
      <c r="Y653" s="21"/>
    </row>
    <row r="654" spans="1:25" s="25" customFormat="1" ht="20.399999999999999" x14ac:dyDescent="0.3">
      <c r="A654" s="50">
        <v>779</v>
      </c>
      <c r="B654" s="16" t="s">
        <v>65</v>
      </c>
      <c r="C654" s="16">
        <f t="shared" si="32"/>
        <v>5</v>
      </c>
      <c r="D654" s="16" t="str">
        <f t="shared" si="31"/>
        <v>BG.TD.KHNHI.005</v>
      </c>
      <c r="E654" s="16" t="e">
        <f>VLOOKUP(B654,'DS Tên thiết bị'!$A$1:$B$174,2,0)</f>
        <v>#N/A</v>
      </c>
      <c r="F654" s="16" t="s">
        <v>66</v>
      </c>
      <c r="G654" s="16" t="str">
        <f t="shared" si="30"/>
        <v>KHÁC</v>
      </c>
      <c r="H654" s="17" t="s">
        <v>487</v>
      </c>
      <c r="I654" s="17" t="s">
        <v>2793</v>
      </c>
      <c r="J654" s="17" t="str">
        <f>VLOOKUP(I654,'Danh sach khoa'!$C$2:$D$39,2,0)</f>
        <v>KHNHI</v>
      </c>
      <c r="K654" s="18" t="s">
        <v>1610</v>
      </c>
      <c r="L654" s="14" t="s">
        <v>488</v>
      </c>
      <c r="M654" s="14" t="s">
        <v>1643</v>
      </c>
      <c r="N654" s="14" t="s">
        <v>34</v>
      </c>
      <c r="O654" s="14" t="s">
        <v>35</v>
      </c>
      <c r="P654" s="21">
        <v>2020</v>
      </c>
      <c r="Q654" s="67" t="s">
        <v>177</v>
      </c>
      <c r="R654" s="21" t="s">
        <v>36</v>
      </c>
      <c r="S654" s="40">
        <v>1</v>
      </c>
      <c r="T654" s="36">
        <v>29000000</v>
      </c>
      <c r="U654" s="41" t="s">
        <v>37</v>
      </c>
      <c r="V654" s="30" t="s">
        <v>178</v>
      </c>
      <c r="W654" s="14" t="s">
        <v>179</v>
      </c>
      <c r="X654" s="21"/>
      <c r="Y654" s="21"/>
    </row>
    <row r="655" spans="1:25" s="25" customFormat="1" ht="20.399999999999999" x14ac:dyDescent="0.3">
      <c r="A655" s="15">
        <v>780</v>
      </c>
      <c r="B655" s="16" t="s">
        <v>65</v>
      </c>
      <c r="C655" s="16">
        <f t="shared" si="32"/>
        <v>6</v>
      </c>
      <c r="D655" s="16" t="str">
        <f t="shared" si="31"/>
        <v>BG.TD.KHNHI.006</v>
      </c>
      <c r="E655" s="16" t="e">
        <f>VLOOKUP(B655,'DS Tên thiết bị'!$A$1:$B$174,2,0)</f>
        <v>#N/A</v>
      </c>
      <c r="F655" s="16" t="s">
        <v>66</v>
      </c>
      <c r="G655" s="16" t="str">
        <f t="shared" si="30"/>
        <v>KHÁC</v>
      </c>
      <c r="H655" s="17" t="s">
        <v>487</v>
      </c>
      <c r="I655" s="17" t="s">
        <v>2793</v>
      </c>
      <c r="J655" s="17" t="str">
        <f>VLOOKUP(I655,'Danh sach khoa'!$C$2:$D$39,2,0)</f>
        <v>KHNHI</v>
      </c>
      <c r="K655" s="18" t="s">
        <v>1610</v>
      </c>
      <c r="L655" s="14" t="s">
        <v>488</v>
      </c>
      <c r="M655" s="14" t="s">
        <v>1644</v>
      </c>
      <c r="N655" s="14" t="s">
        <v>34</v>
      </c>
      <c r="O655" s="14" t="s">
        <v>35</v>
      </c>
      <c r="P655" s="21">
        <v>2020</v>
      </c>
      <c r="Q655" s="67" t="s">
        <v>177</v>
      </c>
      <c r="R655" s="21" t="s">
        <v>36</v>
      </c>
      <c r="S655" s="40">
        <v>1</v>
      </c>
      <c r="T655" s="36">
        <v>29000000</v>
      </c>
      <c r="U655" s="41" t="s">
        <v>37</v>
      </c>
      <c r="V655" s="30" t="s">
        <v>178</v>
      </c>
      <c r="W655" s="14" t="s">
        <v>179</v>
      </c>
      <c r="X655" s="21"/>
      <c r="Y655" s="21"/>
    </row>
    <row r="656" spans="1:25" s="25" customFormat="1" ht="20.399999999999999" x14ac:dyDescent="0.3">
      <c r="A656" s="50">
        <v>781</v>
      </c>
      <c r="B656" s="16" t="s">
        <v>65</v>
      </c>
      <c r="C656" s="16">
        <f t="shared" si="32"/>
        <v>7</v>
      </c>
      <c r="D656" s="16" t="str">
        <f t="shared" si="31"/>
        <v>BG.TD.KHNHI.007</v>
      </c>
      <c r="E656" s="16" t="e">
        <f>VLOOKUP(B656,'DS Tên thiết bị'!$A$1:$B$174,2,0)</f>
        <v>#N/A</v>
      </c>
      <c r="F656" s="16" t="s">
        <v>66</v>
      </c>
      <c r="G656" s="16" t="str">
        <f t="shared" si="30"/>
        <v>KHÁC</v>
      </c>
      <c r="H656" s="17" t="s">
        <v>487</v>
      </c>
      <c r="I656" s="17" t="s">
        <v>2793</v>
      </c>
      <c r="J656" s="17" t="str">
        <f>VLOOKUP(I656,'Danh sach khoa'!$C$2:$D$39,2,0)</f>
        <v>KHNHI</v>
      </c>
      <c r="K656" s="18" t="s">
        <v>1610</v>
      </c>
      <c r="L656" s="14" t="s">
        <v>488</v>
      </c>
      <c r="M656" s="14" t="s">
        <v>1645</v>
      </c>
      <c r="N656" s="14" t="s">
        <v>34</v>
      </c>
      <c r="O656" s="14" t="s">
        <v>35</v>
      </c>
      <c r="P656" s="21">
        <v>2020</v>
      </c>
      <c r="Q656" s="67" t="s">
        <v>177</v>
      </c>
      <c r="R656" s="21" t="s">
        <v>36</v>
      </c>
      <c r="S656" s="40">
        <v>1</v>
      </c>
      <c r="T656" s="36">
        <v>29000000</v>
      </c>
      <c r="U656" s="41" t="s">
        <v>37</v>
      </c>
      <c r="V656" s="30" t="s">
        <v>178</v>
      </c>
      <c r="W656" s="14" t="s">
        <v>179</v>
      </c>
      <c r="X656" s="21"/>
      <c r="Y656" s="21"/>
    </row>
    <row r="657" spans="1:25" s="25" customFormat="1" ht="20.399999999999999" x14ac:dyDescent="0.3">
      <c r="A657" s="15">
        <v>782</v>
      </c>
      <c r="B657" s="16" t="s">
        <v>65</v>
      </c>
      <c r="C657" s="16">
        <f t="shared" si="32"/>
        <v>8</v>
      </c>
      <c r="D657" s="16" t="str">
        <f t="shared" si="31"/>
        <v>BG.TD.KHNHI.008</v>
      </c>
      <c r="E657" s="16" t="e">
        <f>VLOOKUP(B657,'DS Tên thiết bị'!$A$1:$B$174,2,0)</f>
        <v>#N/A</v>
      </c>
      <c r="F657" s="16" t="s">
        <v>66</v>
      </c>
      <c r="G657" s="16" t="str">
        <f t="shared" si="30"/>
        <v>KHÁC</v>
      </c>
      <c r="H657" s="17" t="s">
        <v>487</v>
      </c>
      <c r="I657" s="17" t="s">
        <v>2793</v>
      </c>
      <c r="J657" s="17" t="str">
        <f>VLOOKUP(I657,'Danh sach khoa'!$C$2:$D$39,2,0)</f>
        <v>KHNHI</v>
      </c>
      <c r="K657" s="18" t="s">
        <v>1610</v>
      </c>
      <c r="L657" s="14" t="s">
        <v>488</v>
      </c>
      <c r="M657" s="14" t="s">
        <v>1646</v>
      </c>
      <c r="N657" s="14" t="s">
        <v>34</v>
      </c>
      <c r="O657" s="14" t="s">
        <v>35</v>
      </c>
      <c r="P657" s="21">
        <v>2020</v>
      </c>
      <c r="Q657" s="67" t="s">
        <v>177</v>
      </c>
      <c r="R657" s="21" t="s">
        <v>36</v>
      </c>
      <c r="S657" s="40">
        <v>1</v>
      </c>
      <c r="T657" s="36">
        <v>29000000</v>
      </c>
      <c r="U657" s="41" t="s">
        <v>37</v>
      </c>
      <c r="V657" s="30" t="s">
        <v>178</v>
      </c>
      <c r="W657" s="14" t="s">
        <v>179</v>
      </c>
      <c r="X657" s="21"/>
      <c r="Y657" s="21"/>
    </row>
    <row r="658" spans="1:25" s="25" customFormat="1" ht="20.399999999999999" x14ac:dyDescent="0.3">
      <c r="A658" s="50">
        <v>783</v>
      </c>
      <c r="B658" s="16" t="s">
        <v>65</v>
      </c>
      <c r="C658" s="16">
        <f t="shared" si="32"/>
        <v>9</v>
      </c>
      <c r="D658" s="16" t="str">
        <f t="shared" si="31"/>
        <v>BG.TD.KHNHI.009</v>
      </c>
      <c r="E658" s="16" t="e">
        <f>VLOOKUP(B658,'DS Tên thiết bị'!$A$1:$B$174,2,0)</f>
        <v>#N/A</v>
      </c>
      <c r="F658" s="16" t="s">
        <v>66</v>
      </c>
      <c r="G658" s="16" t="str">
        <f t="shared" si="30"/>
        <v>KHÁC</v>
      </c>
      <c r="H658" s="17" t="s">
        <v>487</v>
      </c>
      <c r="I658" s="17" t="s">
        <v>2793</v>
      </c>
      <c r="J658" s="17" t="str">
        <f>VLOOKUP(I658,'Danh sach khoa'!$C$2:$D$39,2,0)</f>
        <v>KHNHI</v>
      </c>
      <c r="K658" s="18" t="s">
        <v>1610</v>
      </c>
      <c r="L658" s="14" t="s">
        <v>488</v>
      </c>
      <c r="M658" s="14" t="s">
        <v>1647</v>
      </c>
      <c r="N658" s="14" t="s">
        <v>34</v>
      </c>
      <c r="O658" s="14" t="s">
        <v>35</v>
      </c>
      <c r="P658" s="21">
        <v>2020</v>
      </c>
      <c r="Q658" s="67" t="s">
        <v>177</v>
      </c>
      <c r="R658" s="21" t="s">
        <v>36</v>
      </c>
      <c r="S658" s="40">
        <v>1</v>
      </c>
      <c r="T658" s="36">
        <v>29000000</v>
      </c>
      <c r="U658" s="41" t="s">
        <v>37</v>
      </c>
      <c r="V658" s="30" t="s">
        <v>178</v>
      </c>
      <c r="W658" s="14" t="s">
        <v>179</v>
      </c>
      <c r="X658" s="21"/>
      <c r="Y658" s="21"/>
    </row>
    <row r="659" spans="1:25" s="25" customFormat="1" ht="20.399999999999999" x14ac:dyDescent="0.3">
      <c r="A659" s="15">
        <v>784</v>
      </c>
      <c r="B659" s="16" t="s">
        <v>65</v>
      </c>
      <c r="C659" s="16">
        <f t="shared" si="32"/>
        <v>10</v>
      </c>
      <c r="D659" s="16" t="str">
        <f t="shared" si="31"/>
        <v>BG.TD.KHNHI.010</v>
      </c>
      <c r="E659" s="16" t="e">
        <f>VLOOKUP(B659,'DS Tên thiết bị'!$A$1:$B$174,2,0)</f>
        <v>#N/A</v>
      </c>
      <c r="F659" s="16" t="s">
        <v>66</v>
      </c>
      <c r="G659" s="16" t="str">
        <f t="shared" si="30"/>
        <v>KHÁC</v>
      </c>
      <c r="H659" s="17" t="s">
        <v>487</v>
      </c>
      <c r="I659" s="17" t="s">
        <v>2793</v>
      </c>
      <c r="J659" s="17" t="str">
        <f>VLOOKUP(I659,'Danh sach khoa'!$C$2:$D$39,2,0)</f>
        <v>KHNHI</v>
      </c>
      <c r="K659" s="18" t="s">
        <v>1610</v>
      </c>
      <c r="L659" s="14" t="s">
        <v>488</v>
      </c>
      <c r="M659" s="14" t="s">
        <v>1648</v>
      </c>
      <c r="N659" s="14" t="s">
        <v>34</v>
      </c>
      <c r="O659" s="14" t="s">
        <v>35</v>
      </c>
      <c r="P659" s="21">
        <v>2020</v>
      </c>
      <c r="Q659" s="67" t="s">
        <v>177</v>
      </c>
      <c r="R659" s="21" t="s">
        <v>36</v>
      </c>
      <c r="S659" s="40">
        <v>1</v>
      </c>
      <c r="T659" s="36">
        <v>29000000</v>
      </c>
      <c r="U659" s="41" t="s">
        <v>37</v>
      </c>
      <c r="V659" s="30" t="s">
        <v>178</v>
      </c>
      <c r="W659" s="14" t="s">
        <v>179</v>
      </c>
      <c r="X659" s="21"/>
      <c r="Y659" s="21"/>
    </row>
    <row r="660" spans="1:25" s="25" customFormat="1" ht="20.399999999999999" x14ac:dyDescent="0.3">
      <c r="A660" s="50">
        <v>785</v>
      </c>
      <c r="B660" s="16" t="s">
        <v>65</v>
      </c>
      <c r="C660" s="16">
        <f t="shared" si="32"/>
        <v>11</v>
      </c>
      <c r="D660" s="16" t="str">
        <f t="shared" si="31"/>
        <v>BG.TD.KHNHI.011</v>
      </c>
      <c r="E660" s="16" t="e">
        <f>VLOOKUP(B660,'DS Tên thiết bị'!$A$1:$B$174,2,0)</f>
        <v>#N/A</v>
      </c>
      <c r="F660" s="16" t="s">
        <v>66</v>
      </c>
      <c r="G660" s="16" t="str">
        <f t="shared" si="30"/>
        <v>KHÁC</v>
      </c>
      <c r="H660" s="17" t="s">
        <v>487</v>
      </c>
      <c r="I660" s="17" t="s">
        <v>2793</v>
      </c>
      <c r="J660" s="17" t="str">
        <f>VLOOKUP(I660,'Danh sach khoa'!$C$2:$D$39,2,0)</f>
        <v>KHNHI</v>
      </c>
      <c r="K660" s="18" t="s">
        <v>1610</v>
      </c>
      <c r="L660" s="14" t="s">
        <v>488</v>
      </c>
      <c r="M660" s="14">
        <v>2005010283</v>
      </c>
      <c r="N660" s="14" t="s">
        <v>34</v>
      </c>
      <c r="O660" s="14" t="s">
        <v>35</v>
      </c>
      <c r="P660" s="21">
        <v>2020</v>
      </c>
      <c r="Q660" s="67" t="s">
        <v>177</v>
      </c>
      <c r="R660" s="21" t="s">
        <v>36</v>
      </c>
      <c r="S660" s="40">
        <v>1</v>
      </c>
      <c r="T660" s="36">
        <v>29000000</v>
      </c>
      <c r="U660" s="41" t="s">
        <v>37</v>
      </c>
      <c r="V660" s="30" t="s">
        <v>178</v>
      </c>
      <c r="W660" s="14" t="s">
        <v>179</v>
      </c>
      <c r="X660" s="21"/>
      <c r="Y660" s="21"/>
    </row>
    <row r="661" spans="1:25" s="25" customFormat="1" ht="20.399999999999999" x14ac:dyDescent="0.3">
      <c r="A661" s="15">
        <v>786</v>
      </c>
      <c r="B661" s="16" t="s">
        <v>65</v>
      </c>
      <c r="C661" s="16">
        <f t="shared" si="32"/>
        <v>12</v>
      </c>
      <c r="D661" s="16" t="str">
        <f t="shared" si="31"/>
        <v>BG.TD.KHNHI.012</v>
      </c>
      <c r="E661" s="16" t="e">
        <f>VLOOKUP(B661,'DS Tên thiết bị'!$A$1:$B$174,2,0)</f>
        <v>#N/A</v>
      </c>
      <c r="F661" s="16" t="s">
        <v>66</v>
      </c>
      <c r="G661" s="16" t="str">
        <f t="shared" si="30"/>
        <v>KHÁC</v>
      </c>
      <c r="H661" s="17" t="s">
        <v>487</v>
      </c>
      <c r="I661" s="17" t="s">
        <v>2793</v>
      </c>
      <c r="J661" s="17" t="str">
        <f>VLOOKUP(I661,'Danh sach khoa'!$C$2:$D$39,2,0)</f>
        <v>KHNHI</v>
      </c>
      <c r="K661" s="18" t="s">
        <v>1610</v>
      </c>
      <c r="L661" s="14" t="s">
        <v>488</v>
      </c>
      <c r="M661" s="14">
        <v>2005010103</v>
      </c>
      <c r="N661" s="14" t="s">
        <v>34</v>
      </c>
      <c r="O661" s="14" t="s">
        <v>35</v>
      </c>
      <c r="P661" s="21">
        <v>2020</v>
      </c>
      <c r="Q661" s="67" t="s">
        <v>177</v>
      </c>
      <c r="R661" s="21" t="s">
        <v>36</v>
      </c>
      <c r="S661" s="40">
        <v>1</v>
      </c>
      <c r="T661" s="36">
        <v>29000000</v>
      </c>
      <c r="U661" s="41" t="s">
        <v>37</v>
      </c>
      <c r="V661" s="30" t="s">
        <v>178</v>
      </c>
      <c r="W661" s="14" t="s">
        <v>179</v>
      </c>
      <c r="X661" s="21"/>
      <c r="Y661" s="21"/>
    </row>
    <row r="662" spans="1:25" s="25" customFormat="1" ht="20.399999999999999" x14ac:dyDescent="0.3">
      <c r="A662" s="50">
        <v>787</v>
      </c>
      <c r="B662" s="16" t="s">
        <v>65</v>
      </c>
      <c r="C662" s="16">
        <f t="shared" si="32"/>
        <v>13</v>
      </c>
      <c r="D662" s="16" t="str">
        <f t="shared" si="31"/>
        <v>BG.TD.KHNHI.013</v>
      </c>
      <c r="E662" s="16" t="e">
        <f>VLOOKUP(B662,'DS Tên thiết bị'!$A$1:$B$174,2,0)</f>
        <v>#N/A</v>
      </c>
      <c r="F662" s="16" t="s">
        <v>66</v>
      </c>
      <c r="G662" s="16" t="str">
        <f t="shared" si="30"/>
        <v>KHÁC</v>
      </c>
      <c r="H662" s="17" t="s">
        <v>487</v>
      </c>
      <c r="I662" s="17" t="s">
        <v>2793</v>
      </c>
      <c r="J662" s="17" t="str">
        <f>VLOOKUP(I662,'Danh sach khoa'!$C$2:$D$39,2,0)</f>
        <v>KHNHI</v>
      </c>
      <c r="K662" s="18" t="s">
        <v>1610</v>
      </c>
      <c r="L662" s="14" t="s">
        <v>488</v>
      </c>
      <c r="M662" s="14">
        <v>2005010240</v>
      </c>
      <c r="N662" s="14" t="s">
        <v>34</v>
      </c>
      <c r="O662" s="14" t="s">
        <v>35</v>
      </c>
      <c r="P662" s="21">
        <v>2020</v>
      </c>
      <c r="Q662" s="67" t="s">
        <v>177</v>
      </c>
      <c r="R662" s="21" t="s">
        <v>36</v>
      </c>
      <c r="S662" s="40">
        <v>1</v>
      </c>
      <c r="T662" s="36">
        <v>29000000</v>
      </c>
      <c r="U662" s="41" t="s">
        <v>37</v>
      </c>
      <c r="V662" s="30" t="s">
        <v>178</v>
      </c>
      <c r="W662" s="14" t="s">
        <v>179</v>
      </c>
      <c r="X662" s="21"/>
      <c r="Y662" s="21"/>
    </row>
    <row r="663" spans="1:25" s="25" customFormat="1" ht="20.399999999999999" x14ac:dyDescent="0.3">
      <c r="A663" s="15">
        <v>788</v>
      </c>
      <c r="B663" s="16" t="s">
        <v>65</v>
      </c>
      <c r="C663" s="16">
        <f t="shared" si="32"/>
        <v>14</v>
      </c>
      <c r="D663" s="16" t="str">
        <f t="shared" si="31"/>
        <v>BG.TD.KHNHI.014</v>
      </c>
      <c r="E663" s="16" t="e">
        <f>VLOOKUP(B663,'DS Tên thiết bị'!$A$1:$B$174,2,0)</f>
        <v>#N/A</v>
      </c>
      <c r="F663" s="16" t="s">
        <v>66</v>
      </c>
      <c r="G663" s="16" t="str">
        <f t="shared" si="30"/>
        <v>KHÁC</v>
      </c>
      <c r="H663" s="17" t="s">
        <v>487</v>
      </c>
      <c r="I663" s="17" t="s">
        <v>2793</v>
      </c>
      <c r="J663" s="17" t="str">
        <f>VLOOKUP(I663,'Danh sach khoa'!$C$2:$D$39,2,0)</f>
        <v>KHNHI</v>
      </c>
      <c r="K663" s="18" t="s">
        <v>1610</v>
      </c>
      <c r="L663" s="14" t="s">
        <v>488</v>
      </c>
      <c r="M663" s="14">
        <v>200501297</v>
      </c>
      <c r="N663" s="14" t="s">
        <v>34</v>
      </c>
      <c r="O663" s="14" t="s">
        <v>35</v>
      </c>
      <c r="P663" s="21">
        <v>2020</v>
      </c>
      <c r="Q663" s="67" t="s">
        <v>177</v>
      </c>
      <c r="R663" s="21" t="s">
        <v>36</v>
      </c>
      <c r="S663" s="40">
        <v>1</v>
      </c>
      <c r="T663" s="36">
        <v>29000000</v>
      </c>
      <c r="U663" s="41" t="s">
        <v>37</v>
      </c>
      <c r="V663" s="30" t="s">
        <v>178</v>
      </c>
      <c r="W663" s="14" t="s">
        <v>179</v>
      </c>
      <c r="X663" s="21"/>
      <c r="Y663" s="21"/>
    </row>
    <row r="664" spans="1:25" s="25" customFormat="1" ht="20.399999999999999" x14ac:dyDescent="0.3">
      <c r="A664" s="50">
        <v>789</v>
      </c>
      <c r="B664" s="16" t="s">
        <v>65</v>
      </c>
      <c r="C664" s="16">
        <f t="shared" si="32"/>
        <v>15</v>
      </c>
      <c r="D664" s="16" t="str">
        <f t="shared" si="31"/>
        <v>BG.TD.KHNHI.015</v>
      </c>
      <c r="E664" s="16" t="e">
        <f>VLOOKUP(B664,'DS Tên thiết bị'!$A$1:$B$174,2,0)</f>
        <v>#N/A</v>
      </c>
      <c r="F664" s="16" t="s">
        <v>66</v>
      </c>
      <c r="G664" s="16" t="str">
        <f t="shared" si="30"/>
        <v>KHÁC</v>
      </c>
      <c r="H664" s="17" t="s">
        <v>487</v>
      </c>
      <c r="I664" s="17" t="s">
        <v>2793</v>
      </c>
      <c r="J664" s="17" t="str">
        <f>VLOOKUP(I664,'Danh sach khoa'!$C$2:$D$39,2,0)</f>
        <v>KHNHI</v>
      </c>
      <c r="K664" s="18" t="s">
        <v>1610</v>
      </c>
      <c r="L664" s="14" t="s">
        <v>488</v>
      </c>
      <c r="M664" s="14">
        <v>2005010061</v>
      </c>
      <c r="N664" s="14" t="s">
        <v>34</v>
      </c>
      <c r="O664" s="14" t="s">
        <v>35</v>
      </c>
      <c r="P664" s="21">
        <v>2020</v>
      </c>
      <c r="Q664" s="67" t="s">
        <v>177</v>
      </c>
      <c r="R664" s="21" t="s">
        <v>36</v>
      </c>
      <c r="S664" s="40">
        <v>1</v>
      </c>
      <c r="T664" s="36">
        <v>29000000</v>
      </c>
      <c r="U664" s="41" t="s">
        <v>37</v>
      </c>
      <c r="V664" s="30" t="s">
        <v>178</v>
      </c>
      <c r="W664" s="14" t="s">
        <v>179</v>
      </c>
      <c r="X664" s="21"/>
      <c r="Y664" s="21"/>
    </row>
    <row r="665" spans="1:25" s="25" customFormat="1" ht="30.6" x14ac:dyDescent="0.3">
      <c r="A665" s="50">
        <v>793</v>
      </c>
      <c r="B665" s="16" t="s">
        <v>1656</v>
      </c>
      <c r="C665" s="16">
        <f t="shared" si="32"/>
        <v>1</v>
      </c>
      <c r="D665" s="16" t="str">
        <f t="shared" si="31"/>
        <v>BG.N.KHNHI.001</v>
      </c>
      <c r="E665" s="16" t="e">
        <f>VLOOKUP(B665,'DS Tên thiết bị'!$A$1:$B$174,2,0)</f>
        <v>#N/A</v>
      </c>
      <c r="F665" s="16" t="s">
        <v>1657</v>
      </c>
      <c r="G665" s="16" t="str">
        <f t="shared" si="30"/>
        <v>KHÁC</v>
      </c>
      <c r="H665" s="17" t="s">
        <v>1658</v>
      </c>
      <c r="I665" s="17" t="s">
        <v>2793</v>
      </c>
      <c r="J665" s="17" t="str">
        <f>VLOOKUP(I665,'Danh sach khoa'!$C$2:$D$39,2,0)</f>
        <v>KHNHI</v>
      </c>
      <c r="K665" s="18" t="s">
        <v>1610</v>
      </c>
      <c r="L665" s="21"/>
      <c r="M665" s="14"/>
      <c r="N665" s="14" t="s">
        <v>1659</v>
      </c>
      <c r="O665" s="14" t="s">
        <v>190</v>
      </c>
      <c r="P665" s="14">
        <v>2023</v>
      </c>
      <c r="Q665" s="26">
        <v>45210</v>
      </c>
      <c r="R665" s="14" t="s">
        <v>36</v>
      </c>
      <c r="S665" s="35">
        <v>4</v>
      </c>
      <c r="T665" s="89">
        <v>10200000</v>
      </c>
      <c r="U665" s="41" t="s">
        <v>37</v>
      </c>
      <c r="V665" s="30" t="s">
        <v>1655</v>
      </c>
      <c r="W665" s="14" t="s">
        <v>39</v>
      </c>
      <c r="X665" s="14"/>
      <c r="Y665" s="21"/>
    </row>
    <row r="666" spans="1:25" s="25" customFormat="1" ht="39.6" x14ac:dyDescent="0.3">
      <c r="A666" s="15">
        <v>792</v>
      </c>
      <c r="B666" s="16" t="s">
        <v>1649</v>
      </c>
      <c r="C666" s="16">
        <f t="shared" si="32"/>
        <v>1</v>
      </c>
      <c r="D666" s="16" t="str">
        <f t="shared" si="31"/>
        <v>BG.TDDC.KHNHI.001</v>
      </c>
      <c r="E666" s="16" t="e">
        <f>VLOOKUP(B666,'DS Tên thiết bị'!$A$1:$B$174,2,0)</f>
        <v>#N/A</v>
      </c>
      <c r="F666" s="16" t="s">
        <v>1650</v>
      </c>
      <c r="G666" s="16" t="str">
        <f t="shared" si="30"/>
        <v>KHÁC</v>
      </c>
      <c r="H666" s="17" t="s">
        <v>1651</v>
      </c>
      <c r="I666" s="17" t="s">
        <v>2793</v>
      </c>
      <c r="J666" s="17" t="str">
        <f>VLOOKUP(I666,'Danh sach khoa'!$C$2:$D$39,2,0)</f>
        <v>KHNHI</v>
      </c>
      <c r="K666" s="18" t="s">
        <v>1610</v>
      </c>
      <c r="L666" s="21" t="s">
        <v>1652</v>
      </c>
      <c r="M666" s="14" t="s">
        <v>1653</v>
      </c>
      <c r="N666" s="14" t="s">
        <v>1654</v>
      </c>
      <c r="O666" s="14" t="s">
        <v>341</v>
      </c>
      <c r="P666" s="14">
        <v>2023</v>
      </c>
      <c r="Q666" s="27" t="s">
        <v>295</v>
      </c>
      <c r="R666" s="14" t="s">
        <v>36</v>
      </c>
      <c r="S666" s="35">
        <v>1</v>
      </c>
      <c r="T666" s="89">
        <v>25000000</v>
      </c>
      <c r="U666" s="41" t="s">
        <v>37</v>
      </c>
      <c r="V666" s="30" t="s">
        <v>1655</v>
      </c>
      <c r="W666" s="14" t="s">
        <v>39</v>
      </c>
      <c r="X666" s="14"/>
      <c r="Y666" s="21"/>
    </row>
    <row r="667" spans="1:25" s="25" customFormat="1" ht="20.399999999999999" x14ac:dyDescent="0.3">
      <c r="A667" s="15">
        <v>758</v>
      </c>
      <c r="B667" s="16" t="s">
        <v>544</v>
      </c>
      <c r="C667" s="16">
        <f t="shared" si="32"/>
        <v>1</v>
      </c>
      <c r="D667" s="16" t="str">
        <f t="shared" si="31"/>
        <v>BG.TS.KHNHI.001</v>
      </c>
      <c r="E667" s="16" t="e">
        <f>VLOOKUP(B667,'DS Tên thiết bị'!$A$1:$B$174,2,0)</f>
        <v>#N/A</v>
      </c>
      <c r="F667" s="16" t="s">
        <v>545</v>
      </c>
      <c r="G667" s="16" t="str">
        <f t="shared" si="30"/>
        <v>KHÁC</v>
      </c>
      <c r="H667" s="17" t="s">
        <v>1609</v>
      </c>
      <c r="I667" s="17" t="s">
        <v>2793</v>
      </c>
      <c r="J667" s="17" t="str">
        <f>VLOOKUP(I667,'Danh sach khoa'!$C$2:$D$39,2,0)</f>
        <v>KHNHI</v>
      </c>
      <c r="K667" s="18" t="s">
        <v>1610</v>
      </c>
      <c r="L667" s="14" t="s">
        <v>1611</v>
      </c>
      <c r="M667" s="29">
        <v>801894</v>
      </c>
      <c r="N667" s="14" t="s">
        <v>190</v>
      </c>
      <c r="O667" s="14" t="s">
        <v>190</v>
      </c>
      <c r="P667" s="14">
        <v>2009</v>
      </c>
      <c r="Q667" s="79">
        <v>39814</v>
      </c>
      <c r="R667" s="14" t="s">
        <v>36</v>
      </c>
      <c r="S667" s="14">
        <v>1</v>
      </c>
      <c r="T667" s="20">
        <v>49500000</v>
      </c>
      <c r="U667" s="41" t="s">
        <v>37</v>
      </c>
      <c r="V667" s="14" t="s">
        <v>60</v>
      </c>
      <c r="W667" s="14" t="s">
        <v>439</v>
      </c>
      <c r="X667" s="14"/>
      <c r="Y667" s="21"/>
    </row>
    <row r="668" spans="1:25" s="25" customFormat="1" ht="20.399999999999999" x14ac:dyDescent="0.3">
      <c r="A668" s="15">
        <v>1268</v>
      </c>
      <c r="B668" s="15" t="s">
        <v>2714</v>
      </c>
      <c r="C668" s="16">
        <f t="shared" si="32"/>
        <v>1</v>
      </c>
      <c r="D668" s="16" t="str">
        <f t="shared" si="31"/>
        <v>BG.BKD.KNOIA.001</v>
      </c>
      <c r="E668" s="16" t="e">
        <f>VLOOKUP(B668,'DS Tên thiết bị'!$A$1:$B$174,2,0)</f>
        <v>#N/A</v>
      </c>
      <c r="F668" s="147" t="s">
        <v>2715</v>
      </c>
      <c r="G668" s="16" t="str">
        <f t="shared" si="30"/>
        <v>KHÁC</v>
      </c>
      <c r="H668" s="17" t="s">
        <v>2716</v>
      </c>
      <c r="I668" s="17" t="s">
        <v>2807</v>
      </c>
      <c r="J668" s="17" t="str">
        <f>VLOOKUP(I668,'Danh sach khoa'!$C$2:$D$39,2,0)</f>
        <v>KNOIA</v>
      </c>
      <c r="K668" s="18" t="s">
        <v>2706</v>
      </c>
      <c r="L668" s="14" t="s">
        <v>2717</v>
      </c>
      <c r="M668" s="14" t="s">
        <v>2718</v>
      </c>
      <c r="N668" s="14" t="s">
        <v>2719</v>
      </c>
      <c r="O668" s="14" t="s">
        <v>112</v>
      </c>
      <c r="P668" s="21">
        <v>2020</v>
      </c>
      <c r="Q668" s="67" t="s">
        <v>177</v>
      </c>
      <c r="R668" s="21" t="s">
        <v>36</v>
      </c>
      <c r="S668" s="40">
        <v>1</v>
      </c>
      <c r="T668" s="36">
        <v>10000000</v>
      </c>
      <c r="U668" s="41" t="s">
        <v>37</v>
      </c>
      <c r="V668" s="30" t="s">
        <v>178</v>
      </c>
      <c r="W668" s="14" t="s">
        <v>39</v>
      </c>
      <c r="X668" s="42"/>
      <c r="Y668" s="42"/>
    </row>
    <row r="669" spans="1:25" s="25" customFormat="1" ht="30.6" x14ac:dyDescent="0.3">
      <c r="A669" s="50">
        <v>1249</v>
      </c>
      <c r="B669" s="16" t="s">
        <v>29</v>
      </c>
      <c r="C669" s="16">
        <f t="shared" si="32"/>
        <v>1</v>
      </c>
      <c r="D669" s="16" t="str">
        <f t="shared" si="31"/>
        <v>BG.BTĐ.KNOIA.001</v>
      </c>
      <c r="E669" s="16" t="e">
        <f>VLOOKUP(B669,'DS Tên thiết bị'!$A$1:$B$174,2,0)</f>
        <v>#N/A</v>
      </c>
      <c r="F669" s="16" t="s">
        <v>30</v>
      </c>
      <c r="G669" s="16" t="str">
        <f t="shared" si="30"/>
        <v>KHÁC</v>
      </c>
      <c r="H669" s="17" t="s">
        <v>172</v>
      </c>
      <c r="I669" s="17" t="s">
        <v>2807</v>
      </c>
      <c r="J669" s="17" t="str">
        <f>VLOOKUP(I669,'Danh sach khoa'!$C$2:$D$39,2,0)</f>
        <v>KNOIA</v>
      </c>
      <c r="K669" s="18" t="s">
        <v>2706</v>
      </c>
      <c r="L669" s="14" t="s">
        <v>173</v>
      </c>
      <c r="M669" s="14" t="s">
        <v>2710</v>
      </c>
      <c r="N669" s="14" t="s">
        <v>175</v>
      </c>
      <c r="O669" s="14" t="s">
        <v>176</v>
      </c>
      <c r="P669" s="14">
        <v>2020</v>
      </c>
      <c r="Q669" s="67" t="s">
        <v>177</v>
      </c>
      <c r="R669" s="14" t="s">
        <v>36</v>
      </c>
      <c r="S669" s="35">
        <v>1</v>
      </c>
      <c r="T669" s="89">
        <v>23000000</v>
      </c>
      <c r="U669" s="41" t="s">
        <v>37</v>
      </c>
      <c r="V669" s="30" t="s">
        <v>178</v>
      </c>
      <c r="W669" s="14" t="s">
        <v>179</v>
      </c>
      <c r="X669" s="21"/>
      <c r="Y669" s="21"/>
    </row>
    <row r="670" spans="1:25" s="25" customFormat="1" ht="20.399999999999999" x14ac:dyDescent="0.3">
      <c r="A670" s="15">
        <v>1250</v>
      </c>
      <c r="B670" s="16" t="s">
        <v>29</v>
      </c>
      <c r="C670" s="16">
        <f t="shared" si="32"/>
        <v>2</v>
      </c>
      <c r="D670" s="16" t="str">
        <f t="shared" si="31"/>
        <v>BG.BTĐ.KNOIA.002</v>
      </c>
      <c r="E670" s="16" t="e">
        <f>VLOOKUP(B670,'DS Tên thiết bị'!$A$1:$B$174,2,0)</f>
        <v>#N/A</v>
      </c>
      <c r="F670" s="16" t="s">
        <v>30</v>
      </c>
      <c r="G670" s="16" t="str">
        <f t="shared" si="30"/>
        <v>KHÁC</v>
      </c>
      <c r="H670" s="17" t="s">
        <v>172</v>
      </c>
      <c r="I670" s="17" t="s">
        <v>2807</v>
      </c>
      <c r="J670" s="17" t="str">
        <f>VLOOKUP(I670,'Danh sach khoa'!$C$2:$D$39,2,0)</f>
        <v>KNOIA</v>
      </c>
      <c r="K670" s="18" t="s">
        <v>2706</v>
      </c>
      <c r="L670" s="14" t="s">
        <v>173</v>
      </c>
      <c r="M670" s="14" t="s">
        <v>2711</v>
      </c>
      <c r="N670" s="14" t="s">
        <v>175</v>
      </c>
      <c r="O670" s="14" t="s">
        <v>176</v>
      </c>
      <c r="P670" s="14">
        <v>2020</v>
      </c>
      <c r="Q670" s="67" t="s">
        <v>177</v>
      </c>
      <c r="R670" s="14" t="s">
        <v>36</v>
      </c>
      <c r="S670" s="35">
        <v>1</v>
      </c>
      <c r="T670" s="89">
        <v>23000000</v>
      </c>
      <c r="U670" s="41" t="s">
        <v>37</v>
      </c>
      <c r="V670" s="30" t="s">
        <v>178</v>
      </c>
      <c r="W670" s="14" t="s">
        <v>179</v>
      </c>
      <c r="X670" s="21"/>
      <c r="Y670" s="21"/>
    </row>
    <row r="671" spans="1:25" s="25" customFormat="1" ht="20.399999999999999" x14ac:dyDescent="0.3">
      <c r="A671" s="50">
        <v>1251</v>
      </c>
      <c r="B671" s="16" t="s">
        <v>29</v>
      </c>
      <c r="C671" s="16">
        <f t="shared" si="32"/>
        <v>3</v>
      </c>
      <c r="D671" s="16" t="str">
        <f t="shared" si="31"/>
        <v>BG.BTĐ.KNOIA.003</v>
      </c>
      <c r="E671" s="16" t="e">
        <f>VLOOKUP(B671,'DS Tên thiết bị'!$A$1:$B$174,2,0)</f>
        <v>#N/A</v>
      </c>
      <c r="F671" s="16" t="s">
        <v>30</v>
      </c>
      <c r="G671" s="16" t="str">
        <f t="shared" si="30"/>
        <v>KHÁC</v>
      </c>
      <c r="H671" s="17" t="s">
        <v>172</v>
      </c>
      <c r="I671" s="17" t="s">
        <v>2807</v>
      </c>
      <c r="J671" s="17" t="str">
        <f>VLOOKUP(I671,'Danh sach khoa'!$C$2:$D$39,2,0)</f>
        <v>KNOIA</v>
      </c>
      <c r="K671" s="18" t="s">
        <v>2706</v>
      </c>
      <c r="L671" s="14" t="s">
        <v>173</v>
      </c>
      <c r="M671" s="14" t="s">
        <v>2712</v>
      </c>
      <c r="N671" s="14" t="s">
        <v>175</v>
      </c>
      <c r="O671" s="14" t="s">
        <v>176</v>
      </c>
      <c r="P671" s="14">
        <v>2020</v>
      </c>
      <c r="Q671" s="67" t="s">
        <v>177</v>
      </c>
      <c r="R671" s="14" t="s">
        <v>36</v>
      </c>
      <c r="S671" s="35">
        <v>1</v>
      </c>
      <c r="T671" s="89">
        <v>23000000</v>
      </c>
      <c r="U671" s="41" t="s">
        <v>37</v>
      </c>
      <c r="V671" s="30" t="s">
        <v>178</v>
      </c>
      <c r="W671" s="14" t="s">
        <v>179</v>
      </c>
      <c r="X671" s="21"/>
      <c r="Y671" s="21"/>
    </row>
    <row r="672" spans="1:25" s="25" customFormat="1" ht="20.399999999999999" x14ac:dyDescent="0.3">
      <c r="A672" s="15">
        <v>1252</v>
      </c>
      <c r="B672" s="16" t="s">
        <v>29</v>
      </c>
      <c r="C672" s="16">
        <f t="shared" si="32"/>
        <v>4</v>
      </c>
      <c r="D672" s="16" t="str">
        <f t="shared" si="31"/>
        <v>BG.BTĐ.KNOIA.004</v>
      </c>
      <c r="E672" s="16" t="e">
        <f>VLOOKUP(B672,'DS Tên thiết bị'!$A$1:$B$174,2,0)</f>
        <v>#N/A</v>
      </c>
      <c r="F672" s="16" t="s">
        <v>30</v>
      </c>
      <c r="G672" s="16" t="str">
        <f t="shared" si="30"/>
        <v>KHÁC</v>
      </c>
      <c r="H672" s="17" t="s">
        <v>172</v>
      </c>
      <c r="I672" s="17" t="s">
        <v>2807</v>
      </c>
      <c r="J672" s="17" t="str">
        <f>VLOOKUP(I672,'Danh sach khoa'!$C$2:$D$39,2,0)</f>
        <v>KNOIA</v>
      </c>
      <c r="K672" s="18" t="s">
        <v>2706</v>
      </c>
      <c r="L672" s="14" t="s">
        <v>173</v>
      </c>
      <c r="M672" s="14" t="s">
        <v>2713</v>
      </c>
      <c r="N672" s="14" t="s">
        <v>175</v>
      </c>
      <c r="O672" s="14" t="s">
        <v>176</v>
      </c>
      <c r="P672" s="14">
        <v>2020</v>
      </c>
      <c r="Q672" s="67" t="s">
        <v>177</v>
      </c>
      <c r="R672" s="14" t="s">
        <v>36</v>
      </c>
      <c r="S672" s="35">
        <v>1</v>
      </c>
      <c r="T672" s="89">
        <v>23000000</v>
      </c>
      <c r="U672" s="41" t="s">
        <v>37</v>
      </c>
      <c r="V672" s="30" t="s">
        <v>178</v>
      </c>
      <c r="W672" s="14" t="s">
        <v>179</v>
      </c>
      <c r="X672" s="21"/>
      <c r="Y672" s="21"/>
    </row>
    <row r="673" spans="1:25" s="25" customFormat="1" ht="20.399999999999999" x14ac:dyDescent="0.3">
      <c r="A673" s="50">
        <v>1253</v>
      </c>
      <c r="B673" s="16" t="s">
        <v>29</v>
      </c>
      <c r="C673" s="16">
        <f t="shared" si="32"/>
        <v>5</v>
      </c>
      <c r="D673" s="16" t="str">
        <f t="shared" si="31"/>
        <v>BG.BTĐ.KNOIA.005</v>
      </c>
      <c r="E673" s="16" t="e">
        <f>VLOOKUP(B673,'DS Tên thiết bị'!$A$1:$B$174,2,0)</f>
        <v>#N/A</v>
      </c>
      <c r="F673" s="16" t="s">
        <v>30</v>
      </c>
      <c r="G673" s="16" t="str">
        <f t="shared" si="30"/>
        <v>KHÁC</v>
      </c>
      <c r="H673" s="17" t="s">
        <v>172</v>
      </c>
      <c r="I673" s="17" t="s">
        <v>2807</v>
      </c>
      <c r="J673" s="17" t="str">
        <f>VLOOKUP(I673,'Danh sach khoa'!$C$2:$D$39,2,0)</f>
        <v>KNOIA</v>
      </c>
      <c r="K673" s="18" t="s">
        <v>2706</v>
      </c>
      <c r="L673" s="14" t="s">
        <v>173</v>
      </c>
      <c r="M673" s="14">
        <v>24518455</v>
      </c>
      <c r="N673" s="14" t="s">
        <v>175</v>
      </c>
      <c r="O673" s="14" t="s">
        <v>176</v>
      </c>
      <c r="P673" s="14">
        <v>2020</v>
      </c>
      <c r="Q673" s="67" t="s">
        <v>177</v>
      </c>
      <c r="R673" s="14" t="s">
        <v>36</v>
      </c>
      <c r="S673" s="35">
        <v>1</v>
      </c>
      <c r="T673" s="89">
        <v>23000000</v>
      </c>
      <c r="U673" s="41" t="s">
        <v>37</v>
      </c>
      <c r="V673" s="30" t="s">
        <v>178</v>
      </c>
      <c r="W673" s="14" t="s">
        <v>179</v>
      </c>
      <c r="X673" s="21"/>
      <c r="Y673" s="21"/>
    </row>
    <row r="674" spans="1:25" s="25" customFormat="1" ht="20.399999999999999" x14ac:dyDescent="0.3">
      <c r="A674" s="15">
        <v>1254</v>
      </c>
      <c r="B674" s="16" t="s">
        <v>29</v>
      </c>
      <c r="C674" s="16">
        <f t="shared" si="32"/>
        <v>6</v>
      </c>
      <c r="D674" s="16" t="str">
        <f t="shared" si="31"/>
        <v>BG.BTĐ.KNOIA.006</v>
      </c>
      <c r="E674" s="16" t="e">
        <f>VLOOKUP(B674,'DS Tên thiết bị'!$A$1:$B$174,2,0)</f>
        <v>#N/A</v>
      </c>
      <c r="F674" s="16" t="s">
        <v>30</v>
      </c>
      <c r="G674" s="16" t="str">
        <f t="shared" si="30"/>
        <v>KHÁC</v>
      </c>
      <c r="H674" s="17" t="s">
        <v>172</v>
      </c>
      <c r="I674" s="17" t="s">
        <v>2807</v>
      </c>
      <c r="J674" s="17" t="str">
        <f>VLOOKUP(I674,'Danh sach khoa'!$C$2:$D$39,2,0)</f>
        <v>KNOIA</v>
      </c>
      <c r="K674" s="18" t="s">
        <v>2706</v>
      </c>
      <c r="L674" s="14" t="s">
        <v>173</v>
      </c>
      <c r="M674" s="14">
        <v>24518414</v>
      </c>
      <c r="N674" s="14" t="s">
        <v>175</v>
      </c>
      <c r="O674" s="14" t="s">
        <v>176</v>
      </c>
      <c r="P674" s="14">
        <v>2020</v>
      </c>
      <c r="Q674" s="67" t="s">
        <v>177</v>
      </c>
      <c r="R674" s="14" t="s">
        <v>36</v>
      </c>
      <c r="S674" s="35">
        <v>1</v>
      </c>
      <c r="T674" s="89">
        <v>23000000</v>
      </c>
      <c r="U674" s="41" t="s">
        <v>37</v>
      </c>
      <c r="V674" s="30" t="s">
        <v>178</v>
      </c>
      <c r="W674" s="14" t="s">
        <v>179</v>
      </c>
      <c r="X674" s="21"/>
      <c r="Y674" s="21"/>
    </row>
    <row r="675" spans="1:25" s="25" customFormat="1" ht="20.399999999999999" x14ac:dyDescent="0.3">
      <c r="A675" s="50">
        <v>1255</v>
      </c>
      <c r="B675" s="16" t="s">
        <v>29</v>
      </c>
      <c r="C675" s="16">
        <f t="shared" si="32"/>
        <v>7</v>
      </c>
      <c r="D675" s="16" t="str">
        <f t="shared" si="31"/>
        <v>BG.BTĐ.KNOIA.007</v>
      </c>
      <c r="E675" s="16" t="e">
        <f>VLOOKUP(B675,'DS Tên thiết bị'!$A$1:$B$174,2,0)</f>
        <v>#N/A</v>
      </c>
      <c r="F675" s="16" t="s">
        <v>30</v>
      </c>
      <c r="G675" s="16" t="str">
        <f t="shared" si="30"/>
        <v>KHÁC</v>
      </c>
      <c r="H675" s="17" t="s">
        <v>172</v>
      </c>
      <c r="I675" s="17" t="s">
        <v>2807</v>
      </c>
      <c r="J675" s="17" t="str">
        <f>VLOOKUP(I675,'Danh sach khoa'!$C$2:$D$39,2,0)</f>
        <v>KNOIA</v>
      </c>
      <c r="K675" s="18" t="s">
        <v>2706</v>
      </c>
      <c r="L675" s="14" t="s">
        <v>173</v>
      </c>
      <c r="M675" s="14">
        <v>24518460</v>
      </c>
      <c r="N675" s="14" t="s">
        <v>175</v>
      </c>
      <c r="O675" s="14" t="s">
        <v>176</v>
      </c>
      <c r="P675" s="14">
        <v>2020</v>
      </c>
      <c r="Q675" s="67" t="s">
        <v>177</v>
      </c>
      <c r="R675" s="14" t="s">
        <v>36</v>
      </c>
      <c r="S675" s="35">
        <v>1</v>
      </c>
      <c r="T675" s="89">
        <v>23000000</v>
      </c>
      <c r="U675" s="41" t="s">
        <v>37</v>
      </c>
      <c r="V675" s="30" t="s">
        <v>178</v>
      </c>
      <c r="W675" s="14" t="s">
        <v>179</v>
      </c>
      <c r="X675" s="21"/>
      <c r="Y675" s="21"/>
    </row>
    <row r="676" spans="1:25" s="25" customFormat="1" ht="20.399999999999999" x14ac:dyDescent="0.3">
      <c r="A676" s="15">
        <v>1256</v>
      </c>
      <c r="B676" s="16" t="s">
        <v>29</v>
      </c>
      <c r="C676" s="16">
        <f t="shared" si="32"/>
        <v>8</v>
      </c>
      <c r="D676" s="16" t="str">
        <f t="shared" si="31"/>
        <v>BG.BTĐ.KNOIA.008</v>
      </c>
      <c r="E676" s="16" t="e">
        <f>VLOOKUP(B676,'DS Tên thiết bị'!$A$1:$B$174,2,0)</f>
        <v>#N/A</v>
      </c>
      <c r="F676" s="16" t="s">
        <v>30</v>
      </c>
      <c r="G676" s="16" t="str">
        <f t="shared" si="30"/>
        <v>KHÁC</v>
      </c>
      <c r="H676" s="17" t="s">
        <v>172</v>
      </c>
      <c r="I676" s="17" t="s">
        <v>2807</v>
      </c>
      <c r="J676" s="17" t="str">
        <f>VLOOKUP(I676,'Danh sach khoa'!$C$2:$D$39,2,0)</f>
        <v>KNOIA</v>
      </c>
      <c r="K676" s="18" t="s">
        <v>2706</v>
      </c>
      <c r="L676" s="14" t="s">
        <v>173</v>
      </c>
      <c r="M676" s="14">
        <v>24518413</v>
      </c>
      <c r="N676" s="14" t="s">
        <v>175</v>
      </c>
      <c r="O676" s="14" t="s">
        <v>176</v>
      </c>
      <c r="P676" s="14">
        <v>2020</v>
      </c>
      <c r="Q676" s="67" t="s">
        <v>177</v>
      </c>
      <c r="R676" s="14" t="s">
        <v>36</v>
      </c>
      <c r="S676" s="35">
        <v>1</v>
      </c>
      <c r="T676" s="89">
        <v>23000000</v>
      </c>
      <c r="U676" s="41" t="s">
        <v>37</v>
      </c>
      <c r="V676" s="30" t="s">
        <v>178</v>
      </c>
      <c r="W676" s="14" t="s">
        <v>179</v>
      </c>
      <c r="X676" s="21"/>
      <c r="Y676" s="21"/>
    </row>
    <row r="677" spans="1:25" s="25" customFormat="1" ht="20.399999999999999" x14ac:dyDescent="0.3">
      <c r="A677" s="50">
        <v>1257</v>
      </c>
      <c r="B677" s="16" t="s">
        <v>29</v>
      </c>
      <c r="C677" s="16">
        <f t="shared" si="32"/>
        <v>9</v>
      </c>
      <c r="D677" s="16" t="str">
        <f t="shared" si="31"/>
        <v>BG.BTĐ.KNOIA.009</v>
      </c>
      <c r="E677" s="16" t="e">
        <f>VLOOKUP(B677,'DS Tên thiết bị'!$A$1:$B$174,2,0)</f>
        <v>#N/A</v>
      </c>
      <c r="F677" s="16" t="s">
        <v>30</v>
      </c>
      <c r="G677" s="16" t="str">
        <f t="shared" si="30"/>
        <v>KHÁC</v>
      </c>
      <c r="H677" s="17" t="s">
        <v>172</v>
      </c>
      <c r="I677" s="17" t="s">
        <v>2807</v>
      </c>
      <c r="J677" s="17" t="str">
        <f>VLOOKUP(I677,'Danh sach khoa'!$C$2:$D$39,2,0)</f>
        <v>KNOIA</v>
      </c>
      <c r="K677" s="18" t="s">
        <v>2706</v>
      </c>
      <c r="L677" s="14" t="s">
        <v>173</v>
      </c>
      <c r="M677" s="14">
        <v>24518465</v>
      </c>
      <c r="N677" s="14" t="s">
        <v>175</v>
      </c>
      <c r="O677" s="14" t="s">
        <v>176</v>
      </c>
      <c r="P677" s="14">
        <v>2020</v>
      </c>
      <c r="Q677" s="67" t="s">
        <v>177</v>
      </c>
      <c r="R677" s="14" t="s">
        <v>36</v>
      </c>
      <c r="S677" s="35">
        <v>1</v>
      </c>
      <c r="T677" s="89">
        <v>23000000</v>
      </c>
      <c r="U677" s="41" t="s">
        <v>37</v>
      </c>
      <c r="V677" s="30" t="s">
        <v>178</v>
      </c>
      <c r="W677" s="14" t="s">
        <v>179</v>
      </c>
      <c r="X677" s="21"/>
      <c r="Y677" s="21"/>
    </row>
    <row r="678" spans="1:25" s="25" customFormat="1" ht="20.399999999999999" x14ac:dyDescent="0.3">
      <c r="A678" s="15">
        <v>1258</v>
      </c>
      <c r="B678" s="16" t="s">
        <v>29</v>
      </c>
      <c r="C678" s="16">
        <f t="shared" si="32"/>
        <v>10</v>
      </c>
      <c r="D678" s="16" t="str">
        <f t="shared" si="31"/>
        <v>BG.BTĐ.KNOIA.010</v>
      </c>
      <c r="E678" s="16" t="e">
        <f>VLOOKUP(B678,'DS Tên thiết bị'!$A$1:$B$174,2,0)</f>
        <v>#N/A</v>
      </c>
      <c r="F678" s="16" t="s">
        <v>30</v>
      </c>
      <c r="G678" s="16" t="str">
        <f t="shared" si="30"/>
        <v>KHÁC</v>
      </c>
      <c r="H678" s="17" t="s">
        <v>172</v>
      </c>
      <c r="I678" s="17" t="s">
        <v>2807</v>
      </c>
      <c r="J678" s="17" t="str">
        <f>VLOOKUP(I678,'Danh sach khoa'!$C$2:$D$39,2,0)</f>
        <v>KNOIA</v>
      </c>
      <c r="K678" s="18" t="s">
        <v>2706</v>
      </c>
      <c r="L678" s="14" t="s">
        <v>173</v>
      </c>
      <c r="M678" s="14">
        <v>24518402</v>
      </c>
      <c r="N678" s="14" t="s">
        <v>175</v>
      </c>
      <c r="O678" s="14" t="s">
        <v>176</v>
      </c>
      <c r="P678" s="14">
        <v>2020</v>
      </c>
      <c r="Q678" s="67" t="s">
        <v>177</v>
      </c>
      <c r="R678" s="14" t="s">
        <v>36</v>
      </c>
      <c r="S678" s="35">
        <v>1</v>
      </c>
      <c r="T678" s="89">
        <v>23000000</v>
      </c>
      <c r="U678" s="41" t="s">
        <v>37</v>
      </c>
      <c r="V678" s="30" t="s">
        <v>178</v>
      </c>
      <c r="W678" s="14" t="s">
        <v>179</v>
      </c>
      <c r="X678" s="21"/>
      <c r="Y678" s="21"/>
    </row>
    <row r="679" spans="1:25" s="25" customFormat="1" ht="20.399999999999999" x14ac:dyDescent="0.3">
      <c r="A679" s="50">
        <v>1277</v>
      </c>
      <c r="B679" s="57" t="s">
        <v>29</v>
      </c>
      <c r="C679" s="16">
        <f t="shared" si="32"/>
        <v>11</v>
      </c>
      <c r="D679" s="16" t="str">
        <f t="shared" si="31"/>
        <v>BG.BTĐ.KNOIA.011</v>
      </c>
      <c r="E679" s="16" t="e">
        <f>VLOOKUP(B679,'DS Tên thiết bị'!$A$1:$B$174,2,0)</f>
        <v>#N/A</v>
      </c>
      <c r="F679" s="143" t="s">
        <v>30</v>
      </c>
      <c r="G679" s="16" t="str">
        <f t="shared" si="30"/>
        <v>KHÁC</v>
      </c>
      <c r="H679" s="149" t="s">
        <v>29</v>
      </c>
      <c r="I679" s="17" t="s">
        <v>2807</v>
      </c>
      <c r="J679" s="17" t="str">
        <f>VLOOKUP(I679,'Danh sach khoa'!$C$2:$D$39,2,0)</f>
        <v>KNOIA</v>
      </c>
      <c r="K679" s="18" t="s">
        <v>2706</v>
      </c>
      <c r="L679" s="42" t="s">
        <v>2728</v>
      </c>
      <c r="M679" s="42">
        <v>2206010052</v>
      </c>
      <c r="N679" s="41" t="s">
        <v>2725</v>
      </c>
      <c r="O679" s="41" t="s">
        <v>1300</v>
      </c>
      <c r="P679" s="41">
        <v>2022</v>
      </c>
      <c r="Q679" s="81" t="s">
        <v>2305</v>
      </c>
      <c r="R679" s="14" t="s">
        <v>36</v>
      </c>
      <c r="S679" s="150">
        <v>1</v>
      </c>
      <c r="T679" s="151">
        <v>25000000</v>
      </c>
      <c r="U679" s="41" t="s">
        <v>37</v>
      </c>
      <c r="V679" s="14" t="s">
        <v>60</v>
      </c>
      <c r="W679" s="14" t="s">
        <v>39</v>
      </c>
      <c r="X679" s="150"/>
      <c r="Y679" s="150"/>
    </row>
    <row r="680" spans="1:25" s="25" customFormat="1" ht="20.399999999999999" x14ac:dyDescent="0.3">
      <c r="A680" s="15">
        <v>1278</v>
      </c>
      <c r="B680" s="57" t="s">
        <v>29</v>
      </c>
      <c r="C680" s="16">
        <f t="shared" si="32"/>
        <v>12</v>
      </c>
      <c r="D680" s="16" t="str">
        <f t="shared" si="31"/>
        <v>BG.BTĐ.KNOIA.012</v>
      </c>
      <c r="E680" s="16" t="e">
        <f>VLOOKUP(B680,'DS Tên thiết bị'!$A$1:$B$174,2,0)</f>
        <v>#N/A</v>
      </c>
      <c r="F680" s="143" t="s">
        <v>30</v>
      </c>
      <c r="G680" s="16" t="str">
        <f t="shared" si="30"/>
        <v>KHÁC</v>
      </c>
      <c r="H680" s="149" t="s">
        <v>29</v>
      </c>
      <c r="I680" s="17" t="s">
        <v>2807</v>
      </c>
      <c r="J680" s="17" t="str">
        <f>VLOOKUP(I680,'Danh sach khoa'!$C$2:$D$39,2,0)</f>
        <v>KNOIA</v>
      </c>
      <c r="K680" s="18" t="s">
        <v>2706</v>
      </c>
      <c r="L680" s="42" t="s">
        <v>2728</v>
      </c>
      <c r="M680" s="42">
        <v>2206010054</v>
      </c>
      <c r="N680" s="41" t="s">
        <v>2725</v>
      </c>
      <c r="O680" s="41" t="s">
        <v>1300</v>
      </c>
      <c r="P680" s="41">
        <v>2022</v>
      </c>
      <c r="Q680" s="81" t="s">
        <v>2305</v>
      </c>
      <c r="R680" s="14" t="s">
        <v>36</v>
      </c>
      <c r="S680" s="150">
        <v>1</v>
      </c>
      <c r="T680" s="151">
        <v>25000000</v>
      </c>
      <c r="U680" s="41" t="s">
        <v>37</v>
      </c>
      <c r="V680" s="14" t="s">
        <v>60</v>
      </c>
      <c r="W680" s="14" t="s">
        <v>39</v>
      </c>
      <c r="X680" s="150"/>
      <c r="Y680" s="150"/>
    </row>
    <row r="681" spans="1:25" s="25" customFormat="1" ht="20.399999999999999" x14ac:dyDescent="0.3">
      <c r="A681" s="50">
        <v>1279</v>
      </c>
      <c r="B681" s="57" t="s">
        <v>29</v>
      </c>
      <c r="C681" s="16">
        <f t="shared" si="32"/>
        <v>13</v>
      </c>
      <c r="D681" s="16" t="str">
        <f t="shared" si="31"/>
        <v>BG.BTĐ.KNOIA.013</v>
      </c>
      <c r="E681" s="16" t="e">
        <f>VLOOKUP(B681,'DS Tên thiết bị'!$A$1:$B$174,2,0)</f>
        <v>#N/A</v>
      </c>
      <c r="F681" s="143" t="s">
        <v>30</v>
      </c>
      <c r="G681" s="16" t="str">
        <f t="shared" si="30"/>
        <v>KHÁC</v>
      </c>
      <c r="H681" s="149" t="s">
        <v>29</v>
      </c>
      <c r="I681" s="17" t="s">
        <v>2807</v>
      </c>
      <c r="J681" s="17" t="str">
        <f>VLOOKUP(I681,'Danh sach khoa'!$C$2:$D$39,2,0)</f>
        <v>KNOIA</v>
      </c>
      <c r="K681" s="18" t="s">
        <v>2706</v>
      </c>
      <c r="L681" s="42" t="s">
        <v>2728</v>
      </c>
      <c r="M681" s="42">
        <v>2206010096</v>
      </c>
      <c r="N681" s="41" t="s">
        <v>2725</v>
      </c>
      <c r="O681" s="41" t="s">
        <v>1300</v>
      </c>
      <c r="P681" s="41">
        <v>2022</v>
      </c>
      <c r="Q681" s="81" t="s">
        <v>2305</v>
      </c>
      <c r="R681" s="14" t="s">
        <v>36</v>
      </c>
      <c r="S681" s="150">
        <v>1</v>
      </c>
      <c r="T681" s="151">
        <v>25000000</v>
      </c>
      <c r="U681" s="41" t="s">
        <v>37</v>
      </c>
      <c r="V681" s="14" t="s">
        <v>60</v>
      </c>
      <c r="W681" s="14" t="s">
        <v>39</v>
      </c>
      <c r="X681" s="150"/>
      <c r="Y681" s="150"/>
    </row>
    <row r="682" spans="1:25" s="25" customFormat="1" ht="20.399999999999999" x14ac:dyDescent="0.3">
      <c r="A682" s="15">
        <v>1280</v>
      </c>
      <c r="B682" s="57" t="s">
        <v>29</v>
      </c>
      <c r="C682" s="16">
        <f t="shared" si="32"/>
        <v>14</v>
      </c>
      <c r="D682" s="16" t="str">
        <f t="shared" si="31"/>
        <v>BG.BTĐ.KNOIA.014</v>
      </c>
      <c r="E682" s="16" t="e">
        <f>VLOOKUP(B682,'DS Tên thiết bị'!$A$1:$B$174,2,0)</f>
        <v>#N/A</v>
      </c>
      <c r="F682" s="143" t="s">
        <v>30</v>
      </c>
      <c r="G682" s="16" t="str">
        <f t="shared" si="30"/>
        <v>KHÁC</v>
      </c>
      <c r="H682" s="149" t="s">
        <v>29</v>
      </c>
      <c r="I682" s="17" t="s">
        <v>2807</v>
      </c>
      <c r="J682" s="17" t="str">
        <f>VLOOKUP(I682,'Danh sach khoa'!$C$2:$D$39,2,0)</f>
        <v>KNOIA</v>
      </c>
      <c r="K682" s="18" t="s">
        <v>2706</v>
      </c>
      <c r="L682" s="42" t="s">
        <v>2728</v>
      </c>
      <c r="M682" s="42">
        <v>2206010104</v>
      </c>
      <c r="N682" s="41" t="s">
        <v>2725</v>
      </c>
      <c r="O682" s="41" t="s">
        <v>1300</v>
      </c>
      <c r="P682" s="41">
        <v>2022</v>
      </c>
      <c r="Q682" s="81" t="s">
        <v>2305</v>
      </c>
      <c r="R682" s="14" t="s">
        <v>36</v>
      </c>
      <c r="S682" s="150">
        <v>1</v>
      </c>
      <c r="T682" s="151">
        <v>25000000</v>
      </c>
      <c r="U682" s="41" t="s">
        <v>37</v>
      </c>
      <c r="V682" s="14" t="s">
        <v>60</v>
      </c>
      <c r="W682" s="14" t="s">
        <v>39</v>
      </c>
      <c r="X682" s="150"/>
      <c r="Y682" s="150"/>
    </row>
    <row r="683" spans="1:25" s="25" customFormat="1" ht="20.399999999999999" x14ac:dyDescent="0.3">
      <c r="A683" s="50">
        <v>1281</v>
      </c>
      <c r="B683" s="57" t="s">
        <v>29</v>
      </c>
      <c r="C683" s="16">
        <f t="shared" si="32"/>
        <v>15</v>
      </c>
      <c r="D683" s="16" t="str">
        <f t="shared" si="31"/>
        <v>BG.BTĐ.KNOIA.015</v>
      </c>
      <c r="E683" s="16" t="e">
        <f>VLOOKUP(B683,'DS Tên thiết bị'!$A$1:$B$174,2,0)</f>
        <v>#N/A</v>
      </c>
      <c r="F683" s="143" t="s">
        <v>30</v>
      </c>
      <c r="G683" s="16" t="str">
        <f t="shared" si="30"/>
        <v>KHÁC</v>
      </c>
      <c r="H683" s="149" t="s">
        <v>29</v>
      </c>
      <c r="I683" s="17" t="s">
        <v>2807</v>
      </c>
      <c r="J683" s="17" t="str">
        <f>VLOOKUP(I683,'Danh sach khoa'!$C$2:$D$39,2,0)</f>
        <v>KNOIA</v>
      </c>
      <c r="K683" s="18" t="s">
        <v>2706</v>
      </c>
      <c r="L683" s="42" t="s">
        <v>2728</v>
      </c>
      <c r="M683" s="42">
        <v>2206010109</v>
      </c>
      <c r="N683" s="41" t="s">
        <v>2725</v>
      </c>
      <c r="O683" s="41" t="s">
        <v>1300</v>
      </c>
      <c r="P683" s="41">
        <v>2022</v>
      </c>
      <c r="Q683" s="81" t="s">
        <v>2305</v>
      </c>
      <c r="R683" s="14" t="s">
        <v>36</v>
      </c>
      <c r="S683" s="150">
        <v>1</v>
      </c>
      <c r="T683" s="151">
        <v>25000000</v>
      </c>
      <c r="U683" s="41" t="s">
        <v>37</v>
      </c>
      <c r="V683" s="14" t="s">
        <v>60</v>
      </c>
      <c r="W683" s="14" t="s">
        <v>39</v>
      </c>
      <c r="X683" s="150"/>
      <c r="Y683" s="150"/>
    </row>
    <row r="684" spans="1:25" s="25" customFormat="1" ht="20.399999999999999" x14ac:dyDescent="0.3">
      <c r="A684" s="15">
        <v>1282</v>
      </c>
      <c r="B684" s="57" t="s">
        <v>29</v>
      </c>
      <c r="C684" s="16">
        <f t="shared" si="32"/>
        <v>16</v>
      </c>
      <c r="D684" s="16" t="str">
        <f t="shared" si="31"/>
        <v>BG.BTĐ.KNOIA.016</v>
      </c>
      <c r="E684" s="16" t="e">
        <f>VLOOKUP(B684,'DS Tên thiết bị'!$A$1:$B$174,2,0)</f>
        <v>#N/A</v>
      </c>
      <c r="F684" s="143" t="s">
        <v>30</v>
      </c>
      <c r="G684" s="16" t="str">
        <f t="shared" si="30"/>
        <v>KHÁC</v>
      </c>
      <c r="H684" s="149" t="s">
        <v>29</v>
      </c>
      <c r="I684" s="17" t="s">
        <v>2807</v>
      </c>
      <c r="J684" s="17" t="str">
        <f>VLOOKUP(I684,'Danh sach khoa'!$C$2:$D$39,2,0)</f>
        <v>KNOIA</v>
      </c>
      <c r="K684" s="18" t="s">
        <v>2706</v>
      </c>
      <c r="L684" s="42" t="s">
        <v>2728</v>
      </c>
      <c r="M684" s="42">
        <v>2206010113</v>
      </c>
      <c r="N684" s="41" t="s">
        <v>2725</v>
      </c>
      <c r="O684" s="41" t="s">
        <v>1300</v>
      </c>
      <c r="P684" s="41">
        <v>2022</v>
      </c>
      <c r="Q684" s="81" t="s">
        <v>2305</v>
      </c>
      <c r="R684" s="14" t="s">
        <v>36</v>
      </c>
      <c r="S684" s="150">
        <v>1</v>
      </c>
      <c r="T684" s="151">
        <v>25000000</v>
      </c>
      <c r="U684" s="41" t="s">
        <v>37</v>
      </c>
      <c r="V684" s="14" t="s">
        <v>60</v>
      </c>
      <c r="W684" s="14" t="s">
        <v>39</v>
      </c>
      <c r="X684" s="150"/>
      <c r="Y684" s="150"/>
    </row>
    <row r="685" spans="1:25" s="25" customFormat="1" ht="20.399999999999999" x14ac:dyDescent="0.3">
      <c r="A685" s="50">
        <v>1283</v>
      </c>
      <c r="B685" s="57" t="s">
        <v>29</v>
      </c>
      <c r="C685" s="16">
        <f t="shared" si="32"/>
        <v>17</v>
      </c>
      <c r="D685" s="16" t="str">
        <f t="shared" si="31"/>
        <v>BG.BTĐ.KNOIA.017</v>
      </c>
      <c r="E685" s="16" t="e">
        <f>VLOOKUP(B685,'DS Tên thiết bị'!$A$1:$B$174,2,0)</f>
        <v>#N/A</v>
      </c>
      <c r="F685" s="143" t="s">
        <v>30</v>
      </c>
      <c r="G685" s="16" t="str">
        <f t="shared" si="30"/>
        <v>KHÁC</v>
      </c>
      <c r="H685" s="149" t="s">
        <v>29</v>
      </c>
      <c r="I685" s="17" t="s">
        <v>2807</v>
      </c>
      <c r="J685" s="17" t="str">
        <f>VLOOKUP(I685,'Danh sach khoa'!$C$2:$D$39,2,0)</f>
        <v>KNOIA</v>
      </c>
      <c r="K685" s="18" t="s">
        <v>2706</v>
      </c>
      <c r="L685" s="42" t="s">
        <v>2728</v>
      </c>
      <c r="M685" s="42">
        <v>2206010117</v>
      </c>
      <c r="N685" s="41" t="s">
        <v>2725</v>
      </c>
      <c r="O685" s="41" t="s">
        <v>1300</v>
      </c>
      <c r="P685" s="41">
        <v>2022</v>
      </c>
      <c r="Q685" s="81" t="s">
        <v>2305</v>
      </c>
      <c r="R685" s="14" t="s">
        <v>36</v>
      </c>
      <c r="S685" s="150">
        <v>1</v>
      </c>
      <c r="T685" s="151">
        <v>25000000</v>
      </c>
      <c r="U685" s="41" t="s">
        <v>37</v>
      </c>
      <c r="V685" s="14" t="s">
        <v>60</v>
      </c>
      <c r="W685" s="14" t="s">
        <v>39</v>
      </c>
      <c r="X685" s="150"/>
      <c r="Y685" s="150"/>
    </row>
    <row r="686" spans="1:25" s="25" customFormat="1" ht="20.399999999999999" x14ac:dyDescent="0.3">
      <c r="A686" s="15">
        <v>1284</v>
      </c>
      <c r="B686" s="57" t="s">
        <v>29</v>
      </c>
      <c r="C686" s="16">
        <f t="shared" si="32"/>
        <v>18</v>
      </c>
      <c r="D686" s="16" t="str">
        <f t="shared" si="31"/>
        <v>BG.BTĐ.KNOIA.018</v>
      </c>
      <c r="E686" s="16" t="e">
        <f>VLOOKUP(B686,'DS Tên thiết bị'!$A$1:$B$174,2,0)</f>
        <v>#N/A</v>
      </c>
      <c r="F686" s="143" t="s">
        <v>30</v>
      </c>
      <c r="G686" s="16" t="str">
        <f t="shared" si="30"/>
        <v>KHÁC</v>
      </c>
      <c r="H686" s="149" t="s">
        <v>29</v>
      </c>
      <c r="I686" s="17" t="s">
        <v>2807</v>
      </c>
      <c r="J686" s="17" t="str">
        <f>VLOOKUP(I686,'Danh sach khoa'!$C$2:$D$39,2,0)</f>
        <v>KNOIA</v>
      </c>
      <c r="K686" s="18" t="s">
        <v>2706</v>
      </c>
      <c r="L686" s="42" t="s">
        <v>2728</v>
      </c>
      <c r="M686" s="42">
        <v>2206010127</v>
      </c>
      <c r="N686" s="41" t="s">
        <v>2725</v>
      </c>
      <c r="O686" s="41" t="s">
        <v>1300</v>
      </c>
      <c r="P686" s="41">
        <v>2022</v>
      </c>
      <c r="Q686" s="81" t="s">
        <v>2305</v>
      </c>
      <c r="R686" s="14" t="s">
        <v>36</v>
      </c>
      <c r="S686" s="150">
        <v>1</v>
      </c>
      <c r="T686" s="151">
        <v>25000000</v>
      </c>
      <c r="U686" s="41" t="s">
        <v>37</v>
      </c>
      <c r="V686" s="14" t="s">
        <v>60</v>
      </c>
      <c r="W686" s="14" t="s">
        <v>39</v>
      </c>
      <c r="X686" s="150"/>
      <c r="Y686" s="150"/>
    </row>
    <row r="687" spans="1:25" s="25" customFormat="1" ht="20.399999999999999" x14ac:dyDescent="0.3">
      <c r="A687" s="50">
        <v>1285</v>
      </c>
      <c r="B687" s="57" t="s">
        <v>29</v>
      </c>
      <c r="C687" s="16">
        <f t="shared" si="32"/>
        <v>19</v>
      </c>
      <c r="D687" s="16" t="str">
        <f t="shared" si="31"/>
        <v>BG.BTĐ.KNOIA.019</v>
      </c>
      <c r="E687" s="16" t="e">
        <f>VLOOKUP(B687,'DS Tên thiết bị'!$A$1:$B$174,2,0)</f>
        <v>#N/A</v>
      </c>
      <c r="F687" s="143" t="s">
        <v>30</v>
      </c>
      <c r="G687" s="16" t="str">
        <f t="shared" si="30"/>
        <v>KHÁC</v>
      </c>
      <c r="H687" s="149" t="s">
        <v>29</v>
      </c>
      <c r="I687" s="17" t="s">
        <v>2807</v>
      </c>
      <c r="J687" s="17" t="str">
        <f>VLOOKUP(I687,'Danh sach khoa'!$C$2:$D$39,2,0)</f>
        <v>KNOIA</v>
      </c>
      <c r="K687" s="18" t="s">
        <v>2706</v>
      </c>
      <c r="L687" s="42" t="s">
        <v>2728</v>
      </c>
      <c r="M687" s="42">
        <v>2206010128</v>
      </c>
      <c r="N687" s="41" t="s">
        <v>2725</v>
      </c>
      <c r="O687" s="41" t="s">
        <v>1300</v>
      </c>
      <c r="P687" s="41">
        <v>2022</v>
      </c>
      <c r="Q687" s="81" t="s">
        <v>2305</v>
      </c>
      <c r="R687" s="14" t="s">
        <v>36</v>
      </c>
      <c r="S687" s="150">
        <v>1</v>
      </c>
      <c r="T687" s="151">
        <v>25000000</v>
      </c>
      <c r="U687" s="41" t="s">
        <v>37</v>
      </c>
      <c r="V687" s="14" t="s">
        <v>60</v>
      </c>
      <c r="W687" s="14" t="s">
        <v>39</v>
      </c>
      <c r="X687" s="150"/>
      <c r="Y687" s="150"/>
    </row>
    <row r="688" spans="1:25" s="25" customFormat="1" ht="20.399999999999999" x14ac:dyDescent="0.3">
      <c r="A688" s="15">
        <v>1286</v>
      </c>
      <c r="B688" s="57" t="s">
        <v>29</v>
      </c>
      <c r="C688" s="16">
        <f t="shared" si="32"/>
        <v>20</v>
      </c>
      <c r="D688" s="16" t="str">
        <f t="shared" si="31"/>
        <v>BG.BTĐ.KNOIA.020</v>
      </c>
      <c r="E688" s="16" t="e">
        <f>VLOOKUP(B688,'DS Tên thiết bị'!$A$1:$B$174,2,0)</f>
        <v>#N/A</v>
      </c>
      <c r="F688" s="143" t="s">
        <v>30</v>
      </c>
      <c r="G688" s="16" t="str">
        <f t="shared" si="30"/>
        <v>KHÁC</v>
      </c>
      <c r="H688" s="149" t="s">
        <v>29</v>
      </c>
      <c r="I688" s="17" t="s">
        <v>2807</v>
      </c>
      <c r="J688" s="17" t="str">
        <f>VLOOKUP(I688,'Danh sach khoa'!$C$2:$D$39,2,0)</f>
        <v>KNOIA</v>
      </c>
      <c r="K688" s="18" t="s">
        <v>2706</v>
      </c>
      <c r="L688" s="42" t="s">
        <v>2728</v>
      </c>
      <c r="M688" s="42">
        <v>2206010138</v>
      </c>
      <c r="N688" s="41" t="s">
        <v>2725</v>
      </c>
      <c r="O688" s="41" t="s">
        <v>1300</v>
      </c>
      <c r="P688" s="41">
        <v>2022</v>
      </c>
      <c r="Q688" s="81" t="s">
        <v>2305</v>
      </c>
      <c r="R688" s="14" t="s">
        <v>36</v>
      </c>
      <c r="S688" s="150">
        <v>1</v>
      </c>
      <c r="T688" s="151">
        <v>25000000</v>
      </c>
      <c r="U688" s="41" t="s">
        <v>37</v>
      </c>
      <c r="V688" s="14" t="s">
        <v>60</v>
      </c>
      <c r="W688" s="14" t="s">
        <v>39</v>
      </c>
      <c r="X688" s="150"/>
      <c r="Y688" s="150"/>
    </row>
    <row r="689" spans="1:25" s="25" customFormat="1" ht="20.399999999999999" x14ac:dyDescent="0.3">
      <c r="A689" s="50">
        <v>1269</v>
      </c>
      <c r="B689" s="148" t="s">
        <v>2720</v>
      </c>
      <c r="C689" s="16">
        <f t="shared" si="32"/>
        <v>1</v>
      </c>
      <c r="D689" s="16" t="str">
        <f t="shared" si="31"/>
        <v>BG..KNOIA.001</v>
      </c>
      <c r="E689" s="16" t="e">
        <f>VLOOKUP(B689,'DS Tên thiết bị'!$A$1:$B$174,2,0)</f>
        <v>#N/A</v>
      </c>
      <c r="F689" s="148"/>
      <c r="G689" s="16" t="str">
        <f t="shared" si="30"/>
        <v>KHÁC</v>
      </c>
      <c r="H689" s="17" t="s">
        <v>2721</v>
      </c>
      <c r="I689" s="17" t="s">
        <v>2807</v>
      </c>
      <c r="J689" s="17" t="str">
        <f>VLOOKUP(I689,'Danh sach khoa'!$C$2:$D$39,2,0)</f>
        <v>KNOIA</v>
      </c>
      <c r="K689" s="18" t="s">
        <v>2706</v>
      </c>
      <c r="L689" s="42" t="s">
        <v>2722</v>
      </c>
      <c r="M689" s="14" t="s">
        <v>2</v>
      </c>
      <c r="N689" s="14" t="s">
        <v>2</v>
      </c>
      <c r="O689" s="14" t="s">
        <v>341</v>
      </c>
      <c r="P689" s="14">
        <v>2020</v>
      </c>
      <c r="Q689" s="67" t="s">
        <v>177</v>
      </c>
      <c r="R689" s="14" t="s">
        <v>192</v>
      </c>
      <c r="S689" s="35">
        <v>1</v>
      </c>
      <c r="T689" s="20">
        <v>26000000</v>
      </c>
      <c r="U689" s="41" t="s">
        <v>37</v>
      </c>
      <c r="V689" s="30" t="s">
        <v>178</v>
      </c>
      <c r="W689" s="14" t="s">
        <v>39</v>
      </c>
      <c r="X689" s="153"/>
      <c r="Y689" s="153"/>
    </row>
    <row r="690" spans="1:25" s="25" customFormat="1" ht="20.399999999999999" x14ac:dyDescent="0.3">
      <c r="A690" s="50">
        <v>1267</v>
      </c>
      <c r="B690" s="16" t="s">
        <v>209</v>
      </c>
      <c r="C690" s="16">
        <f t="shared" si="32"/>
        <v>1</v>
      </c>
      <c r="D690" s="16" t="str">
        <f t="shared" si="31"/>
        <v>BG.ĐĐNKQ.KNOIA.001</v>
      </c>
      <c r="E690" s="16" t="e">
        <f>VLOOKUP(B690,'DS Tên thiết bị'!$A$1:$B$174,2,0)</f>
        <v>#N/A</v>
      </c>
      <c r="F690" s="16" t="s">
        <v>210</v>
      </c>
      <c r="G690" s="16" t="str">
        <f t="shared" si="30"/>
        <v>KHÁC</v>
      </c>
      <c r="H690" s="17" t="s">
        <v>211</v>
      </c>
      <c r="I690" s="17" t="s">
        <v>2807</v>
      </c>
      <c r="J690" s="17" t="str">
        <f>VLOOKUP(I690,'Danh sach khoa'!$C$2:$D$39,2,0)</f>
        <v>KNOIA</v>
      </c>
      <c r="K690" s="18" t="s">
        <v>2706</v>
      </c>
      <c r="L690" s="14"/>
      <c r="M690" s="14" t="s">
        <v>57</v>
      </c>
      <c r="N690" s="14"/>
      <c r="O690" s="14"/>
      <c r="P690" s="21">
        <v>2021</v>
      </c>
      <c r="Q690" s="67" t="s">
        <v>177</v>
      </c>
      <c r="R690" s="21" t="s">
        <v>192</v>
      </c>
      <c r="S690" s="40">
        <v>1</v>
      </c>
      <c r="T690" s="36">
        <v>15000000</v>
      </c>
      <c r="U690" s="41" t="s">
        <v>37</v>
      </c>
      <c r="V690" s="30" t="s">
        <v>178</v>
      </c>
      <c r="W690" s="14" t="s">
        <v>179</v>
      </c>
      <c r="X690" s="21"/>
      <c r="Y690" s="21"/>
    </row>
    <row r="691" spans="1:25" s="25" customFormat="1" ht="40.799999999999997" x14ac:dyDescent="0.3">
      <c r="A691" s="50">
        <v>1275</v>
      </c>
      <c r="B691" s="16" t="s">
        <v>76</v>
      </c>
      <c r="C691" s="16">
        <f t="shared" si="32"/>
        <v>1</v>
      </c>
      <c r="D691" s="16" t="str">
        <f t="shared" si="31"/>
        <v>BG.G.KNOIA.001</v>
      </c>
      <c r="E691" s="16" t="e">
        <f>VLOOKUP(B691,'DS Tên thiết bị'!$A$1:$B$174,2,0)</f>
        <v>#N/A</v>
      </c>
      <c r="F691" s="16" t="s">
        <v>77</v>
      </c>
      <c r="G691" s="16" t="str">
        <f t="shared" si="30"/>
        <v>KHÁC</v>
      </c>
      <c r="H691" s="17" t="s">
        <v>510</v>
      </c>
      <c r="I691" s="17" t="s">
        <v>2807</v>
      </c>
      <c r="J691" s="17" t="str">
        <f>VLOOKUP(I691,'Danh sach khoa'!$C$2:$D$39,2,0)</f>
        <v>KNOIA</v>
      </c>
      <c r="K691" s="18" t="s">
        <v>2706</v>
      </c>
      <c r="L691" s="21" t="s">
        <v>511</v>
      </c>
      <c r="M691" s="14" t="s">
        <v>57</v>
      </c>
      <c r="N691" s="14" t="s">
        <v>512</v>
      </c>
      <c r="O691" s="14" t="s">
        <v>508</v>
      </c>
      <c r="P691" s="14">
        <v>2021</v>
      </c>
      <c r="Q691" s="67" t="s">
        <v>177</v>
      </c>
      <c r="R691" s="14" t="s">
        <v>36</v>
      </c>
      <c r="S691" s="35">
        <v>20</v>
      </c>
      <c r="T691" s="89">
        <v>15000000</v>
      </c>
      <c r="U691" s="41" t="s">
        <v>37</v>
      </c>
      <c r="V691" s="30" t="s">
        <v>178</v>
      </c>
      <c r="W691" s="14" t="s">
        <v>179</v>
      </c>
      <c r="X691" s="14" t="s">
        <v>513</v>
      </c>
      <c r="Y691" s="21"/>
    </row>
    <row r="692" spans="1:25" s="25" customFormat="1" ht="40.799999999999997" x14ac:dyDescent="0.3">
      <c r="A692" s="50">
        <v>1299</v>
      </c>
      <c r="B692" s="16" t="s">
        <v>76</v>
      </c>
      <c r="C692" s="16">
        <f t="shared" si="32"/>
        <v>2</v>
      </c>
      <c r="D692" s="16" t="str">
        <f t="shared" si="31"/>
        <v>BG..KNOIA.002</v>
      </c>
      <c r="E692" s="16" t="e">
        <f>VLOOKUP(B692,'DS Tên thiết bị'!$A$1:$B$174,2,0)</f>
        <v>#N/A</v>
      </c>
      <c r="F692" s="143"/>
      <c r="G692" s="16" t="str">
        <f t="shared" si="30"/>
        <v>KHÁC</v>
      </c>
      <c r="H692" s="149" t="s">
        <v>2759</v>
      </c>
      <c r="I692" s="17" t="s">
        <v>2807</v>
      </c>
      <c r="J692" s="17" t="str">
        <f>VLOOKUP(I692,'Danh sach khoa'!$C$2:$D$39,2,0)</f>
        <v>KNOIA</v>
      </c>
      <c r="K692" s="18" t="s">
        <v>2706</v>
      </c>
      <c r="L692" s="42" t="s">
        <v>2760</v>
      </c>
      <c r="M692" s="42"/>
      <c r="N692" s="41" t="s">
        <v>2757</v>
      </c>
      <c r="O692" s="41" t="s">
        <v>2758</v>
      </c>
      <c r="P692" s="41">
        <v>2023</v>
      </c>
      <c r="Q692" s="81" t="s">
        <v>2305</v>
      </c>
      <c r="R692" s="14" t="s">
        <v>36</v>
      </c>
      <c r="S692" s="150">
        <v>4</v>
      </c>
      <c r="T692" s="151">
        <v>55000000</v>
      </c>
      <c r="U692" s="41" t="s">
        <v>37</v>
      </c>
      <c r="V692" s="14" t="s">
        <v>60</v>
      </c>
      <c r="W692" s="14" t="s">
        <v>39</v>
      </c>
      <c r="X692" s="150"/>
      <c r="Y692" s="150"/>
    </row>
    <row r="693" spans="1:25" s="25" customFormat="1" ht="40.799999999999997" x14ac:dyDescent="0.3">
      <c r="A693" s="15">
        <v>1300</v>
      </c>
      <c r="B693" s="16" t="s">
        <v>76</v>
      </c>
      <c r="C693" s="16">
        <f t="shared" si="32"/>
        <v>3</v>
      </c>
      <c r="D693" s="16" t="str">
        <f t="shared" si="31"/>
        <v>BG..KNOIA.003</v>
      </c>
      <c r="E693" s="16" t="e">
        <f>VLOOKUP(B693,'DS Tên thiết bị'!$A$1:$B$174,2,0)</f>
        <v>#N/A</v>
      </c>
      <c r="F693" s="143"/>
      <c r="G693" s="16" t="str">
        <f t="shared" si="30"/>
        <v>KHÁC</v>
      </c>
      <c r="H693" s="149" t="s">
        <v>2761</v>
      </c>
      <c r="I693" s="17" t="s">
        <v>2807</v>
      </c>
      <c r="J693" s="17" t="str">
        <f>VLOOKUP(I693,'Danh sach khoa'!$C$2:$D$39,2,0)</f>
        <v>KNOIA</v>
      </c>
      <c r="K693" s="18" t="s">
        <v>2706</v>
      </c>
      <c r="L693" s="42" t="s">
        <v>2762</v>
      </c>
      <c r="M693" s="42"/>
      <c r="N693" s="41" t="s">
        <v>2757</v>
      </c>
      <c r="O693" s="41" t="s">
        <v>2758</v>
      </c>
      <c r="P693" s="41">
        <v>2023</v>
      </c>
      <c r="Q693" s="81" t="s">
        <v>2305</v>
      </c>
      <c r="R693" s="14" t="s">
        <v>36</v>
      </c>
      <c r="S693" s="150">
        <v>10</v>
      </c>
      <c r="T693" s="151">
        <v>17000000</v>
      </c>
      <c r="U693" s="41" t="s">
        <v>37</v>
      </c>
      <c r="V693" s="14" t="s">
        <v>60</v>
      </c>
      <c r="W693" s="14" t="s">
        <v>39</v>
      </c>
      <c r="X693" s="150"/>
      <c r="Y693" s="150"/>
    </row>
    <row r="694" spans="1:25" s="25" customFormat="1" ht="20.399999999999999" x14ac:dyDescent="0.3">
      <c r="A694" s="15">
        <v>1296</v>
      </c>
      <c r="B694" s="149" t="s">
        <v>2750</v>
      </c>
      <c r="C694" s="16">
        <f t="shared" si="32"/>
        <v>1</v>
      </c>
      <c r="D694" s="16" t="str">
        <f t="shared" si="31"/>
        <v>BG.ĐT.KNOIA.001</v>
      </c>
      <c r="E694" s="16" t="e">
        <f>VLOOKUP(B694,'DS Tên thiết bị'!$A$1:$B$174,2,0)</f>
        <v>#N/A</v>
      </c>
      <c r="F694" s="143" t="s">
        <v>95</v>
      </c>
      <c r="G694" s="16" t="str">
        <f t="shared" si="30"/>
        <v>KHÁC</v>
      </c>
      <c r="H694" s="149" t="s">
        <v>2750</v>
      </c>
      <c r="I694" s="17" t="s">
        <v>2807</v>
      </c>
      <c r="J694" s="17" t="str">
        <f>VLOOKUP(I694,'Danh sach khoa'!$C$2:$D$39,2,0)</f>
        <v>KNOIA</v>
      </c>
      <c r="K694" s="18" t="s">
        <v>2706</v>
      </c>
      <c r="L694" s="42" t="s">
        <v>2751</v>
      </c>
      <c r="M694" s="42">
        <v>21062690</v>
      </c>
      <c r="N694" s="41" t="s">
        <v>2752</v>
      </c>
      <c r="O694" s="41" t="s">
        <v>2753</v>
      </c>
      <c r="P694" s="41">
        <v>2022</v>
      </c>
      <c r="Q694" s="81" t="s">
        <v>2305</v>
      </c>
      <c r="R694" s="14" t="s">
        <v>36</v>
      </c>
      <c r="S694" s="150">
        <v>1</v>
      </c>
      <c r="T694" s="151">
        <v>104500000</v>
      </c>
      <c r="U694" s="41" t="s">
        <v>37</v>
      </c>
      <c r="V694" s="14" t="s">
        <v>60</v>
      </c>
      <c r="W694" s="14" t="s">
        <v>39</v>
      </c>
      <c r="X694" s="150"/>
      <c r="Y694" s="150"/>
    </row>
    <row r="695" spans="1:25" s="25" customFormat="1" ht="20.399999999999999" x14ac:dyDescent="0.3">
      <c r="A695" s="50">
        <v>1297</v>
      </c>
      <c r="B695" s="149" t="s">
        <v>2754</v>
      </c>
      <c r="C695" s="16">
        <f t="shared" si="32"/>
        <v>1</v>
      </c>
      <c r="D695" s="16" t="str">
        <f t="shared" si="31"/>
        <v>BG.ĐHA.KNOIA.001</v>
      </c>
      <c r="E695" s="16" t="e">
        <f>VLOOKUP(B695,'DS Tên thiết bị'!$A$1:$B$174,2,0)</f>
        <v>#N/A</v>
      </c>
      <c r="F695" s="143" t="s">
        <v>2747</v>
      </c>
      <c r="G695" s="16" t="str">
        <f t="shared" si="30"/>
        <v>KHÁC</v>
      </c>
      <c r="H695" s="149" t="s">
        <v>2754</v>
      </c>
      <c r="I695" s="17" t="s">
        <v>2807</v>
      </c>
      <c r="J695" s="17" t="str">
        <f>VLOOKUP(I695,'Danh sach khoa'!$C$2:$D$39,2,0)</f>
        <v>KNOIA</v>
      </c>
      <c r="K695" s="18" t="s">
        <v>2706</v>
      </c>
      <c r="L695" s="42" t="s">
        <v>2755</v>
      </c>
      <c r="M695" s="42">
        <v>21031909</v>
      </c>
      <c r="N695" s="41" t="s">
        <v>2752</v>
      </c>
      <c r="O695" s="41" t="s">
        <v>2753</v>
      </c>
      <c r="P695" s="41">
        <v>2022</v>
      </c>
      <c r="Q695" s="81" t="s">
        <v>2305</v>
      </c>
      <c r="R695" s="14" t="s">
        <v>36</v>
      </c>
      <c r="S695" s="150">
        <v>1</v>
      </c>
      <c r="T695" s="151">
        <v>104500000</v>
      </c>
      <c r="U695" s="41" t="s">
        <v>37</v>
      </c>
      <c r="V695" s="14" t="s">
        <v>60</v>
      </c>
      <c r="W695" s="14" t="s">
        <v>39</v>
      </c>
      <c r="X695" s="150"/>
      <c r="Y695" s="150"/>
    </row>
    <row r="696" spans="1:25" s="25" customFormat="1" ht="20.399999999999999" x14ac:dyDescent="0.3">
      <c r="A696" s="15">
        <v>1248</v>
      </c>
      <c r="B696" s="16" t="s">
        <v>94</v>
      </c>
      <c r="C696" s="16">
        <f t="shared" si="32"/>
        <v>1</v>
      </c>
      <c r="D696" s="16" t="str">
        <f t="shared" si="31"/>
        <v>BG.ĐT.KNOIA.001</v>
      </c>
      <c r="E696" s="16" t="e">
        <f>VLOOKUP(B696,'DS Tên thiết bị'!$A$1:$B$174,2,0)</f>
        <v>#N/A</v>
      </c>
      <c r="F696" s="31" t="s">
        <v>95</v>
      </c>
      <c r="G696" s="16" t="str">
        <f t="shared" si="30"/>
        <v>KHÁC</v>
      </c>
      <c r="H696" s="17" t="s">
        <v>473</v>
      </c>
      <c r="I696" s="17" t="s">
        <v>2807</v>
      </c>
      <c r="J696" s="17" t="str">
        <f>VLOOKUP(I696,'Danh sach khoa'!$C$2:$D$39,2,0)</f>
        <v>KNOIA</v>
      </c>
      <c r="K696" s="18" t="s">
        <v>2706</v>
      </c>
      <c r="L696" s="14" t="s">
        <v>159</v>
      </c>
      <c r="M696" s="14" t="s">
        <v>2709</v>
      </c>
      <c r="N696" s="14" t="s">
        <v>64</v>
      </c>
      <c r="O696" s="14" t="s">
        <v>35</v>
      </c>
      <c r="P696" s="14">
        <v>2020</v>
      </c>
      <c r="Q696" s="67" t="s">
        <v>177</v>
      </c>
      <c r="R696" s="14" t="s">
        <v>36</v>
      </c>
      <c r="S696" s="35">
        <v>1</v>
      </c>
      <c r="T696" s="89">
        <v>58000000</v>
      </c>
      <c r="U696" s="41" t="s">
        <v>37</v>
      </c>
      <c r="V696" s="30" t="s">
        <v>178</v>
      </c>
      <c r="W696" s="14" t="s">
        <v>179</v>
      </c>
      <c r="X696" s="21"/>
      <c r="Y696" s="21"/>
    </row>
    <row r="697" spans="1:25" s="25" customFormat="1" ht="30.6" x14ac:dyDescent="0.3">
      <c r="A697" s="50">
        <v>1301</v>
      </c>
      <c r="B697" s="31" t="s">
        <v>94</v>
      </c>
      <c r="C697" s="16">
        <f t="shared" si="32"/>
        <v>2</v>
      </c>
      <c r="D697" s="16" t="str">
        <f t="shared" si="31"/>
        <v>BG.ĐT.KNOIA.002</v>
      </c>
      <c r="E697" s="16" t="e">
        <f>VLOOKUP(B697,'DS Tên thiết bị'!$A$1:$B$174,2,0)</f>
        <v>#N/A</v>
      </c>
      <c r="F697" s="31" t="s">
        <v>95</v>
      </c>
      <c r="G697" s="16" t="str">
        <f t="shared" si="30"/>
        <v>KHÁC</v>
      </c>
      <c r="H697" s="31" t="s">
        <v>94</v>
      </c>
      <c r="I697" s="17" t="s">
        <v>2807</v>
      </c>
      <c r="J697" s="17" t="str">
        <f>VLOOKUP(I697,'Danh sach khoa'!$C$2:$D$39,2,0)</f>
        <v>KNOIA</v>
      </c>
      <c r="K697" s="18" t="s">
        <v>2706</v>
      </c>
      <c r="L697" s="41" t="s">
        <v>233</v>
      </c>
      <c r="M697" s="41" t="s">
        <v>2763</v>
      </c>
      <c r="N697" s="41" t="s">
        <v>235</v>
      </c>
      <c r="O697" s="41" t="s">
        <v>224</v>
      </c>
      <c r="P697" s="42">
        <v>2022</v>
      </c>
      <c r="Q697" s="79">
        <v>44932</v>
      </c>
      <c r="R697" s="14" t="s">
        <v>36</v>
      </c>
      <c r="S697" s="68">
        <v>1</v>
      </c>
      <c r="T697" s="69">
        <v>35000000</v>
      </c>
      <c r="U697" s="41" t="s">
        <v>37</v>
      </c>
      <c r="V697" s="35" t="s">
        <v>237</v>
      </c>
      <c r="W697" s="14" t="s">
        <v>39</v>
      </c>
      <c r="X697" s="42"/>
      <c r="Y697" s="42"/>
    </row>
    <row r="698" spans="1:25" s="25" customFormat="1" ht="20.399999999999999" x14ac:dyDescent="0.3">
      <c r="A698" s="50">
        <v>1295</v>
      </c>
      <c r="B698" s="143" t="s">
        <v>1215</v>
      </c>
      <c r="C698" s="16">
        <f t="shared" si="32"/>
        <v>1</v>
      </c>
      <c r="D698" s="16" t="str">
        <f t="shared" si="31"/>
        <v>BG.ĐHA.KNOIA.001</v>
      </c>
      <c r="E698" s="16" t="e">
        <f>VLOOKUP(B698,'DS Tên thiết bị'!$A$1:$B$174,2,0)</f>
        <v>#N/A</v>
      </c>
      <c r="F698" s="143" t="s">
        <v>2747</v>
      </c>
      <c r="G698" s="16" t="str">
        <f t="shared" si="30"/>
        <v>KHÁC</v>
      </c>
      <c r="H698" s="149" t="s">
        <v>1179</v>
      </c>
      <c r="I698" s="17" t="s">
        <v>2807</v>
      </c>
      <c r="J698" s="17" t="str">
        <f>VLOOKUP(I698,'Danh sach khoa'!$C$2:$D$39,2,0)</f>
        <v>KNOIA</v>
      </c>
      <c r="K698" s="18" t="s">
        <v>2706</v>
      </c>
      <c r="L698" s="42" t="s">
        <v>2748</v>
      </c>
      <c r="M698" s="42">
        <v>34206875</v>
      </c>
      <c r="N698" s="41" t="s">
        <v>2749</v>
      </c>
      <c r="O698" s="41" t="s">
        <v>1300</v>
      </c>
      <c r="P698" s="41">
        <v>2022</v>
      </c>
      <c r="Q698" s="81" t="s">
        <v>2305</v>
      </c>
      <c r="R698" s="14" t="s">
        <v>36</v>
      </c>
      <c r="S698" s="150">
        <v>1</v>
      </c>
      <c r="T698" s="151">
        <v>49500000</v>
      </c>
      <c r="U698" s="41" t="s">
        <v>37</v>
      </c>
      <c r="V698" s="14" t="s">
        <v>60</v>
      </c>
      <c r="W698" s="14" t="s">
        <v>39</v>
      </c>
      <c r="X698" s="150"/>
      <c r="Y698" s="150"/>
    </row>
    <row r="699" spans="1:25" s="25" customFormat="1" ht="20.399999999999999" x14ac:dyDescent="0.3">
      <c r="A699" s="15">
        <v>1294</v>
      </c>
      <c r="B699" s="143" t="s">
        <v>2742</v>
      </c>
      <c r="C699" s="16">
        <f t="shared" si="32"/>
        <v>1</v>
      </c>
      <c r="D699" s="16" t="str">
        <f t="shared" si="31"/>
        <v>BG.MTD.KNOIA.001</v>
      </c>
      <c r="E699" s="16" t="e">
        <f>VLOOKUP(B699,'DS Tên thiết bị'!$A$1:$B$174,2,0)</f>
        <v>#N/A</v>
      </c>
      <c r="F699" s="143" t="s">
        <v>48</v>
      </c>
      <c r="G699" s="16" t="str">
        <f t="shared" si="30"/>
        <v>KHÁC</v>
      </c>
      <c r="H699" s="149" t="s">
        <v>2743</v>
      </c>
      <c r="I699" s="17" t="s">
        <v>2807</v>
      </c>
      <c r="J699" s="17" t="str">
        <f>VLOOKUP(I699,'Danh sach khoa'!$C$2:$D$39,2,0)</f>
        <v>KNOIA</v>
      </c>
      <c r="K699" s="18" t="s">
        <v>2706</v>
      </c>
      <c r="L699" s="42" t="s">
        <v>2744</v>
      </c>
      <c r="M699" s="42" t="s">
        <v>2745</v>
      </c>
      <c r="N699" s="41" t="s">
        <v>2746</v>
      </c>
      <c r="O699" s="41" t="s">
        <v>224</v>
      </c>
      <c r="P699" s="41">
        <v>2022</v>
      </c>
      <c r="Q699" s="81" t="s">
        <v>2305</v>
      </c>
      <c r="R699" s="14" t="s">
        <v>36</v>
      </c>
      <c r="S699" s="150">
        <v>1</v>
      </c>
      <c r="T699" s="151">
        <v>11000000</v>
      </c>
      <c r="U699" s="41" t="s">
        <v>37</v>
      </c>
      <c r="V699" s="14" t="s">
        <v>60</v>
      </c>
      <c r="W699" s="14" t="s">
        <v>39</v>
      </c>
      <c r="X699" s="150"/>
      <c r="Y699" s="150"/>
    </row>
    <row r="700" spans="1:25" s="25" customFormat="1" ht="20.399999999999999" x14ac:dyDescent="0.3">
      <c r="A700" s="15">
        <v>1274</v>
      </c>
      <c r="B700" s="16" t="s">
        <v>41</v>
      </c>
      <c r="C700" s="16">
        <f t="shared" si="32"/>
        <v>1</v>
      </c>
      <c r="D700" s="16" t="str">
        <f t="shared" si="31"/>
        <v>BG.HD.KNOIA.001</v>
      </c>
      <c r="E700" s="16" t="e">
        <f>VLOOKUP(B700,'DS Tên thiết bị'!$A$1:$B$174,2,0)</f>
        <v>#N/A</v>
      </c>
      <c r="F700" s="16" t="s">
        <v>42</v>
      </c>
      <c r="G700" s="16" t="str">
        <f t="shared" si="30"/>
        <v>KHÁC</v>
      </c>
      <c r="H700" s="17" t="s">
        <v>41</v>
      </c>
      <c r="I700" s="17" t="s">
        <v>2807</v>
      </c>
      <c r="J700" s="17" t="str">
        <f>VLOOKUP(I700,'Danh sach khoa'!$C$2:$D$39,2,0)</f>
        <v>KNOIA</v>
      </c>
      <c r="K700" s="18" t="s">
        <v>2706</v>
      </c>
      <c r="L700" s="14" t="s">
        <v>1056</v>
      </c>
      <c r="M700" s="14" t="s">
        <v>2727</v>
      </c>
      <c r="N700" s="14" t="s">
        <v>1058</v>
      </c>
      <c r="O700" s="14" t="s">
        <v>508</v>
      </c>
      <c r="P700" s="14">
        <v>2020</v>
      </c>
      <c r="Q700" s="67" t="s">
        <v>177</v>
      </c>
      <c r="R700" s="14" t="s">
        <v>192</v>
      </c>
      <c r="S700" s="35">
        <v>1</v>
      </c>
      <c r="T700" s="89">
        <v>30000000</v>
      </c>
      <c r="U700" s="41" t="s">
        <v>37</v>
      </c>
      <c r="V700" s="30" t="s">
        <v>178</v>
      </c>
      <c r="W700" s="14" t="s">
        <v>179</v>
      </c>
      <c r="X700" s="21"/>
      <c r="Y700" s="21"/>
    </row>
    <row r="701" spans="1:25" s="25" customFormat="1" ht="20.399999999999999" x14ac:dyDescent="0.3">
      <c r="A701" s="50">
        <v>1291</v>
      </c>
      <c r="B701" s="143" t="s">
        <v>2737</v>
      </c>
      <c r="C701" s="16">
        <f t="shared" si="32"/>
        <v>1</v>
      </c>
      <c r="D701" s="16" t="str">
        <f t="shared" si="31"/>
        <v>BG.MHK.KNOIA.001</v>
      </c>
      <c r="E701" s="16" t="e">
        <f>VLOOKUP(B701,'DS Tên thiết bị'!$A$1:$B$174,2,0)</f>
        <v>#N/A</v>
      </c>
      <c r="F701" s="143" t="s">
        <v>2738</v>
      </c>
      <c r="G701" s="16" t="str">
        <f t="shared" si="30"/>
        <v>KHÁC</v>
      </c>
      <c r="H701" s="149" t="s">
        <v>2737</v>
      </c>
      <c r="I701" s="17" t="s">
        <v>2807</v>
      </c>
      <c r="J701" s="17" t="str">
        <f>VLOOKUP(I701,'Danh sach khoa'!$C$2:$D$39,2,0)</f>
        <v>KNOIA</v>
      </c>
      <c r="K701" s="18" t="s">
        <v>2706</v>
      </c>
      <c r="L701" s="42" t="s">
        <v>2739</v>
      </c>
      <c r="M701" s="42">
        <v>19157</v>
      </c>
      <c r="N701" s="41" t="s">
        <v>2740</v>
      </c>
      <c r="O701" s="41" t="s">
        <v>2741</v>
      </c>
      <c r="P701" s="41">
        <v>2022</v>
      </c>
      <c r="Q701" s="81" t="s">
        <v>2305</v>
      </c>
      <c r="R701" s="14" t="s">
        <v>36</v>
      </c>
      <c r="S701" s="150">
        <v>1</v>
      </c>
      <c r="T701" s="151">
        <v>23500000</v>
      </c>
      <c r="U701" s="41" t="s">
        <v>37</v>
      </c>
      <c r="V701" s="14" t="s">
        <v>60</v>
      </c>
      <c r="W701" s="14" t="s">
        <v>39</v>
      </c>
      <c r="X701" s="150"/>
      <c r="Y701" s="150"/>
    </row>
    <row r="702" spans="1:25" s="25" customFormat="1" ht="20.399999999999999" x14ac:dyDescent="0.3">
      <c r="A702" s="15">
        <v>1292</v>
      </c>
      <c r="B702" s="143" t="s">
        <v>2737</v>
      </c>
      <c r="C702" s="16">
        <f t="shared" si="32"/>
        <v>2</v>
      </c>
      <c r="D702" s="16" t="str">
        <f t="shared" si="31"/>
        <v>BG.MHK.KNOIA.002</v>
      </c>
      <c r="E702" s="16" t="e">
        <f>VLOOKUP(B702,'DS Tên thiết bị'!$A$1:$B$174,2,0)</f>
        <v>#N/A</v>
      </c>
      <c r="F702" s="143" t="s">
        <v>2738</v>
      </c>
      <c r="G702" s="16" t="str">
        <f t="shared" si="30"/>
        <v>KHÁC</v>
      </c>
      <c r="H702" s="149" t="s">
        <v>2737</v>
      </c>
      <c r="I702" s="17" t="s">
        <v>2807</v>
      </c>
      <c r="J702" s="17" t="str">
        <f>VLOOKUP(I702,'Danh sach khoa'!$C$2:$D$39,2,0)</f>
        <v>KNOIA</v>
      </c>
      <c r="K702" s="18" t="s">
        <v>2706</v>
      </c>
      <c r="L702" s="42" t="s">
        <v>2739</v>
      </c>
      <c r="M702" s="42">
        <v>19159</v>
      </c>
      <c r="N702" s="41" t="s">
        <v>2740</v>
      </c>
      <c r="O702" s="41" t="s">
        <v>2741</v>
      </c>
      <c r="P702" s="41">
        <v>2022</v>
      </c>
      <c r="Q702" s="81" t="s">
        <v>2305</v>
      </c>
      <c r="R702" s="14" t="s">
        <v>36</v>
      </c>
      <c r="S702" s="150">
        <v>1</v>
      </c>
      <c r="T702" s="151">
        <v>23500000</v>
      </c>
      <c r="U702" s="41" t="s">
        <v>37</v>
      </c>
      <c r="V702" s="14" t="s">
        <v>60</v>
      </c>
      <c r="W702" s="14" t="s">
        <v>39</v>
      </c>
      <c r="X702" s="150"/>
      <c r="Y702" s="150"/>
    </row>
    <row r="703" spans="1:25" s="25" customFormat="1" ht="20.399999999999999" x14ac:dyDescent="0.3">
      <c r="A703" s="50">
        <v>1293</v>
      </c>
      <c r="B703" s="143" t="s">
        <v>2737</v>
      </c>
      <c r="C703" s="16">
        <f t="shared" si="32"/>
        <v>3</v>
      </c>
      <c r="D703" s="16" t="str">
        <f t="shared" si="31"/>
        <v>BG.MHK.KNOIA.003</v>
      </c>
      <c r="E703" s="16" t="e">
        <f>VLOOKUP(B703,'DS Tên thiết bị'!$A$1:$B$174,2,0)</f>
        <v>#N/A</v>
      </c>
      <c r="F703" s="143" t="s">
        <v>2738</v>
      </c>
      <c r="G703" s="16" t="str">
        <f t="shared" si="30"/>
        <v>KHÁC</v>
      </c>
      <c r="H703" s="149" t="s">
        <v>2737</v>
      </c>
      <c r="I703" s="17" t="s">
        <v>2807</v>
      </c>
      <c r="J703" s="17" t="str">
        <f>VLOOKUP(I703,'Danh sach khoa'!$C$2:$D$39,2,0)</f>
        <v>KNOIA</v>
      </c>
      <c r="K703" s="18" t="s">
        <v>2706</v>
      </c>
      <c r="L703" s="42" t="s">
        <v>2739</v>
      </c>
      <c r="M703" s="42">
        <v>19160</v>
      </c>
      <c r="N703" s="41" t="s">
        <v>2740</v>
      </c>
      <c r="O703" s="41" t="s">
        <v>2741</v>
      </c>
      <c r="P703" s="41">
        <v>2022</v>
      </c>
      <c r="Q703" s="81" t="s">
        <v>2305</v>
      </c>
      <c r="R703" s="14" t="s">
        <v>36</v>
      </c>
      <c r="S703" s="150">
        <v>1</v>
      </c>
      <c r="T703" s="151">
        <v>23500000</v>
      </c>
      <c r="U703" s="41" t="s">
        <v>37</v>
      </c>
      <c r="V703" s="14" t="s">
        <v>60</v>
      </c>
      <c r="W703" s="14" t="s">
        <v>39</v>
      </c>
      <c r="X703" s="150"/>
      <c r="Y703" s="150"/>
    </row>
    <row r="704" spans="1:25" s="25" customFormat="1" ht="20.399999999999999" x14ac:dyDescent="0.3">
      <c r="A704" s="50">
        <v>1289</v>
      </c>
      <c r="B704" s="143" t="s">
        <v>679</v>
      </c>
      <c r="C704" s="16">
        <f t="shared" si="32"/>
        <v>1</v>
      </c>
      <c r="D704" s="16" t="str">
        <f t="shared" si="31"/>
        <v>BG.PRT.KNOIA.001</v>
      </c>
      <c r="E704" s="16" t="e">
        <f>VLOOKUP(B704,'DS Tên thiết bị'!$A$1:$B$174,2,0)</f>
        <v>#N/A</v>
      </c>
      <c r="F704" s="143" t="s">
        <v>680</v>
      </c>
      <c r="G704" s="16" t="str">
        <f t="shared" si="30"/>
        <v>KHÁC</v>
      </c>
      <c r="H704" s="149" t="s">
        <v>689</v>
      </c>
      <c r="I704" s="17" t="s">
        <v>2807</v>
      </c>
      <c r="J704" s="17" t="str">
        <f>VLOOKUP(I704,'Danh sach khoa'!$C$2:$D$39,2,0)</f>
        <v>KNOIA</v>
      </c>
      <c r="K704" s="18" t="s">
        <v>2706</v>
      </c>
      <c r="L704" s="42" t="s">
        <v>2732</v>
      </c>
      <c r="M704" s="42">
        <v>18446</v>
      </c>
      <c r="N704" s="41" t="s">
        <v>2731</v>
      </c>
      <c r="O704" s="41" t="s">
        <v>1300</v>
      </c>
      <c r="P704" s="41">
        <v>2022</v>
      </c>
      <c r="Q704" s="81" t="s">
        <v>2305</v>
      </c>
      <c r="R704" s="14" t="s">
        <v>36</v>
      </c>
      <c r="S704" s="150">
        <v>1</v>
      </c>
      <c r="T704" s="151">
        <v>170000000</v>
      </c>
      <c r="U704" s="41" t="s">
        <v>37</v>
      </c>
      <c r="V704" s="14" t="s">
        <v>60</v>
      </c>
      <c r="W704" s="14" t="s">
        <v>39</v>
      </c>
      <c r="X704" s="150"/>
      <c r="Y704" s="150"/>
    </row>
    <row r="705" spans="1:25" s="25" customFormat="1" ht="51" x14ac:dyDescent="0.3">
      <c r="A705" s="15">
        <v>1290</v>
      </c>
      <c r="B705" s="143" t="s">
        <v>2378</v>
      </c>
      <c r="C705" s="16">
        <f t="shared" si="32"/>
        <v>1</v>
      </c>
      <c r="D705" s="16" t="str">
        <f t="shared" si="31"/>
        <v>BG.SA.KNOIA.001</v>
      </c>
      <c r="E705" s="16" t="e">
        <f>VLOOKUP(B705,'DS Tên thiết bị'!$A$1:$B$174,2,0)</f>
        <v>#N/A</v>
      </c>
      <c r="F705" s="143" t="s">
        <v>300</v>
      </c>
      <c r="G705" s="16" t="str">
        <f t="shared" si="30"/>
        <v>KHÁC</v>
      </c>
      <c r="H705" s="77" t="s">
        <v>2733</v>
      </c>
      <c r="I705" s="17" t="s">
        <v>2807</v>
      </c>
      <c r="J705" s="17" t="str">
        <f>VLOOKUP(I705,'Danh sach khoa'!$C$2:$D$39,2,0)</f>
        <v>KNOIA</v>
      </c>
      <c r="K705" s="18" t="s">
        <v>2706</v>
      </c>
      <c r="L705" s="42" t="s">
        <v>2734</v>
      </c>
      <c r="M705" s="42" t="s">
        <v>2735</v>
      </c>
      <c r="N705" s="41" t="s">
        <v>2736</v>
      </c>
      <c r="O705" s="41" t="s">
        <v>257</v>
      </c>
      <c r="P705" s="41">
        <v>2023</v>
      </c>
      <c r="Q705" s="81" t="s">
        <v>2305</v>
      </c>
      <c r="R705" s="14" t="s">
        <v>36</v>
      </c>
      <c r="S705" s="150">
        <v>1</v>
      </c>
      <c r="T705" s="151">
        <v>418000000</v>
      </c>
      <c r="U705" s="41" t="s">
        <v>37</v>
      </c>
      <c r="V705" s="14" t="s">
        <v>60</v>
      </c>
      <c r="W705" s="14" t="s">
        <v>39</v>
      </c>
      <c r="X705" s="150"/>
      <c r="Y705" s="150"/>
    </row>
    <row r="706" spans="1:25" s="25" customFormat="1" ht="30.6" x14ac:dyDescent="0.3">
      <c r="A706" s="15">
        <v>1246</v>
      </c>
      <c r="B706" s="31" t="s">
        <v>47</v>
      </c>
      <c r="C706" s="16">
        <f t="shared" si="32"/>
        <v>1</v>
      </c>
      <c r="D706" s="16" t="str">
        <f t="shared" si="31"/>
        <v>BG.MTD.KNOIA.001</v>
      </c>
      <c r="E706" s="16" t="e">
        <f>VLOOKUP(B706,'DS Tên thiết bị'!$A$1:$B$174,2,0)</f>
        <v>#N/A</v>
      </c>
      <c r="F706" s="57" t="s">
        <v>48</v>
      </c>
      <c r="G706" s="16" t="str">
        <f t="shared" ref="G706:G769" si="33">IFERROR(IF(E706=F706,"","KHÁC"),"KHÁC")</f>
        <v>KHÁC</v>
      </c>
      <c r="H706" s="17" t="s">
        <v>87</v>
      </c>
      <c r="I706" s="17" t="s">
        <v>2807</v>
      </c>
      <c r="J706" s="17" t="str">
        <f>VLOOKUP(I706,'Danh sach khoa'!$C$2:$D$39,2,0)</f>
        <v>KNOIA</v>
      </c>
      <c r="K706" s="18" t="s">
        <v>2706</v>
      </c>
      <c r="L706" s="14" t="s">
        <v>469</v>
      </c>
      <c r="M706" s="14" t="s">
        <v>2707</v>
      </c>
      <c r="N706" s="14" t="s">
        <v>471</v>
      </c>
      <c r="O706" s="14" t="s">
        <v>104</v>
      </c>
      <c r="P706" s="14">
        <v>2021</v>
      </c>
      <c r="Q706" s="67" t="s">
        <v>177</v>
      </c>
      <c r="R706" s="14" t="s">
        <v>36</v>
      </c>
      <c r="S706" s="35">
        <v>1</v>
      </c>
      <c r="T706" s="89">
        <v>70000000</v>
      </c>
      <c r="U706" s="41" t="s">
        <v>37</v>
      </c>
      <c r="V706" s="30" t="s">
        <v>178</v>
      </c>
      <c r="W706" s="14" t="s">
        <v>179</v>
      </c>
      <c r="X706" s="21"/>
      <c r="Y706" s="21"/>
    </row>
    <row r="707" spans="1:25" s="25" customFormat="1" ht="20.399999999999999" x14ac:dyDescent="0.3">
      <c r="A707" s="50">
        <v>1247</v>
      </c>
      <c r="B707" s="31" t="s">
        <v>47</v>
      </c>
      <c r="C707" s="16">
        <f t="shared" si="32"/>
        <v>2</v>
      </c>
      <c r="D707" s="16" t="str">
        <f t="shared" ref="D707:D770" si="34">"BG."&amp;F707&amp;"."&amp;J707&amp;"."&amp;TEXT(C707,"000")</f>
        <v>BG.MTD.KNOIA.002</v>
      </c>
      <c r="E707" s="16" t="e">
        <f>VLOOKUP(B707,'DS Tên thiết bị'!$A$1:$B$174,2,0)</f>
        <v>#N/A</v>
      </c>
      <c r="F707" s="57" t="s">
        <v>48</v>
      </c>
      <c r="G707" s="16" t="str">
        <f t="shared" si="33"/>
        <v>KHÁC</v>
      </c>
      <c r="H707" s="17" t="s">
        <v>87</v>
      </c>
      <c r="I707" s="17" t="s">
        <v>2807</v>
      </c>
      <c r="J707" s="17" t="str">
        <f>VLOOKUP(I707,'Danh sach khoa'!$C$2:$D$39,2,0)</f>
        <v>KNOIA</v>
      </c>
      <c r="K707" s="18" t="s">
        <v>2706</v>
      </c>
      <c r="L707" s="14" t="s">
        <v>469</v>
      </c>
      <c r="M707" s="14" t="s">
        <v>2708</v>
      </c>
      <c r="N707" s="14" t="s">
        <v>471</v>
      </c>
      <c r="O707" s="14" t="s">
        <v>104</v>
      </c>
      <c r="P707" s="14">
        <v>2021</v>
      </c>
      <c r="Q707" s="67" t="s">
        <v>177</v>
      </c>
      <c r="R707" s="14" t="s">
        <v>36</v>
      </c>
      <c r="S707" s="35">
        <v>1</v>
      </c>
      <c r="T707" s="89">
        <v>70000000</v>
      </c>
      <c r="U707" s="41" t="s">
        <v>37</v>
      </c>
      <c r="V707" s="30" t="s">
        <v>178</v>
      </c>
      <c r="W707" s="14" t="s">
        <v>179</v>
      </c>
      <c r="X707" s="21"/>
      <c r="Y707" s="21"/>
    </row>
    <row r="708" spans="1:25" s="25" customFormat="1" ht="20.399999999999999" x14ac:dyDescent="0.3">
      <c r="A708" s="50">
        <v>1287</v>
      </c>
      <c r="B708" s="143" t="s">
        <v>47</v>
      </c>
      <c r="C708" s="16">
        <f t="shared" ref="C708:C771" si="35">IF(B708=B707,C707+1,1)</f>
        <v>3</v>
      </c>
      <c r="D708" s="16" t="str">
        <f t="shared" si="34"/>
        <v>BG.MTD.KNOIA.003</v>
      </c>
      <c r="E708" s="16" t="e">
        <f>VLOOKUP(B708,'DS Tên thiết bị'!$A$1:$B$174,2,0)</f>
        <v>#N/A</v>
      </c>
      <c r="F708" s="143" t="s">
        <v>48</v>
      </c>
      <c r="G708" s="16" t="str">
        <f t="shared" si="33"/>
        <v>KHÁC</v>
      </c>
      <c r="H708" s="149" t="s">
        <v>2729</v>
      </c>
      <c r="I708" s="17" t="s">
        <v>2807</v>
      </c>
      <c r="J708" s="17" t="str">
        <f>VLOOKUP(I708,'Danh sach khoa'!$C$2:$D$39,2,0)</f>
        <v>KNOIA</v>
      </c>
      <c r="K708" s="18" t="s">
        <v>2706</v>
      </c>
      <c r="L708" s="42" t="s">
        <v>2730</v>
      </c>
      <c r="M708" s="42">
        <v>38109</v>
      </c>
      <c r="N708" s="41" t="s">
        <v>2731</v>
      </c>
      <c r="O708" s="41" t="s">
        <v>1300</v>
      </c>
      <c r="P708" s="41">
        <v>2022</v>
      </c>
      <c r="Q708" s="81" t="s">
        <v>2305</v>
      </c>
      <c r="R708" s="14" t="s">
        <v>36</v>
      </c>
      <c r="S708" s="150">
        <v>1</v>
      </c>
      <c r="T708" s="151">
        <v>205000000</v>
      </c>
      <c r="U708" s="41" t="s">
        <v>37</v>
      </c>
      <c r="V708" s="14" t="s">
        <v>60</v>
      </c>
      <c r="W708" s="14" t="s">
        <v>39</v>
      </c>
      <c r="X708" s="150"/>
      <c r="Y708" s="150"/>
    </row>
    <row r="709" spans="1:25" s="25" customFormat="1" ht="20.399999999999999" x14ac:dyDescent="0.3">
      <c r="A709" s="15">
        <v>1288</v>
      </c>
      <c r="B709" s="143" t="s">
        <v>47</v>
      </c>
      <c r="C709" s="16">
        <f t="shared" si="35"/>
        <v>4</v>
      </c>
      <c r="D709" s="16" t="str">
        <f t="shared" si="34"/>
        <v>BG.MTD.KNOIA.004</v>
      </c>
      <c r="E709" s="16" t="e">
        <f>VLOOKUP(B709,'DS Tên thiết bị'!$A$1:$B$174,2,0)</f>
        <v>#N/A</v>
      </c>
      <c r="F709" s="143" t="s">
        <v>48</v>
      </c>
      <c r="G709" s="16" t="str">
        <f t="shared" si="33"/>
        <v>KHÁC</v>
      </c>
      <c r="H709" s="149" t="s">
        <v>2729</v>
      </c>
      <c r="I709" s="17" t="s">
        <v>2807</v>
      </c>
      <c r="J709" s="17" t="str">
        <f>VLOOKUP(I709,'Danh sach khoa'!$C$2:$D$39,2,0)</f>
        <v>KNOIA</v>
      </c>
      <c r="K709" s="18" t="s">
        <v>2706</v>
      </c>
      <c r="L709" s="42" t="s">
        <v>2730</v>
      </c>
      <c r="M709" s="42">
        <v>38141</v>
      </c>
      <c r="N709" s="41" t="s">
        <v>2731</v>
      </c>
      <c r="O709" s="41" t="s">
        <v>1300</v>
      </c>
      <c r="P709" s="41">
        <v>2022</v>
      </c>
      <c r="Q709" s="81" t="s">
        <v>2305</v>
      </c>
      <c r="R709" s="14" t="s">
        <v>36</v>
      </c>
      <c r="S709" s="150">
        <v>1</v>
      </c>
      <c r="T709" s="151">
        <v>205000000</v>
      </c>
      <c r="U709" s="41" t="s">
        <v>37</v>
      </c>
      <c r="V709" s="14" t="s">
        <v>60</v>
      </c>
      <c r="W709" s="14" t="s">
        <v>39</v>
      </c>
      <c r="X709" s="150"/>
      <c r="Y709" s="150"/>
    </row>
    <row r="710" spans="1:25" s="25" customFormat="1" ht="20.399999999999999" x14ac:dyDescent="0.3">
      <c r="A710" s="50">
        <v>1259</v>
      </c>
      <c r="B710" s="16" t="s">
        <v>65</v>
      </c>
      <c r="C710" s="16">
        <f t="shared" si="35"/>
        <v>1</v>
      </c>
      <c r="D710" s="16" t="str">
        <f t="shared" si="34"/>
        <v>BG.TD.KNOIA.001</v>
      </c>
      <c r="E710" s="16" t="e">
        <f>VLOOKUP(B710,'DS Tên thiết bị'!$A$1:$B$174,2,0)</f>
        <v>#N/A</v>
      </c>
      <c r="F710" s="16" t="s">
        <v>66</v>
      </c>
      <c r="G710" s="16" t="str">
        <f t="shared" si="33"/>
        <v>KHÁC</v>
      </c>
      <c r="H710" s="17" t="s">
        <v>487</v>
      </c>
      <c r="I710" s="17" t="s">
        <v>2807</v>
      </c>
      <c r="J710" s="17" t="str">
        <f>VLOOKUP(I710,'Danh sach khoa'!$C$2:$D$39,2,0)</f>
        <v>KNOIA</v>
      </c>
      <c r="K710" s="18" t="s">
        <v>2706</v>
      </c>
      <c r="L710" s="14" t="s">
        <v>488</v>
      </c>
      <c r="M710" s="14">
        <v>2005010280</v>
      </c>
      <c r="N710" s="14" t="s">
        <v>34</v>
      </c>
      <c r="O710" s="14" t="s">
        <v>35</v>
      </c>
      <c r="P710" s="14">
        <v>2021</v>
      </c>
      <c r="Q710" s="67" t="s">
        <v>177</v>
      </c>
      <c r="R710" s="14" t="s">
        <v>36</v>
      </c>
      <c r="S710" s="35">
        <v>1</v>
      </c>
      <c r="T710" s="89">
        <v>29000000</v>
      </c>
      <c r="U710" s="41" t="s">
        <v>37</v>
      </c>
      <c r="V710" s="30" t="s">
        <v>178</v>
      </c>
      <c r="W710" s="14" t="s">
        <v>179</v>
      </c>
      <c r="X710" s="21"/>
      <c r="Y710" s="21"/>
    </row>
    <row r="711" spans="1:25" s="25" customFormat="1" ht="20.399999999999999" x14ac:dyDescent="0.3">
      <c r="A711" s="15">
        <v>1260</v>
      </c>
      <c r="B711" s="16" t="s">
        <v>65</v>
      </c>
      <c r="C711" s="16">
        <f t="shared" si="35"/>
        <v>2</v>
      </c>
      <c r="D711" s="16" t="str">
        <f t="shared" si="34"/>
        <v>BG.TD.KNOIA.002</v>
      </c>
      <c r="E711" s="16" t="e">
        <f>VLOOKUP(B711,'DS Tên thiết bị'!$A$1:$B$174,2,0)</f>
        <v>#N/A</v>
      </c>
      <c r="F711" s="16" t="s">
        <v>66</v>
      </c>
      <c r="G711" s="16" t="str">
        <f t="shared" si="33"/>
        <v>KHÁC</v>
      </c>
      <c r="H711" s="17" t="s">
        <v>487</v>
      </c>
      <c r="I711" s="17" t="s">
        <v>2807</v>
      </c>
      <c r="J711" s="17" t="str">
        <f>VLOOKUP(I711,'Danh sach khoa'!$C$2:$D$39,2,0)</f>
        <v>KNOIA</v>
      </c>
      <c r="K711" s="18" t="s">
        <v>2706</v>
      </c>
      <c r="L711" s="14" t="s">
        <v>488</v>
      </c>
      <c r="M711" s="14">
        <v>2005010305</v>
      </c>
      <c r="N711" s="14" t="s">
        <v>34</v>
      </c>
      <c r="O711" s="14" t="s">
        <v>35</v>
      </c>
      <c r="P711" s="14">
        <v>2021</v>
      </c>
      <c r="Q711" s="67" t="s">
        <v>177</v>
      </c>
      <c r="R711" s="14" t="s">
        <v>36</v>
      </c>
      <c r="S711" s="35">
        <v>1</v>
      </c>
      <c r="T711" s="89">
        <v>29000000</v>
      </c>
      <c r="U711" s="41" t="s">
        <v>37</v>
      </c>
      <c r="V711" s="30" t="s">
        <v>178</v>
      </c>
      <c r="W711" s="14" t="s">
        <v>179</v>
      </c>
      <c r="X711" s="21"/>
      <c r="Y711" s="21"/>
    </row>
    <row r="712" spans="1:25" s="25" customFormat="1" ht="20.399999999999999" x14ac:dyDescent="0.3">
      <c r="A712" s="50">
        <v>1261</v>
      </c>
      <c r="B712" s="16" t="s">
        <v>65</v>
      </c>
      <c r="C712" s="16">
        <f t="shared" si="35"/>
        <v>3</v>
      </c>
      <c r="D712" s="16" t="str">
        <f t="shared" si="34"/>
        <v>BG.TD.KNOIA.003</v>
      </c>
      <c r="E712" s="16" t="e">
        <f>VLOOKUP(B712,'DS Tên thiết bị'!$A$1:$B$174,2,0)</f>
        <v>#N/A</v>
      </c>
      <c r="F712" s="16" t="s">
        <v>66</v>
      </c>
      <c r="G712" s="16" t="str">
        <f t="shared" si="33"/>
        <v>KHÁC</v>
      </c>
      <c r="H712" s="17" t="s">
        <v>487</v>
      </c>
      <c r="I712" s="17" t="s">
        <v>2807</v>
      </c>
      <c r="J712" s="17" t="str">
        <f>VLOOKUP(I712,'Danh sach khoa'!$C$2:$D$39,2,0)</f>
        <v>KNOIA</v>
      </c>
      <c r="K712" s="18" t="s">
        <v>2706</v>
      </c>
      <c r="L712" s="14" t="s">
        <v>488</v>
      </c>
      <c r="M712" s="14">
        <v>2005010172</v>
      </c>
      <c r="N712" s="14" t="s">
        <v>34</v>
      </c>
      <c r="O712" s="14" t="s">
        <v>35</v>
      </c>
      <c r="P712" s="14">
        <v>2021</v>
      </c>
      <c r="Q712" s="67" t="s">
        <v>177</v>
      </c>
      <c r="R712" s="14" t="s">
        <v>36</v>
      </c>
      <c r="S712" s="35">
        <v>1</v>
      </c>
      <c r="T712" s="89">
        <v>29000000</v>
      </c>
      <c r="U712" s="41" t="s">
        <v>37</v>
      </c>
      <c r="V712" s="30" t="s">
        <v>178</v>
      </c>
      <c r="W712" s="14" t="s">
        <v>179</v>
      </c>
      <c r="X712" s="21"/>
      <c r="Y712" s="21"/>
    </row>
    <row r="713" spans="1:25" s="25" customFormat="1" ht="20.399999999999999" x14ac:dyDescent="0.3">
      <c r="A713" s="15">
        <v>1262</v>
      </c>
      <c r="B713" s="16" t="s">
        <v>65</v>
      </c>
      <c r="C713" s="16">
        <f t="shared" si="35"/>
        <v>4</v>
      </c>
      <c r="D713" s="16" t="str">
        <f t="shared" si="34"/>
        <v>BG.TD.KNOIA.004</v>
      </c>
      <c r="E713" s="16" t="e">
        <f>VLOOKUP(B713,'DS Tên thiết bị'!$A$1:$B$174,2,0)</f>
        <v>#N/A</v>
      </c>
      <c r="F713" s="16" t="s">
        <v>66</v>
      </c>
      <c r="G713" s="16" t="str">
        <f t="shared" si="33"/>
        <v>KHÁC</v>
      </c>
      <c r="H713" s="17" t="s">
        <v>487</v>
      </c>
      <c r="I713" s="17" t="s">
        <v>2807</v>
      </c>
      <c r="J713" s="17" t="str">
        <f>VLOOKUP(I713,'Danh sach khoa'!$C$2:$D$39,2,0)</f>
        <v>KNOIA</v>
      </c>
      <c r="K713" s="18" t="s">
        <v>2706</v>
      </c>
      <c r="L713" s="14" t="s">
        <v>488</v>
      </c>
      <c r="M713" s="14">
        <v>2005010385</v>
      </c>
      <c r="N713" s="14" t="s">
        <v>34</v>
      </c>
      <c r="O713" s="14" t="s">
        <v>35</v>
      </c>
      <c r="P713" s="14">
        <v>2021</v>
      </c>
      <c r="Q713" s="67" t="s">
        <v>177</v>
      </c>
      <c r="R713" s="14" t="s">
        <v>36</v>
      </c>
      <c r="S713" s="35">
        <v>1</v>
      </c>
      <c r="T713" s="89">
        <v>29000000</v>
      </c>
      <c r="U713" s="41" t="s">
        <v>37</v>
      </c>
      <c r="V713" s="30" t="s">
        <v>178</v>
      </c>
      <c r="W713" s="14" t="s">
        <v>179</v>
      </c>
      <c r="X713" s="21"/>
      <c r="Y713" s="21"/>
    </row>
    <row r="714" spans="1:25" s="25" customFormat="1" ht="20.399999999999999" x14ac:dyDescent="0.3">
      <c r="A714" s="50">
        <v>1263</v>
      </c>
      <c r="B714" s="16" t="s">
        <v>65</v>
      </c>
      <c r="C714" s="16">
        <f t="shared" si="35"/>
        <v>5</v>
      </c>
      <c r="D714" s="16" t="str">
        <f t="shared" si="34"/>
        <v>BG.TD.KNOIA.005</v>
      </c>
      <c r="E714" s="16" t="e">
        <f>VLOOKUP(B714,'DS Tên thiết bị'!$A$1:$B$174,2,0)</f>
        <v>#N/A</v>
      </c>
      <c r="F714" s="16" t="s">
        <v>66</v>
      </c>
      <c r="G714" s="16" t="str">
        <f t="shared" si="33"/>
        <v>KHÁC</v>
      </c>
      <c r="H714" s="17" t="s">
        <v>487</v>
      </c>
      <c r="I714" s="17" t="s">
        <v>2807</v>
      </c>
      <c r="J714" s="17" t="str">
        <f>VLOOKUP(I714,'Danh sach khoa'!$C$2:$D$39,2,0)</f>
        <v>KNOIA</v>
      </c>
      <c r="K714" s="18" t="s">
        <v>2706</v>
      </c>
      <c r="L714" s="14" t="s">
        <v>488</v>
      </c>
      <c r="M714" s="14">
        <v>2005010275</v>
      </c>
      <c r="N714" s="14" t="s">
        <v>34</v>
      </c>
      <c r="O714" s="14" t="s">
        <v>35</v>
      </c>
      <c r="P714" s="14">
        <v>2021</v>
      </c>
      <c r="Q714" s="67" t="s">
        <v>177</v>
      </c>
      <c r="R714" s="14" t="s">
        <v>36</v>
      </c>
      <c r="S714" s="35">
        <v>1</v>
      </c>
      <c r="T714" s="89">
        <v>29000000</v>
      </c>
      <c r="U714" s="41" t="s">
        <v>37</v>
      </c>
      <c r="V714" s="30" t="s">
        <v>178</v>
      </c>
      <c r="W714" s="14" t="s">
        <v>179</v>
      </c>
      <c r="X714" s="21"/>
      <c r="Y714" s="21"/>
    </row>
    <row r="715" spans="1:25" s="25" customFormat="1" ht="20.399999999999999" x14ac:dyDescent="0.3">
      <c r="A715" s="15">
        <v>1264</v>
      </c>
      <c r="B715" s="16" t="s">
        <v>65</v>
      </c>
      <c r="C715" s="16">
        <f t="shared" si="35"/>
        <v>6</v>
      </c>
      <c r="D715" s="16" t="str">
        <f t="shared" si="34"/>
        <v>BG.TD.KNOIA.006</v>
      </c>
      <c r="E715" s="16" t="e">
        <f>VLOOKUP(B715,'DS Tên thiết bị'!$A$1:$B$174,2,0)</f>
        <v>#N/A</v>
      </c>
      <c r="F715" s="16" t="s">
        <v>66</v>
      </c>
      <c r="G715" s="16" t="str">
        <f t="shared" si="33"/>
        <v>KHÁC</v>
      </c>
      <c r="H715" s="17" t="s">
        <v>487</v>
      </c>
      <c r="I715" s="17" t="s">
        <v>2807</v>
      </c>
      <c r="J715" s="17" t="str">
        <f>VLOOKUP(I715,'Danh sach khoa'!$C$2:$D$39,2,0)</f>
        <v>KNOIA</v>
      </c>
      <c r="K715" s="18" t="s">
        <v>2706</v>
      </c>
      <c r="L715" s="14" t="s">
        <v>488</v>
      </c>
      <c r="M715" s="14">
        <v>2005010147</v>
      </c>
      <c r="N715" s="14" t="s">
        <v>34</v>
      </c>
      <c r="O715" s="14" t="s">
        <v>35</v>
      </c>
      <c r="P715" s="14">
        <v>2021</v>
      </c>
      <c r="Q715" s="67" t="s">
        <v>177</v>
      </c>
      <c r="R715" s="14" t="s">
        <v>36</v>
      </c>
      <c r="S715" s="35">
        <v>1</v>
      </c>
      <c r="T715" s="89">
        <v>29000000</v>
      </c>
      <c r="U715" s="41" t="s">
        <v>37</v>
      </c>
      <c r="V715" s="30" t="s">
        <v>178</v>
      </c>
      <c r="W715" s="14" t="s">
        <v>179</v>
      </c>
      <c r="X715" s="21"/>
      <c r="Y715" s="21"/>
    </row>
    <row r="716" spans="1:25" s="25" customFormat="1" ht="20.399999999999999" x14ac:dyDescent="0.3">
      <c r="A716" s="50">
        <v>1265</v>
      </c>
      <c r="B716" s="16" t="s">
        <v>65</v>
      </c>
      <c r="C716" s="16">
        <f t="shared" si="35"/>
        <v>7</v>
      </c>
      <c r="D716" s="16" t="str">
        <f t="shared" si="34"/>
        <v>BG.TD.KNOIA.007</v>
      </c>
      <c r="E716" s="16" t="e">
        <f>VLOOKUP(B716,'DS Tên thiết bị'!$A$1:$B$174,2,0)</f>
        <v>#N/A</v>
      </c>
      <c r="F716" s="16" t="s">
        <v>66</v>
      </c>
      <c r="G716" s="16" t="str">
        <f t="shared" si="33"/>
        <v>KHÁC</v>
      </c>
      <c r="H716" s="17" t="s">
        <v>487</v>
      </c>
      <c r="I716" s="17" t="s">
        <v>2807</v>
      </c>
      <c r="J716" s="17" t="str">
        <f>VLOOKUP(I716,'Danh sach khoa'!$C$2:$D$39,2,0)</f>
        <v>KNOIA</v>
      </c>
      <c r="K716" s="18" t="s">
        <v>2706</v>
      </c>
      <c r="L716" s="14" t="s">
        <v>488</v>
      </c>
      <c r="M716" s="14">
        <v>2005010307</v>
      </c>
      <c r="N716" s="14" t="s">
        <v>34</v>
      </c>
      <c r="O716" s="14" t="s">
        <v>35</v>
      </c>
      <c r="P716" s="14">
        <v>2021</v>
      </c>
      <c r="Q716" s="67" t="s">
        <v>177</v>
      </c>
      <c r="R716" s="14" t="s">
        <v>36</v>
      </c>
      <c r="S716" s="35">
        <v>1</v>
      </c>
      <c r="T716" s="89">
        <v>29000000</v>
      </c>
      <c r="U716" s="41" t="s">
        <v>37</v>
      </c>
      <c r="V716" s="30" t="s">
        <v>178</v>
      </c>
      <c r="W716" s="14" t="s">
        <v>179</v>
      </c>
      <c r="X716" s="21"/>
      <c r="Y716" s="21"/>
    </row>
    <row r="717" spans="1:25" s="25" customFormat="1" ht="20.399999999999999" x14ac:dyDescent="0.3">
      <c r="A717" s="15">
        <v>1266</v>
      </c>
      <c r="B717" s="16" t="s">
        <v>65</v>
      </c>
      <c r="C717" s="16">
        <f t="shared" si="35"/>
        <v>8</v>
      </c>
      <c r="D717" s="16" t="str">
        <f t="shared" si="34"/>
        <v>BG.TD.KNOIA.008</v>
      </c>
      <c r="E717" s="16" t="e">
        <f>VLOOKUP(B717,'DS Tên thiết bị'!$A$1:$B$174,2,0)</f>
        <v>#N/A</v>
      </c>
      <c r="F717" s="16" t="s">
        <v>66</v>
      </c>
      <c r="G717" s="16" t="str">
        <f t="shared" si="33"/>
        <v>KHÁC</v>
      </c>
      <c r="H717" s="17" t="s">
        <v>487</v>
      </c>
      <c r="I717" s="17" t="s">
        <v>2807</v>
      </c>
      <c r="J717" s="17" t="str">
        <f>VLOOKUP(I717,'Danh sach khoa'!$C$2:$D$39,2,0)</f>
        <v>KNOIA</v>
      </c>
      <c r="K717" s="18" t="s">
        <v>2706</v>
      </c>
      <c r="L717" s="14" t="s">
        <v>488</v>
      </c>
      <c r="M717" s="14">
        <v>2005010319</v>
      </c>
      <c r="N717" s="14" t="s">
        <v>34</v>
      </c>
      <c r="O717" s="14" t="s">
        <v>35</v>
      </c>
      <c r="P717" s="14">
        <v>2021</v>
      </c>
      <c r="Q717" s="67" t="s">
        <v>177</v>
      </c>
      <c r="R717" s="14" t="s">
        <v>36</v>
      </c>
      <c r="S717" s="35">
        <v>1</v>
      </c>
      <c r="T717" s="89">
        <v>29000000</v>
      </c>
      <c r="U717" s="41" t="s">
        <v>37</v>
      </c>
      <c r="V717" s="30" t="s">
        <v>178</v>
      </c>
      <c r="W717" s="14" t="s">
        <v>179</v>
      </c>
      <c r="X717" s="21"/>
      <c r="Y717" s="21"/>
    </row>
    <row r="718" spans="1:25" s="25" customFormat="1" ht="30.6" x14ac:dyDescent="0.3">
      <c r="A718" s="15">
        <v>1270</v>
      </c>
      <c r="B718" s="16" t="s">
        <v>65</v>
      </c>
      <c r="C718" s="16">
        <f t="shared" si="35"/>
        <v>9</v>
      </c>
      <c r="D718" s="16" t="str">
        <f t="shared" si="34"/>
        <v>BG.TD.KNOIA.009</v>
      </c>
      <c r="E718" s="16" t="e">
        <f>VLOOKUP(B718,'DS Tên thiết bị'!$A$1:$B$174,2,0)</f>
        <v>#N/A</v>
      </c>
      <c r="F718" s="16" t="s">
        <v>66</v>
      </c>
      <c r="G718" s="16" t="str">
        <f t="shared" si="33"/>
        <v>KHÁC</v>
      </c>
      <c r="H718" s="17" t="s">
        <v>487</v>
      </c>
      <c r="I718" s="17" t="s">
        <v>2807</v>
      </c>
      <c r="J718" s="17" t="str">
        <f>VLOOKUP(I718,'Danh sach khoa'!$C$2:$D$39,2,0)</f>
        <v>KNOIA</v>
      </c>
      <c r="K718" s="18" t="s">
        <v>2706</v>
      </c>
      <c r="L718" s="14" t="s">
        <v>488</v>
      </c>
      <c r="M718" s="14" t="s">
        <v>2723</v>
      </c>
      <c r="N718" s="14" t="s">
        <v>34</v>
      </c>
      <c r="O718" s="14" t="s">
        <v>35</v>
      </c>
      <c r="P718" s="14">
        <v>2021</v>
      </c>
      <c r="Q718" s="67" t="s">
        <v>177</v>
      </c>
      <c r="R718" s="14" t="s">
        <v>36</v>
      </c>
      <c r="S718" s="35">
        <v>1</v>
      </c>
      <c r="T718" s="89">
        <v>29000000</v>
      </c>
      <c r="U718" s="41" t="s">
        <v>37</v>
      </c>
      <c r="V718" s="30" t="s">
        <v>178</v>
      </c>
      <c r="W718" s="14" t="s">
        <v>179</v>
      </c>
      <c r="X718" s="21"/>
      <c r="Y718" s="21"/>
    </row>
    <row r="719" spans="1:25" s="25" customFormat="1" ht="20.399999999999999" x14ac:dyDescent="0.3">
      <c r="A719" s="50">
        <v>1271</v>
      </c>
      <c r="B719" s="16" t="s">
        <v>65</v>
      </c>
      <c r="C719" s="16">
        <f t="shared" si="35"/>
        <v>10</v>
      </c>
      <c r="D719" s="16" t="str">
        <f t="shared" si="34"/>
        <v>BG.TD.KNOIA.010</v>
      </c>
      <c r="E719" s="16" t="e">
        <f>VLOOKUP(B719,'DS Tên thiết bị'!$A$1:$B$174,2,0)</f>
        <v>#N/A</v>
      </c>
      <c r="F719" s="16" t="s">
        <v>66</v>
      </c>
      <c r="G719" s="16" t="str">
        <f t="shared" si="33"/>
        <v>KHÁC</v>
      </c>
      <c r="H719" s="17" t="s">
        <v>487</v>
      </c>
      <c r="I719" s="17" t="s">
        <v>2807</v>
      </c>
      <c r="J719" s="17" t="str">
        <f>VLOOKUP(I719,'Danh sach khoa'!$C$2:$D$39,2,0)</f>
        <v>KNOIA</v>
      </c>
      <c r="K719" s="18" t="s">
        <v>2706</v>
      </c>
      <c r="L719" s="14" t="s">
        <v>488</v>
      </c>
      <c r="M719" s="14" t="s">
        <v>2724</v>
      </c>
      <c r="N719" s="14" t="s">
        <v>2725</v>
      </c>
      <c r="O719" s="14" t="s">
        <v>35</v>
      </c>
      <c r="P719" s="14">
        <v>2021</v>
      </c>
      <c r="Q719" s="67" t="s">
        <v>177</v>
      </c>
      <c r="R719" s="14" t="s">
        <v>36</v>
      </c>
      <c r="S719" s="35">
        <v>1</v>
      </c>
      <c r="T719" s="89">
        <v>29000000</v>
      </c>
      <c r="U719" s="41" t="s">
        <v>37</v>
      </c>
      <c r="V719" s="30" t="s">
        <v>178</v>
      </c>
      <c r="W719" s="14" t="s">
        <v>179</v>
      </c>
      <c r="X719" s="21"/>
      <c r="Y719" s="21"/>
    </row>
    <row r="720" spans="1:25" s="25" customFormat="1" ht="20.399999999999999" x14ac:dyDescent="0.3">
      <c r="A720" s="15">
        <v>1272</v>
      </c>
      <c r="B720" s="16" t="s">
        <v>65</v>
      </c>
      <c r="C720" s="16">
        <f t="shared" si="35"/>
        <v>11</v>
      </c>
      <c r="D720" s="16" t="str">
        <f t="shared" si="34"/>
        <v>BG.TD.KNOIA.011</v>
      </c>
      <c r="E720" s="16" t="e">
        <f>VLOOKUP(B720,'DS Tên thiết bị'!$A$1:$B$174,2,0)</f>
        <v>#N/A</v>
      </c>
      <c r="F720" s="16" t="s">
        <v>66</v>
      </c>
      <c r="G720" s="16" t="str">
        <f t="shared" si="33"/>
        <v>KHÁC</v>
      </c>
      <c r="H720" s="17" t="s">
        <v>487</v>
      </c>
      <c r="I720" s="17" t="s">
        <v>2807</v>
      </c>
      <c r="J720" s="17" t="str">
        <f>VLOOKUP(I720,'Danh sach khoa'!$C$2:$D$39,2,0)</f>
        <v>KNOIA</v>
      </c>
      <c r="K720" s="18" t="s">
        <v>2706</v>
      </c>
      <c r="L720" s="14" t="s">
        <v>488</v>
      </c>
      <c r="M720" s="14" t="s">
        <v>2726</v>
      </c>
      <c r="N720" s="14" t="s">
        <v>2725</v>
      </c>
      <c r="O720" s="14" t="s">
        <v>35</v>
      </c>
      <c r="P720" s="14">
        <v>2021</v>
      </c>
      <c r="Q720" s="67" t="s">
        <v>177</v>
      </c>
      <c r="R720" s="14" t="s">
        <v>36</v>
      </c>
      <c r="S720" s="35">
        <v>1</v>
      </c>
      <c r="T720" s="89">
        <v>29000000</v>
      </c>
      <c r="U720" s="41" t="s">
        <v>37</v>
      </c>
      <c r="V720" s="30" t="s">
        <v>178</v>
      </c>
      <c r="W720" s="14" t="s">
        <v>179</v>
      </c>
      <c r="X720" s="21"/>
      <c r="Y720" s="21"/>
    </row>
    <row r="721" spans="1:25" s="25" customFormat="1" ht="20.399999999999999" x14ac:dyDescent="0.3">
      <c r="A721" s="50">
        <v>1273</v>
      </c>
      <c r="B721" s="16" t="s">
        <v>65</v>
      </c>
      <c r="C721" s="16">
        <f t="shared" si="35"/>
        <v>12</v>
      </c>
      <c r="D721" s="16" t="str">
        <f t="shared" si="34"/>
        <v>BG.TD.KNOIA.012</v>
      </c>
      <c r="E721" s="16" t="e">
        <f>VLOOKUP(B721,'DS Tên thiết bị'!$A$1:$B$174,2,0)</f>
        <v>#N/A</v>
      </c>
      <c r="F721" s="16" t="s">
        <v>66</v>
      </c>
      <c r="G721" s="16" t="str">
        <f t="shared" si="33"/>
        <v>KHÁC</v>
      </c>
      <c r="H721" s="17" t="s">
        <v>487</v>
      </c>
      <c r="I721" s="17" t="s">
        <v>2807</v>
      </c>
      <c r="J721" s="17" t="str">
        <f>VLOOKUP(I721,'Danh sach khoa'!$C$2:$D$39,2,0)</f>
        <v>KNOIA</v>
      </c>
      <c r="K721" s="18" t="s">
        <v>2706</v>
      </c>
      <c r="L721" s="14" t="s">
        <v>488</v>
      </c>
      <c r="M721" s="14">
        <v>2005010375</v>
      </c>
      <c r="N721" s="14" t="s">
        <v>2725</v>
      </c>
      <c r="O721" s="14" t="s">
        <v>35</v>
      </c>
      <c r="P721" s="14">
        <v>2021</v>
      </c>
      <c r="Q721" s="67" t="s">
        <v>177</v>
      </c>
      <c r="R721" s="14" t="s">
        <v>36</v>
      </c>
      <c r="S721" s="35">
        <v>1</v>
      </c>
      <c r="T721" s="89">
        <v>29000000</v>
      </c>
      <c r="U721" s="41" t="s">
        <v>37</v>
      </c>
      <c r="V721" s="30" t="s">
        <v>178</v>
      </c>
      <c r="W721" s="14" t="s">
        <v>179</v>
      </c>
      <c r="X721" s="21"/>
      <c r="Y721" s="21"/>
    </row>
    <row r="722" spans="1:25" s="25" customFormat="1" ht="40.799999999999997" x14ac:dyDescent="0.3">
      <c r="A722" s="15">
        <v>1276</v>
      </c>
      <c r="B722" s="16" t="s">
        <v>1649</v>
      </c>
      <c r="C722" s="16">
        <f t="shared" si="35"/>
        <v>1</v>
      </c>
      <c r="D722" s="16" t="str">
        <f t="shared" si="34"/>
        <v>BG.TDDC.KNOIA.001</v>
      </c>
      <c r="E722" s="16" t="e">
        <f>VLOOKUP(B722,'DS Tên thiết bị'!$A$1:$B$174,2,0)</f>
        <v>#N/A</v>
      </c>
      <c r="F722" s="16" t="s">
        <v>1650</v>
      </c>
      <c r="G722" s="16" t="str">
        <f t="shared" si="33"/>
        <v>KHÁC</v>
      </c>
      <c r="H722" s="94" t="s">
        <v>1985</v>
      </c>
      <c r="I722" s="17" t="s">
        <v>2807</v>
      </c>
      <c r="J722" s="17" t="str">
        <f>VLOOKUP(I722,'Danh sach khoa'!$C$2:$D$39,2,0)</f>
        <v>KNOIA</v>
      </c>
      <c r="K722" s="18" t="s">
        <v>2706</v>
      </c>
      <c r="L722" s="90"/>
      <c r="M722" s="14" t="s">
        <v>57</v>
      </c>
      <c r="N722" s="14" t="s">
        <v>80</v>
      </c>
      <c r="O722" s="14" t="s">
        <v>59</v>
      </c>
      <c r="P722" s="14">
        <v>2022</v>
      </c>
      <c r="Q722" s="84" t="s">
        <v>1986</v>
      </c>
      <c r="R722" s="14" t="s">
        <v>36</v>
      </c>
      <c r="S722" s="14">
        <v>1</v>
      </c>
      <c r="T722" s="128">
        <v>11250000</v>
      </c>
      <c r="U722" s="41" t="s">
        <v>37</v>
      </c>
      <c r="V722" s="14" t="s">
        <v>164</v>
      </c>
      <c r="W722" s="14" t="s">
        <v>39</v>
      </c>
      <c r="X722" s="14"/>
      <c r="Y722" s="14"/>
    </row>
    <row r="723" spans="1:25" s="25" customFormat="1" ht="40.799999999999997" x14ac:dyDescent="0.3">
      <c r="A723" s="15">
        <v>1298</v>
      </c>
      <c r="B723" s="16" t="s">
        <v>1649</v>
      </c>
      <c r="C723" s="16">
        <f t="shared" si="35"/>
        <v>2</v>
      </c>
      <c r="D723" s="16" t="str">
        <f t="shared" si="34"/>
        <v>BG.TDDC.KNOIA.002</v>
      </c>
      <c r="E723" s="16" t="e">
        <f>VLOOKUP(B723,'DS Tên thiết bị'!$A$1:$B$174,2,0)</f>
        <v>#N/A</v>
      </c>
      <c r="F723" s="16" t="s">
        <v>1650</v>
      </c>
      <c r="G723" s="16" t="str">
        <f t="shared" si="33"/>
        <v>KHÁC</v>
      </c>
      <c r="H723" s="149" t="s">
        <v>2756</v>
      </c>
      <c r="I723" s="17" t="s">
        <v>2807</v>
      </c>
      <c r="J723" s="17" t="str">
        <f>VLOOKUP(I723,'Danh sach khoa'!$C$2:$D$39,2,0)</f>
        <v>KNOIA</v>
      </c>
      <c r="K723" s="18" t="s">
        <v>2706</v>
      </c>
      <c r="L723" s="42" t="s">
        <v>2765</v>
      </c>
      <c r="M723" s="42"/>
      <c r="N723" s="41" t="s">
        <v>2757</v>
      </c>
      <c r="O723" s="41" t="s">
        <v>2758</v>
      </c>
      <c r="P723" s="41">
        <v>2023</v>
      </c>
      <c r="Q723" s="81" t="s">
        <v>2305</v>
      </c>
      <c r="R723" s="14" t="s">
        <v>36</v>
      </c>
      <c r="S723" s="150">
        <v>1</v>
      </c>
      <c r="T723" s="151">
        <v>10500000</v>
      </c>
      <c r="U723" s="41" t="s">
        <v>37</v>
      </c>
      <c r="V723" s="14" t="s">
        <v>60</v>
      </c>
      <c r="W723" s="14" t="s">
        <v>39</v>
      </c>
      <c r="X723" s="150"/>
      <c r="Y723" s="150"/>
    </row>
    <row r="724" spans="1:25" s="25" customFormat="1" ht="30.6" x14ac:dyDescent="0.3">
      <c r="A724" s="15">
        <v>1302</v>
      </c>
      <c r="B724" s="16" t="s">
        <v>135</v>
      </c>
      <c r="C724" s="16">
        <f t="shared" si="35"/>
        <v>1</v>
      </c>
      <c r="D724" s="16" t="str">
        <f t="shared" si="34"/>
        <v>BG.XT.KNOIA.001</v>
      </c>
      <c r="E724" s="16" t="e">
        <f>VLOOKUP(B724,'DS Tên thiết bị'!$A$1:$B$174,2,0)</f>
        <v>#N/A</v>
      </c>
      <c r="F724" s="16" t="s">
        <v>136</v>
      </c>
      <c r="G724" s="16" t="str">
        <f t="shared" si="33"/>
        <v>KHÁC</v>
      </c>
      <c r="H724" s="17" t="s">
        <v>1425</v>
      </c>
      <c r="I724" s="17" t="s">
        <v>2807</v>
      </c>
      <c r="J724" s="17" t="str">
        <f>VLOOKUP(I724,'Danh sach khoa'!$C$2:$D$39,2,0)</f>
        <v>KNOIA</v>
      </c>
      <c r="K724" s="18" t="s">
        <v>2706</v>
      </c>
      <c r="L724" s="14" t="s">
        <v>1426</v>
      </c>
      <c r="M724" s="14" t="s">
        <v>57</v>
      </c>
      <c r="N724" s="14" t="s">
        <v>341</v>
      </c>
      <c r="O724" s="14" t="s">
        <v>1427</v>
      </c>
      <c r="P724" s="21">
        <v>2023</v>
      </c>
      <c r="Q724" s="75">
        <v>45537</v>
      </c>
      <c r="R724" s="14" t="s">
        <v>36</v>
      </c>
      <c r="S724" s="40">
        <v>1</v>
      </c>
      <c r="T724" s="36">
        <v>15800000</v>
      </c>
      <c r="U724" s="41" t="s">
        <v>37</v>
      </c>
      <c r="V724" s="35" t="s">
        <v>237</v>
      </c>
      <c r="W724" s="14" t="s">
        <v>39</v>
      </c>
      <c r="X724" s="21"/>
      <c r="Y724" s="21"/>
    </row>
    <row r="725" spans="1:25" s="25" customFormat="1" ht="26.4" x14ac:dyDescent="0.3">
      <c r="A725" s="15">
        <v>610</v>
      </c>
      <c r="B725" s="16" t="s">
        <v>29</v>
      </c>
      <c r="C725" s="16">
        <f t="shared" si="35"/>
        <v>1</v>
      </c>
      <c r="D725" s="16" t="str">
        <f t="shared" si="34"/>
        <v>BG.BTĐ.NTKCX.001</v>
      </c>
      <c r="E725" s="16" t="e">
        <f>VLOOKUP(B725,'DS Tên thiết bị'!$A$1:$B$174,2,0)</f>
        <v>#N/A</v>
      </c>
      <c r="F725" s="16" t="s">
        <v>30</v>
      </c>
      <c r="G725" s="16" t="str">
        <f t="shared" si="33"/>
        <v>KHÁC</v>
      </c>
      <c r="H725" s="17" t="s">
        <v>29</v>
      </c>
      <c r="I725" s="17" t="s">
        <v>2784</v>
      </c>
      <c r="J725" s="17" t="str">
        <f>VLOOKUP(I725,'Danh sach khoa'!$C$2:$D$39,2,0)</f>
        <v>NTKCX</v>
      </c>
      <c r="K725" s="18" t="s">
        <v>1429</v>
      </c>
      <c r="L725" s="14" t="s">
        <v>73</v>
      </c>
      <c r="M725" s="29" t="s">
        <v>1436</v>
      </c>
      <c r="N725" s="14" t="s">
        <v>34</v>
      </c>
      <c r="O725" s="14" t="s">
        <v>35</v>
      </c>
      <c r="P725" s="14">
        <v>2018</v>
      </c>
      <c r="Q725" s="60" t="s">
        <v>121</v>
      </c>
      <c r="R725" s="14" t="s">
        <v>36</v>
      </c>
      <c r="S725" s="14">
        <v>1</v>
      </c>
      <c r="T725" s="20">
        <v>30300000</v>
      </c>
      <c r="U725" s="41" t="s">
        <v>37</v>
      </c>
      <c r="V725" s="14" t="s">
        <v>60</v>
      </c>
      <c r="W725" s="14" t="s">
        <v>39</v>
      </c>
      <c r="X725" s="14"/>
      <c r="Y725" s="21"/>
    </row>
    <row r="726" spans="1:25" s="25" customFormat="1" ht="26.4" x14ac:dyDescent="0.3">
      <c r="A726" s="50">
        <v>611</v>
      </c>
      <c r="B726" s="16" t="s">
        <v>29</v>
      </c>
      <c r="C726" s="16">
        <f t="shared" si="35"/>
        <v>2</v>
      </c>
      <c r="D726" s="16" t="str">
        <f t="shared" si="34"/>
        <v>BG.BTĐ.NTKCX.002</v>
      </c>
      <c r="E726" s="16" t="e">
        <f>VLOOKUP(B726,'DS Tên thiết bị'!$A$1:$B$174,2,0)</f>
        <v>#N/A</v>
      </c>
      <c r="F726" s="16" t="s">
        <v>30</v>
      </c>
      <c r="G726" s="16" t="str">
        <f t="shared" si="33"/>
        <v>KHÁC</v>
      </c>
      <c r="H726" s="17" t="s">
        <v>29</v>
      </c>
      <c r="I726" s="17" t="s">
        <v>2784</v>
      </c>
      <c r="J726" s="17" t="str">
        <f>VLOOKUP(I726,'Danh sach khoa'!$C$2:$D$39,2,0)</f>
        <v>NTKCX</v>
      </c>
      <c r="K726" s="18" t="s">
        <v>1429</v>
      </c>
      <c r="L726" s="14" t="s">
        <v>73</v>
      </c>
      <c r="M726" s="29" t="s">
        <v>1437</v>
      </c>
      <c r="N726" s="14" t="s">
        <v>34</v>
      </c>
      <c r="O726" s="14" t="s">
        <v>35</v>
      </c>
      <c r="P726" s="14">
        <v>2018</v>
      </c>
      <c r="Q726" s="60" t="s">
        <v>121</v>
      </c>
      <c r="R726" s="14" t="s">
        <v>36</v>
      </c>
      <c r="S726" s="14">
        <v>1</v>
      </c>
      <c r="T726" s="20">
        <v>30300000</v>
      </c>
      <c r="U726" s="41" t="s">
        <v>37</v>
      </c>
      <c r="V726" s="14" t="s">
        <v>60</v>
      </c>
      <c r="W726" s="14" t="s">
        <v>39</v>
      </c>
      <c r="X726" s="14"/>
      <c r="Y726" s="21"/>
    </row>
    <row r="727" spans="1:25" s="25" customFormat="1" ht="23.4" x14ac:dyDescent="0.3">
      <c r="A727" s="15">
        <v>614</v>
      </c>
      <c r="B727" s="16" t="s">
        <v>29</v>
      </c>
      <c r="C727" s="16">
        <f t="shared" si="35"/>
        <v>3</v>
      </c>
      <c r="D727" s="16" t="str">
        <f t="shared" si="34"/>
        <v>BG.BTĐ.NTKCX.003</v>
      </c>
      <c r="E727" s="16" t="e">
        <f>VLOOKUP(B727,'DS Tên thiết bị'!$A$1:$B$174,2,0)</f>
        <v>#N/A</v>
      </c>
      <c r="F727" s="16" t="s">
        <v>30</v>
      </c>
      <c r="G727" s="16" t="str">
        <f t="shared" si="33"/>
        <v>KHÁC</v>
      </c>
      <c r="H727" s="17" t="s">
        <v>172</v>
      </c>
      <c r="I727" s="17" t="s">
        <v>2784</v>
      </c>
      <c r="J727" s="17" t="str">
        <f>VLOOKUP(I727,'Danh sach khoa'!$C$2:$D$39,2,0)</f>
        <v>NTKCX</v>
      </c>
      <c r="K727" s="18" t="s">
        <v>1429</v>
      </c>
      <c r="L727" s="14" t="s">
        <v>173</v>
      </c>
      <c r="M727" s="14" t="s">
        <v>1439</v>
      </c>
      <c r="N727" s="14" t="s">
        <v>175</v>
      </c>
      <c r="O727" s="14" t="s">
        <v>176</v>
      </c>
      <c r="P727" s="21">
        <v>2020</v>
      </c>
      <c r="Q727" s="67" t="s">
        <v>177</v>
      </c>
      <c r="R727" s="21" t="s">
        <v>36</v>
      </c>
      <c r="S727" s="40">
        <v>1</v>
      </c>
      <c r="T727" s="36">
        <v>23000000</v>
      </c>
      <c r="U727" s="41" t="s">
        <v>37</v>
      </c>
      <c r="V727" s="30" t="s">
        <v>178</v>
      </c>
      <c r="W727" s="14" t="s">
        <v>179</v>
      </c>
      <c r="X727" s="21"/>
      <c r="Y727" s="21"/>
    </row>
    <row r="728" spans="1:25" s="25" customFormat="1" ht="40.799999999999997" x14ac:dyDescent="0.3">
      <c r="A728" s="15">
        <v>616</v>
      </c>
      <c r="B728" s="16" t="s">
        <v>76</v>
      </c>
      <c r="C728" s="16">
        <f t="shared" si="35"/>
        <v>1</v>
      </c>
      <c r="D728" s="16" t="str">
        <f t="shared" si="34"/>
        <v>BG.G.NTKCX.001</v>
      </c>
      <c r="E728" s="16" t="e">
        <f>VLOOKUP(B728,'DS Tên thiết bị'!$A$1:$B$174,2,0)</f>
        <v>#N/A</v>
      </c>
      <c r="F728" s="16" t="s">
        <v>77</v>
      </c>
      <c r="G728" s="16" t="str">
        <f t="shared" si="33"/>
        <v>KHÁC</v>
      </c>
      <c r="H728" s="17" t="s">
        <v>510</v>
      </c>
      <c r="I728" s="17" t="s">
        <v>2784</v>
      </c>
      <c r="J728" s="17" t="str">
        <f>VLOOKUP(I728,'Danh sach khoa'!$C$2:$D$39,2,0)</f>
        <v>NTKCX</v>
      </c>
      <c r="K728" s="18" t="s">
        <v>1429</v>
      </c>
      <c r="L728" s="21" t="s">
        <v>511</v>
      </c>
      <c r="M728" s="14" t="s">
        <v>57</v>
      </c>
      <c r="N728" s="14" t="s">
        <v>512</v>
      </c>
      <c r="O728" s="14" t="s">
        <v>508</v>
      </c>
      <c r="P728" s="14">
        <v>2021</v>
      </c>
      <c r="Q728" s="67" t="s">
        <v>177</v>
      </c>
      <c r="R728" s="14" t="s">
        <v>36</v>
      </c>
      <c r="S728" s="35">
        <v>5</v>
      </c>
      <c r="T728" s="89">
        <v>15000000</v>
      </c>
      <c r="U728" s="41" t="s">
        <v>37</v>
      </c>
      <c r="V728" s="30" t="s">
        <v>178</v>
      </c>
      <c r="W728" s="14" t="s">
        <v>179</v>
      </c>
      <c r="X728" s="14" t="s">
        <v>513</v>
      </c>
      <c r="Y728" s="21"/>
    </row>
    <row r="729" spans="1:25" s="25" customFormat="1" ht="23.4" x14ac:dyDescent="0.3">
      <c r="A729" s="15">
        <v>608</v>
      </c>
      <c r="B729" s="31" t="s">
        <v>94</v>
      </c>
      <c r="C729" s="16">
        <f t="shared" si="35"/>
        <v>1</v>
      </c>
      <c r="D729" s="16" t="str">
        <f t="shared" si="34"/>
        <v>BG.ĐT.NTKCX.001</v>
      </c>
      <c r="E729" s="16" t="e">
        <f>VLOOKUP(B729,'DS Tên thiết bị'!$A$1:$B$174,2,0)</f>
        <v>#N/A</v>
      </c>
      <c r="F729" s="31" t="s">
        <v>95</v>
      </c>
      <c r="G729" s="16" t="str">
        <f t="shared" si="33"/>
        <v>KHÁC</v>
      </c>
      <c r="H729" s="17" t="s">
        <v>1431</v>
      </c>
      <c r="I729" s="17" t="s">
        <v>2784</v>
      </c>
      <c r="J729" s="17" t="str">
        <f>VLOOKUP(I729,'Danh sach khoa'!$C$2:$D$39,2,0)</f>
        <v>NTKCX</v>
      </c>
      <c r="K729" s="18" t="s">
        <v>1429</v>
      </c>
      <c r="L729" s="14" t="s">
        <v>1432</v>
      </c>
      <c r="M729" s="29" t="s">
        <v>1433</v>
      </c>
      <c r="N729" s="14" t="s">
        <v>1434</v>
      </c>
      <c r="O729" s="14" t="s">
        <v>257</v>
      </c>
      <c r="P729" s="30">
        <v>2015</v>
      </c>
      <c r="Q729" s="75">
        <v>42075</v>
      </c>
      <c r="R729" s="14" t="s">
        <v>36</v>
      </c>
      <c r="S729" s="14">
        <v>1</v>
      </c>
      <c r="T729" s="20">
        <v>44600000</v>
      </c>
      <c r="U729" s="41" t="s">
        <v>37</v>
      </c>
      <c r="V729" s="14" t="s">
        <v>38</v>
      </c>
      <c r="W729" s="14" t="s">
        <v>39</v>
      </c>
      <c r="X729" s="14"/>
      <c r="Y729" s="21"/>
    </row>
    <row r="730" spans="1:25" s="25" customFormat="1" ht="23.4" x14ac:dyDescent="0.3">
      <c r="A730" s="50">
        <v>607</v>
      </c>
      <c r="B730" s="16" t="s">
        <v>41</v>
      </c>
      <c r="C730" s="16">
        <f t="shared" si="35"/>
        <v>1</v>
      </c>
      <c r="D730" s="16" t="str">
        <f t="shared" si="34"/>
        <v>BG.HD.NTKCX.001</v>
      </c>
      <c r="E730" s="16" t="e">
        <f>VLOOKUP(B730,'DS Tên thiết bị'!$A$1:$B$174,2,0)</f>
        <v>#N/A</v>
      </c>
      <c r="F730" s="16" t="s">
        <v>42</v>
      </c>
      <c r="G730" s="16" t="str">
        <f t="shared" si="33"/>
        <v>KHÁC</v>
      </c>
      <c r="H730" s="17" t="s">
        <v>41</v>
      </c>
      <c r="I730" s="17" t="s">
        <v>2784</v>
      </c>
      <c r="J730" s="17" t="str">
        <f>VLOOKUP(I730,'Danh sach khoa'!$C$2:$D$39,2,0)</f>
        <v>NTKCX</v>
      </c>
      <c r="K730" s="18" t="s">
        <v>1429</v>
      </c>
      <c r="L730" s="14">
        <v>1242</v>
      </c>
      <c r="M730" s="19" t="s">
        <v>1430</v>
      </c>
      <c r="N730" s="14" t="s">
        <v>1227</v>
      </c>
      <c r="O730" s="14" t="s">
        <v>104</v>
      </c>
      <c r="P730" s="30">
        <v>2013</v>
      </c>
      <c r="Q730" s="59">
        <v>41338</v>
      </c>
      <c r="R730" s="14" t="s">
        <v>36</v>
      </c>
      <c r="S730" s="14">
        <v>1</v>
      </c>
      <c r="T730" s="20">
        <v>32000000</v>
      </c>
      <c r="U730" s="41" t="s">
        <v>37</v>
      </c>
      <c r="V730" s="14" t="s">
        <v>38</v>
      </c>
      <c r="W730" s="14" t="s">
        <v>39</v>
      </c>
      <c r="X730" s="14"/>
      <c r="Y730" s="21"/>
    </row>
    <row r="731" spans="1:25" s="25" customFormat="1" ht="23.4" x14ac:dyDescent="0.3">
      <c r="A731" s="50">
        <v>609</v>
      </c>
      <c r="B731" s="16" t="s">
        <v>47</v>
      </c>
      <c r="C731" s="16">
        <f t="shared" si="35"/>
        <v>1</v>
      </c>
      <c r="D731" s="16" t="str">
        <f t="shared" si="34"/>
        <v>BG.MTD.NTKCX.001</v>
      </c>
      <c r="E731" s="16" t="e">
        <f>VLOOKUP(B731,'DS Tên thiết bị'!$A$1:$B$174,2,0)</f>
        <v>#N/A</v>
      </c>
      <c r="F731" s="57" t="s">
        <v>48</v>
      </c>
      <c r="G731" s="16" t="str">
        <f t="shared" si="33"/>
        <v>KHÁC</v>
      </c>
      <c r="H731" s="17" t="s">
        <v>1398</v>
      </c>
      <c r="I731" s="17" t="s">
        <v>2784</v>
      </c>
      <c r="J731" s="17" t="str">
        <f>VLOOKUP(I731,'Danh sach khoa'!$C$2:$D$39,2,0)</f>
        <v>NTKCX</v>
      </c>
      <c r="K731" s="18" t="s">
        <v>1429</v>
      </c>
      <c r="L731" s="14" t="s">
        <v>1025</v>
      </c>
      <c r="M731" s="19" t="s">
        <v>1435</v>
      </c>
      <c r="N731" s="14" t="s">
        <v>64</v>
      </c>
      <c r="O731" s="14" t="s">
        <v>35</v>
      </c>
      <c r="P731" s="14">
        <v>2014</v>
      </c>
      <c r="Q731" s="59">
        <v>42070</v>
      </c>
      <c r="R731" s="14" t="s">
        <v>36</v>
      </c>
      <c r="S731" s="14">
        <v>1</v>
      </c>
      <c r="T731" s="20">
        <v>208000000</v>
      </c>
      <c r="U731" s="41" t="s">
        <v>37</v>
      </c>
      <c r="V731" s="14" t="s">
        <v>75</v>
      </c>
      <c r="W731" s="14" t="s">
        <v>39</v>
      </c>
      <c r="X731" s="14"/>
      <c r="Y731" s="21"/>
    </row>
    <row r="732" spans="1:25" s="25" customFormat="1" ht="23.4" x14ac:dyDescent="0.3">
      <c r="A732" s="15">
        <v>612</v>
      </c>
      <c r="B732" s="16" t="s">
        <v>47</v>
      </c>
      <c r="C732" s="16">
        <f t="shared" si="35"/>
        <v>2</v>
      </c>
      <c r="D732" s="16" t="str">
        <f t="shared" si="34"/>
        <v>BG.MTD.NTKCX.002</v>
      </c>
      <c r="E732" s="16" t="e">
        <f>VLOOKUP(B732,'DS Tên thiết bị'!$A$1:$B$174,2,0)</f>
        <v>#N/A</v>
      </c>
      <c r="F732" s="57" t="s">
        <v>48</v>
      </c>
      <c r="G732" s="16" t="str">
        <f t="shared" si="33"/>
        <v>KHÁC</v>
      </c>
      <c r="H732" s="17" t="s">
        <v>87</v>
      </c>
      <c r="I732" s="17" t="s">
        <v>2784</v>
      </c>
      <c r="J732" s="17" t="str">
        <f>VLOOKUP(I732,'Danh sach khoa'!$C$2:$D$39,2,0)</f>
        <v>NTKCX</v>
      </c>
      <c r="K732" s="18" t="s">
        <v>1429</v>
      </c>
      <c r="L732" s="14" t="s">
        <v>469</v>
      </c>
      <c r="M732" s="14" t="s">
        <v>1438</v>
      </c>
      <c r="N732" s="14" t="s">
        <v>471</v>
      </c>
      <c r="O732" s="14" t="s">
        <v>104</v>
      </c>
      <c r="P732" s="21">
        <v>2021</v>
      </c>
      <c r="Q732" s="67" t="s">
        <v>177</v>
      </c>
      <c r="R732" s="21" t="s">
        <v>36</v>
      </c>
      <c r="S732" s="40">
        <v>1</v>
      </c>
      <c r="T732" s="36">
        <v>70000000</v>
      </c>
      <c r="U732" s="41" t="s">
        <v>37</v>
      </c>
      <c r="V732" s="30" t="s">
        <v>178</v>
      </c>
      <c r="W732" s="14" t="s">
        <v>179</v>
      </c>
      <c r="X732" s="21"/>
      <c r="Y732" s="21"/>
    </row>
    <row r="733" spans="1:25" s="25" customFormat="1" ht="23.4" x14ac:dyDescent="0.3">
      <c r="A733" s="50">
        <v>613</v>
      </c>
      <c r="B733" s="16" t="s">
        <v>65</v>
      </c>
      <c r="C733" s="16">
        <f t="shared" si="35"/>
        <v>1</v>
      </c>
      <c r="D733" s="16" t="str">
        <f t="shared" si="34"/>
        <v>BG.TD.NTKCX.001</v>
      </c>
      <c r="E733" s="16" t="e">
        <f>VLOOKUP(B733,'DS Tên thiết bị'!$A$1:$B$174,2,0)</f>
        <v>#N/A</v>
      </c>
      <c r="F733" s="16" t="s">
        <v>66</v>
      </c>
      <c r="G733" s="16" t="str">
        <f t="shared" si="33"/>
        <v>KHÁC</v>
      </c>
      <c r="H733" s="17" t="s">
        <v>487</v>
      </c>
      <c r="I733" s="17" t="s">
        <v>2784</v>
      </c>
      <c r="J733" s="17" t="str">
        <f>VLOOKUP(I733,'Danh sach khoa'!$C$2:$D$39,2,0)</f>
        <v>NTKCX</v>
      </c>
      <c r="K733" s="18" t="s">
        <v>1429</v>
      </c>
      <c r="L733" s="14" t="s">
        <v>488</v>
      </c>
      <c r="M733" s="14">
        <v>2005010278</v>
      </c>
      <c r="N733" s="14" t="s">
        <v>34</v>
      </c>
      <c r="O733" s="14" t="s">
        <v>35</v>
      </c>
      <c r="P733" s="21">
        <v>2020</v>
      </c>
      <c r="Q733" s="67" t="s">
        <v>177</v>
      </c>
      <c r="R733" s="21" t="s">
        <v>36</v>
      </c>
      <c r="S733" s="40">
        <v>1</v>
      </c>
      <c r="T733" s="36">
        <v>29000000</v>
      </c>
      <c r="U733" s="41" t="s">
        <v>37</v>
      </c>
      <c r="V733" s="30" t="s">
        <v>178</v>
      </c>
      <c r="W733" s="14" t="s">
        <v>179</v>
      </c>
      <c r="X733" s="21"/>
      <c r="Y733" s="21"/>
    </row>
    <row r="734" spans="1:25" s="25" customFormat="1" ht="23.4" x14ac:dyDescent="0.3">
      <c r="A734" s="50">
        <v>615</v>
      </c>
      <c r="B734" s="16" t="s">
        <v>65</v>
      </c>
      <c r="C734" s="16">
        <f t="shared" si="35"/>
        <v>2</v>
      </c>
      <c r="D734" s="16" t="str">
        <f t="shared" si="34"/>
        <v>BG.TD.NTKCX.002</v>
      </c>
      <c r="E734" s="16" t="e">
        <f>VLOOKUP(B734,'DS Tên thiết bị'!$A$1:$B$174,2,0)</f>
        <v>#N/A</v>
      </c>
      <c r="F734" s="16" t="s">
        <v>66</v>
      </c>
      <c r="G734" s="16" t="str">
        <f t="shared" si="33"/>
        <v>KHÁC</v>
      </c>
      <c r="H734" s="17" t="s">
        <v>487</v>
      </c>
      <c r="I734" s="17" t="s">
        <v>2784</v>
      </c>
      <c r="J734" s="17" t="str">
        <f>VLOOKUP(I734,'Danh sach khoa'!$C$2:$D$39,2,0)</f>
        <v>NTKCX</v>
      </c>
      <c r="K734" s="18" t="s">
        <v>1429</v>
      </c>
      <c r="L734" s="14" t="s">
        <v>488</v>
      </c>
      <c r="M734" s="14">
        <v>2005010207</v>
      </c>
      <c r="N734" s="14" t="s">
        <v>34</v>
      </c>
      <c r="O734" s="14" t="s">
        <v>35</v>
      </c>
      <c r="P734" s="21">
        <v>2020</v>
      </c>
      <c r="Q734" s="67" t="s">
        <v>177</v>
      </c>
      <c r="R734" s="21" t="s">
        <v>36</v>
      </c>
      <c r="S734" s="40">
        <v>1</v>
      </c>
      <c r="T734" s="36">
        <v>29000000</v>
      </c>
      <c r="U734" s="41" t="s">
        <v>37</v>
      </c>
      <c r="V734" s="30" t="s">
        <v>178</v>
      </c>
      <c r="W734" s="14" t="s">
        <v>179</v>
      </c>
      <c r="X734" s="21"/>
      <c r="Y734" s="21"/>
    </row>
    <row r="735" spans="1:25" s="25" customFormat="1" ht="40.799999999999997" x14ac:dyDescent="0.3">
      <c r="A735" s="50">
        <v>617</v>
      </c>
      <c r="B735" s="31" t="s">
        <v>83</v>
      </c>
      <c r="C735" s="16">
        <f t="shared" si="35"/>
        <v>1</v>
      </c>
      <c r="D735" s="16" t="str">
        <f t="shared" si="34"/>
        <v>BG.XC.NTKCX.001</v>
      </c>
      <c r="E735" s="16" t="e">
        <f>VLOOKUP(B735,'DS Tên thiết bị'!$A$1:$B$174,2,0)</f>
        <v>#N/A</v>
      </c>
      <c r="F735" s="31" t="s">
        <v>84</v>
      </c>
      <c r="G735" s="16" t="str">
        <f t="shared" si="33"/>
        <v>KHÁC</v>
      </c>
      <c r="H735" s="17" t="s">
        <v>225</v>
      </c>
      <c r="I735" s="17" t="s">
        <v>2784</v>
      </c>
      <c r="J735" s="17" t="str">
        <f>VLOOKUP(I735,'Danh sach khoa'!$C$2:$D$39,2,0)</f>
        <v>NTKCX</v>
      </c>
      <c r="K735" s="18" t="s">
        <v>1429</v>
      </c>
      <c r="L735" s="14" t="s">
        <v>226</v>
      </c>
      <c r="M735" s="19"/>
      <c r="N735" s="14" t="s">
        <v>80</v>
      </c>
      <c r="O735" s="14" t="s">
        <v>59</v>
      </c>
      <c r="P735" s="14">
        <v>2023</v>
      </c>
      <c r="Q735" s="27" t="s">
        <v>227</v>
      </c>
      <c r="R735" s="14" t="s">
        <v>36</v>
      </c>
      <c r="S735" s="14">
        <v>1</v>
      </c>
      <c r="T735" s="20">
        <v>16350000</v>
      </c>
      <c r="U735" s="41" t="s">
        <v>37</v>
      </c>
      <c r="V735" s="14" t="s">
        <v>164</v>
      </c>
      <c r="W735" s="14" t="s">
        <v>39</v>
      </c>
      <c r="X735" s="14"/>
      <c r="Y735" s="21"/>
    </row>
    <row r="736" spans="1:25" s="25" customFormat="1" ht="30.6" x14ac:dyDescent="0.3">
      <c r="A736" s="15">
        <v>618</v>
      </c>
      <c r="B736" s="57" t="s">
        <v>83</v>
      </c>
      <c r="C736" s="16">
        <f t="shared" si="35"/>
        <v>2</v>
      </c>
      <c r="D736" s="16" t="str">
        <f t="shared" si="34"/>
        <v>BG.XC.NTKCX.002</v>
      </c>
      <c r="E736" s="16" t="e">
        <f>VLOOKUP(B736,'DS Tên thiết bị'!$A$1:$B$174,2,0)</f>
        <v>#N/A</v>
      </c>
      <c r="F736" s="31" t="s">
        <v>84</v>
      </c>
      <c r="G736" s="16" t="str">
        <f t="shared" si="33"/>
        <v>KHÁC</v>
      </c>
      <c r="H736" s="23" t="s">
        <v>228</v>
      </c>
      <c r="I736" s="17" t="s">
        <v>2784</v>
      </c>
      <c r="J736" s="17" t="str">
        <f>VLOOKUP(I736,'Danh sach khoa'!$C$2:$D$39,2,0)</f>
        <v>NTKCX</v>
      </c>
      <c r="K736" s="18" t="s">
        <v>1429</v>
      </c>
      <c r="L736" s="41" t="s">
        <v>229</v>
      </c>
      <c r="M736" s="41" t="s">
        <v>57</v>
      </c>
      <c r="N736" s="41" t="s">
        <v>230</v>
      </c>
      <c r="O736" s="41" t="s">
        <v>59</v>
      </c>
      <c r="P736" s="42">
        <v>2023</v>
      </c>
      <c r="Q736" s="81" t="s">
        <v>231</v>
      </c>
      <c r="R736" s="42" t="s">
        <v>36</v>
      </c>
      <c r="S736" s="68">
        <v>1</v>
      </c>
      <c r="T736" s="69">
        <v>13500000</v>
      </c>
      <c r="U736" s="41" t="s">
        <v>37</v>
      </c>
      <c r="V736" s="64" t="s">
        <v>232</v>
      </c>
      <c r="W736" s="14" t="s">
        <v>39</v>
      </c>
      <c r="X736" s="42"/>
      <c r="Y736" s="42"/>
    </row>
    <row r="737" spans="1:25" s="25" customFormat="1" ht="23.4" x14ac:dyDescent="0.3">
      <c r="A737" s="50">
        <v>633</v>
      </c>
      <c r="B737" s="16" t="s">
        <v>29</v>
      </c>
      <c r="C737" s="16">
        <f t="shared" si="35"/>
        <v>1</v>
      </c>
      <c r="D737" s="16" t="str">
        <f t="shared" si="34"/>
        <v>BG.BTĐ.KNTTN.001</v>
      </c>
      <c r="E737" s="16" t="e">
        <f>VLOOKUP(B737,'DS Tên thiết bị'!$A$1:$B$174,2,0)</f>
        <v>#N/A</v>
      </c>
      <c r="F737" s="16" t="s">
        <v>30</v>
      </c>
      <c r="G737" s="16" t="str">
        <f t="shared" si="33"/>
        <v>KHÁC</v>
      </c>
      <c r="H737" s="17" t="s">
        <v>29</v>
      </c>
      <c r="I737" s="17" t="s">
        <v>2786</v>
      </c>
      <c r="J737" s="17" t="str">
        <f>VLOOKUP(I737,'Danh sach khoa'!$C$2:$D$39,2,0)</f>
        <v>KNTTN</v>
      </c>
      <c r="K737" s="18" t="s">
        <v>1449</v>
      </c>
      <c r="L737" s="14" t="s">
        <v>74</v>
      </c>
      <c r="M737" s="19" t="s">
        <v>1463</v>
      </c>
      <c r="N737" s="14" t="s">
        <v>34</v>
      </c>
      <c r="O737" s="14" t="s">
        <v>35</v>
      </c>
      <c r="P737" s="14">
        <v>2013</v>
      </c>
      <c r="Q737" s="59">
        <v>42070</v>
      </c>
      <c r="R737" s="14" t="s">
        <v>36</v>
      </c>
      <c r="S737" s="14">
        <v>1</v>
      </c>
      <c r="T737" s="20">
        <v>26000000</v>
      </c>
      <c r="U737" s="41" t="s">
        <v>37</v>
      </c>
      <c r="V737" s="14" t="s">
        <v>75</v>
      </c>
      <c r="W737" s="14" t="s">
        <v>39</v>
      </c>
      <c r="X737" s="14"/>
      <c r="Y737" s="21"/>
    </row>
    <row r="738" spans="1:25" s="25" customFormat="1" ht="23.4" x14ac:dyDescent="0.3">
      <c r="A738" s="15">
        <v>634</v>
      </c>
      <c r="B738" s="16" t="s">
        <v>29</v>
      </c>
      <c r="C738" s="16">
        <f t="shared" si="35"/>
        <v>2</v>
      </c>
      <c r="D738" s="16" t="str">
        <f t="shared" si="34"/>
        <v>BG.BTĐ.KNTTN.002</v>
      </c>
      <c r="E738" s="16" t="e">
        <f>VLOOKUP(B738,'DS Tên thiết bị'!$A$1:$B$174,2,0)</f>
        <v>#N/A</v>
      </c>
      <c r="F738" s="16" t="s">
        <v>30</v>
      </c>
      <c r="G738" s="16" t="str">
        <f t="shared" si="33"/>
        <v>KHÁC</v>
      </c>
      <c r="H738" s="17" t="s">
        <v>29</v>
      </c>
      <c r="I738" s="17" t="s">
        <v>2786</v>
      </c>
      <c r="J738" s="17" t="str">
        <f>VLOOKUP(I738,'Danh sach khoa'!$C$2:$D$39,2,0)</f>
        <v>KNTTN</v>
      </c>
      <c r="K738" s="18" t="s">
        <v>1449</v>
      </c>
      <c r="L738" s="14" t="s">
        <v>74</v>
      </c>
      <c r="M738" s="19" t="s">
        <v>1464</v>
      </c>
      <c r="N738" s="14" t="s">
        <v>34</v>
      </c>
      <c r="O738" s="14" t="s">
        <v>35</v>
      </c>
      <c r="P738" s="14">
        <v>2014</v>
      </c>
      <c r="Q738" s="59">
        <v>42070</v>
      </c>
      <c r="R738" s="14" t="s">
        <v>36</v>
      </c>
      <c r="S738" s="14">
        <v>1</v>
      </c>
      <c r="T738" s="20">
        <v>26000000</v>
      </c>
      <c r="U738" s="41" t="s">
        <v>37</v>
      </c>
      <c r="V738" s="14" t="s">
        <v>75</v>
      </c>
      <c r="W738" s="14" t="s">
        <v>39</v>
      </c>
      <c r="X738" s="14"/>
      <c r="Y738" s="21"/>
    </row>
    <row r="739" spans="1:25" s="25" customFormat="1" ht="26.4" x14ac:dyDescent="0.3">
      <c r="A739" s="15">
        <v>636</v>
      </c>
      <c r="B739" s="16" t="s">
        <v>29</v>
      </c>
      <c r="C739" s="16">
        <f t="shared" si="35"/>
        <v>3</v>
      </c>
      <c r="D739" s="16" t="str">
        <f t="shared" si="34"/>
        <v>BG.BTĐ.KNTTN.003</v>
      </c>
      <c r="E739" s="16" t="e">
        <f>VLOOKUP(B739,'DS Tên thiết bị'!$A$1:$B$174,2,0)</f>
        <v>#N/A</v>
      </c>
      <c r="F739" s="16" t="s">
        <v>30</v>
      </c>
      <c r="G739" s="16" t="str">
        <f t="shared" si="33"/>
        <v>KHÁC</v>
      </c>
      <c r="H739" s="17" t="s">
        <v>29</v>
      </c>
      <c r="I739" s="17" t="s">
        <v>2786</v>
      </c>
      <c r="J739" s="17" t="str">
        <f>VLOOKUP(I739,'Danh sach khoa'!$C$2:$D$39,2,0)</f>
        <v>KNTTN</v>
      </c>
      <c r="K739" s="18" t="s">
        <v>1449</v>
      </c>
      <c r="L739" s="14" t="s">
        <v>73</v>
      </c>
      <c r="M739" s="29" t="s">
        <v>1467</v>
      </c>
      <c r="N739" s="14" t="s">
        <v>34</v>
      </c>
      <c r="O739" s="14" t="s">
        <v>35</v>
      </c>
      <c r="P739" s="14">
        <v>2018</v>
      </c>
      <c r="Q739" s="60" t="s">
        <v>121</v>
      </c>
      <c r="R739" s="14" t="s">
        <v>36</v>
      </c>
      <c r="S739" s="14">
        <v>1</v>
      </c>
      <c r="T739" s="20">
        <v>30300000</v>
      </c>
      <c r="U739" s="41" t="s">
        <v>37</v>
      </c>
      <c r="V739" s="14" t="s">
        <v>60</v>
      </c>
      <c r="W739" s="14" t="s">
        <v>39</v>
      </c>
      <c r="X739" s="14"/>
      <c r="Y739" s="21"/>
    </row>
    <row r="740" spans="1:25" s="25" customFormat="1" ht="26.4" x14ac:dyDescent="0.3">
      <c r="A740" s="50">
        <v>637</v>
      </c>
      <c r="B740" s="16" t="s">
        <v>29</v>
      </c>
      <c r="C740" s="16">
        <f t="shared" si="35"/>
        <v>4</v>
      </c>
      <c r="D740" s="16" t="str">
        <f t="shared" si="34"/>
        <v>BG.BTĐ.KNTTN.004</v>
      </c>
      <c r="E740" s="16" t="e">
        <f>VLOOKUP(B740,'DS Tên thiết bị'!$A$1:$B$174,2,0)</f>
        <v>#N/A</v>
      </c>
      <c r="F740" s="16" t="s">
        <v>30</v>
      </c>
      <c r="G740" s="16" t="str">
        <f t="shared" si="33"/>
        <v>KHÁC</v>
      </c>
      <c r="H740" s="17" t="s">
        <v>29</v>
      </c>
      <c r="I740" s="17" t="s">
        <v>2786</v>
      </c>
      <c r="J740" s="17" t="str">
        <f>VLOOKUP(I740,'Danh sach khoa'!$C$2:$D$39,2,0)</f>
        <v>KNTTN</v>
      </c>
      <c r="K740" s="18" t="s">
        <v>1449</v>
      </c>
      <c r="L740" s="14" t="s">
        <v>73</v>
      </c>
      <c r="M740" s="29" t="s">
        <v>1468</v>
      </c>
      <c r="N740" s="14" t="s">
        <v>34</v>
      </c>
      <c r="O740" s="14" t="s">
        <v>35</v>
      </c>
      <c r="P740" s="14">
        <v>2018</v>
      </c>
      <c r="Q740" s="60" t="s">
        <v>121</v>
      </c>
      <c r="R740" s="14" t="s">
        <v>36</v>
      </c>
      <c r="S740" s="14">
        <v>1</v>
      </c>
      <c r="T740" s="20">
        <v>30300000</v>
      </c>
      <c r="U740" s="41" t="s">
        <v>37</v>
      </c>
      <c r="V740" s="14" t="s">
        <v>60</v>
      </c>
      <c r="W740" s="14" t="s">
        <v>39</v>
      </c>
      <c r="X740" s="14"/>
      <c r="Y740" s="21"/>
    </row>
    <row r="741" spans="1:25" s="25" customFormat="1" ht="23.4" x14ac:dyDescent="0.3">
      <c r="A741" s="15">
        <v>666</v>
      </c>
      <c r="B741" s="16" t="s">
        <v>29</v>
      </c>
      <c r="C741" s="16">
        <f t="shared" si="35"/>
        <v>5</v>
      </c>
      <c r="D741" s="16" t="str">
        <f t="shared" si="34"/>
        <v>BG.BTĐ.KNTTN.005</v>
      </c>
      <c r="E741" s="16" t="e">
        <f>VLOOKUP(B741,'DS Tên thiết bị'!$A$1:$B$174,2,0)</f>
        <v>#N/A</v>
      </c>
      <c r="F741" s="16" t="s">
        <v>30</v>
      </c>
      <c r="G741" s="16" t="str">
        <f t="shared" si="33"/>
        <v>KHÁC</v>
      </c>
      <c r="H741" s="17" t="s">
        <v>172</v>
      </c>
      <c r="I741" s="17" t="s">
        <v>2786</v>
      </c>
      <c r="J741" s="17" t="str">
        <f>VLOOKUP(I741,'Danh sach khoa'!$C$2:$D$39,2,0)</f>
        <v>KNTTN</v>
      </c>
      <c r="K741" s="18" t="s">
        <v>1449</v>
      </c>
      <c r="L741" s="14" t="s">
        <v>173</v>
      </c>
      <c r="M741" s="14" t="s">
        <v>1518</v>
      </c>
      <c r="N741" s="14" t="s">
        <v>175</v>
      </c>
      <c r="O741" s="14" t="s">
        <v>176</v>
      </c>
      <c r="P741" s="21">
        <v>2020</v>
      </c>
      <c r="Q741" s="67" t="s">
        <v>177</v>
      </c>
      <c r="R741" s="21" t="s">
        <v>36</v>
      </c>
      <c r="S741" s="40">
        <v>1</v>
      </c>
      <c r="T741" s="36">
        <v>23000000</v>
      </c>
      <c r="U741" s="41" t="s">
        <v>37</v>
      </c>
      <c r="V741" s="30" t="s">
        <v>178</v>
      </c>
      <c r="W741" s="14" t="s">
        <v>179</v>
      </c>
      <c r="X741" s="21"/>
      <c r="Y741" s="21"/>
    </row>
    <row r="742" spans="1:25" s="25" customFormat="1" ht="23.4" x14ac:dyDescent="0.3">
      <c r="A742" s="50">
        <v>667</v>
      </c>
      <c r="B742" s="16" t="s">
        <v>29</v>
      </c>
      <c r="C742" s="16">
        <f t="shared" si="35"/>
        <v>6</v>
      </c>
      <c r="D742" s="16" t="str">
        <f t="shared" si="34"/>
        <v>BG.BTĐ.KNTTN.006</v>
      </c>
      <c r="E742" s="16" t="e">
        <f>VLOOKUP(B742,'DS Tên thiết bị'!$A$1:$B$174,2,0)</f>
        <v>#N/A</v>
      </c>
      <c r="F742" s="16" t="s">
        <v>30</v>
      </c>
      <c r="G742" s="16" t="str">
        <f t="shared" si="33"/>
        <v>KHÁC</v>
      </c>
      <c r="H742" s="17" t="s">
        <v>172</v>
      </c>
      <c r="I742" s="17" t="s">
        <v>2786</v>
      </c>
      <c r="J742" s="17" t="str">
        <f>VLOOKUP(I742,'Danh sach khoa'!$C$2:$D$39,2,0)</f>
        <v>KNTTN</v>
      </c>
      <c r="K742" s="18" t="s">
        <v>1449</v>
      </c>
      <c r="L742" s="14" t="s">
        <v>173</v>
      </c>
      <c r="M742" s="14">
        <v>24518418</v>
      </c>
      <c r="N742" s="14" t="s">
        <v>175</v>
      </c>
      <c r="O742" s="14" t="s">
        <v>176</v>
      </c>
      <c r="P742" s="21">
        <v>2020</v>
      </c>
      <c r="Q742" s="67" t="s">
        <v>177</v>
      </c>
      <c r="R742" s="21" t="s">
        <v>36</v>
      </c>
      <c r="S742" s="40">
        <v>1</v>
      </c>
      <c r="T742" s="36">
        <v>23000000</v>
      </c>
      <c r="U742" s="41" t="s">
        <v>37</v>
      </c>
      <c r="V742" s="30" t="s">
        <v>178</v>
      </c>
      <c r="W742" s="14" t="s">
        <v>179</v>
      </c>
      <c r="X742" s="21"/>
      <c r="Y742" s="21"/>
    </row>
    <row r="743" spans="1:25" s="25" customFormat="1" ht="26.4" x14ac:dyDescent="0.3">
      <c r="A743" s="15">
        <v>660</v>
      </c>
      <c r="B743" s="16" t="s">
        <v>1499</v>
      </c>
      <c r="C743" s="16">
        <f t="shared" si="35"/>
        <v>1</v>
      </c>
      <c r="D743" s="16" t="str">
        <f t="shared" si="34"/>
        <v>BG..KNTTN.001</v>
      </c>
      <c r="E743" s="16" t="e">
        <f>VLOOKUP(B743,'DS Tên thiết bị'!$A$1:$B$174,2,0)</f>
        <v>#N/A</v>
      </c>
      <c r="F743" s="16"/>
      <c r="G743" s="16" t="str">
        <f t="shared" si="33"/>
        <v>KHÁC</v>
      </c>
      <c r="H743" s="17" t="s">
        <v>1500</v>
      </c>
      <c r="I743" s="17" t="s">
        <v>2786</v>
      </c>
      <c r="J743" s="17" t="str">
        <f>VLOOKUP(I743,'Danh sach khoa'!$C$2:$D$39,2,0)</f>
        <v>KNTTN</v>
      </c>
      <c r="K743" s="18" t="s">
        <v>1449</v>
      </c>
      <c r="L743" s="14"/>
      <c r="M743" s="19"/>
      <c r="N743" s="14"/>
      <c r="O743" s="14" t="s">
        <v>1501</v>
      </c>
      <c r="P743" s="14">
        <v>2019</v>
      </c>
      <c r="Q743" s="60" t="s">
        <v>1502</v>
      </c>
      <c r="R743" s="41" t="s">
        <v>36</v>
      </c>
      <c r="S743" s="14">
        <v>1</v>
      </c>
      <c r="T743" s="20">
        <v>15800000</v>
      </c>
      <c r="U743" s="41" t="s">
        <v>37</v>
      </c>
      <c r="V743" s="35">
        <v>0</v>
      </c>
      <c r="W743" s="14" t="s">
        <v>39</v>
      </c>
      <c r="X743" s="14"/>
      <c r="Y743" s="21"/>
    </row>
    <row r="744" spans="1:25" s="25" customFormat="1" ht="26.4" x14ac:dyDescent="0.3">
      <c r="A744" s="50">
        <v>661</v>
      </c>
      <c r="B744" s="16" t="s">
        <v>1141</v>
      </c>
      <c r="C744" s="16">
        <f t="shared" si="35"/>
        <v>1</v>
      </c>
      <c r="D744" s="16" t="str">
        <f t="shared" si="34"/>
        <v>BG.GCT.KNTTN.001</v>
      </c>
      <c r="E744" s="16" t="e">
        <f>VLOOKUP(B744,'DS Tên thiết bị'!$A$1:$B$174,2,0)</f>
        <v>#N/A</v>
      </c>
      <c r="F744" s="16" t="s">
        <v>1503</v>
      </c>
      <c r="G744" s="16" t="str">
        <f t="shared" si="33"/>
        <v>KHÁC</v>
      </c>
      <c r="H744" s="17" t="s">
        <v>1504</v>
      </c>
      <c r="I744" s="17" t="s">
        <v>2786</v>
      </c>
      <c r="J744" s="17" t="str">
        <f>VLOOKUP(I744,'Danh sach khoa'!$C$2:$D$39,2,0)</f>
        <v>KNTTN</v>
      </c>
      <c r="K744" s="18" t="s">
        <v>1449</v>
      </c>
      <c r="L744" s="14" t="s">
        <v>1505</v>
      </c>
      <c r="M744" s="29" t="s">
        <v>1506</v>
      </c>
      <c r="N744" s="14" t="s">
        <v>1507</v>
      </c>
      <c r="O744" s="14" t="s">
        <v>257</v>
      </c>
      <c r="P744" s="14">
        <v>2019</v>
      </c>
      <c r="Q744" s="60" t="s">
        <v>1508</v>
      </c>
      <c r="R744" s="14" t="s">
        <v>36</v>
      </c>
      <c r="S744" s="14">
        <v>80</v>
      </c>
      <c r="T744" s="20">
        <v>31500000</v>
      </c>
      <c r="U744" s="41" t="s">
        <v>37</v>
      </c>
      <c r="V744" s="14" t="s">
        <v>1509</v>
      </c>
      <c r="W744" s="76" t="s">
        <v>39</v>
      </c>
      <c r="X744" s="76"/>
      <c r="Y744" s="21"/>
    </row>
    <row r="745" spans="1:25" s="25" customFormat="1" ht="26.4" x14ac:dyDescent="0.3">
      <c r="A745" s="15">
        <v>662</v>
      </c>
      <c r="B745" s="16" t="s">
        <v>76</v>
      </c>
      <c r="C745" s="16">
        <f t="shared" si="35"/>
        <v>1</v>
      </c>
      <c r="D745" s="16" t="str">
        <f t="shared" si="34"/>
        <v>BG..KNTTN.001</v>
      </c>
      <c r="E745" s="16" t="e">
        <f>VLOOKUP(B745,'DS Tên thiết bị'!$A$1:$B$174,2,0)</f>
        <v>#N/A</v>
      </c>
      <c r="F745" s="16"/>
      <c r="G745" s="16" t="str">
        <f t="shared" si="33"/>
        <v>KHÁC</v>
      </c>
      <c r="H745" s="63" t="s">
        <v>133</v>
      </c>
      <c r="I745" s="17" t="s">
        <v>2786</v>
      </c>
      <c r="J745" s="17" t="str">
        <f>VLOOKUP(I745,'Danh sach khoa'!$C$2:$D$39,2,0)</f>
        <v>KNTTN</v>
      </c>
      <c r="K745" s="18" t="s">
        <v>1449</v>
      </c>
      <c r="L745" s="14"/>
      <c r="M745" s="19"/>
      <c r="N745" s="14"/>
      <c r="O745" s="14" t="s">
        <v>59</v>
      </c>
      <c r="P745" s="42">
        <v>2020</v>
      </c>
      <c r="Q745" s="86" t="s">
        <v>134</v>
      </c>
      <c r="R745" s="41" t="s">
        <v>36</v>
      </c>
      <c r="S745" s="14">
        <v>5</v>
      </c>
      <c r="T745" s="83">
        <v>20166300</v>
      </c>
      <c r="U745" s="41" t="s">
        <v>37</v>
      </c>
      <c r="V745" s="35">
        <v>0</v>
      </c>
      <c r="W745" s="14" t="s">
        <v>39</v>
      </c>
      <c r="X745" s="14"/>
      <c r="Y745" s="21"/>
    </row>
    <row r="746" spans="1:25" s="25" customFormat="1" ht="81.599999999999994" x14ac:dyDescent="0.3">
      <c r="A746" s="50">
        <v>665</v>
      </c>
      <c r="B746" s="16" t="s">
        <v>1513</v>
      </c>
      <c r="C746" s="16">
        <f t="shared" si="35"/>
        <v>1</v>
      </c>
      <c r="D746" s="16" t="str">
        <f t="shared" si="34"/>
        <v>BG.OX.KNTTN.001</v>
      </c>
      <c r="E746" s="16" t="e">
        <f>VLOOKUP(B746,'DS Tên thiết bị'!$A$1:$B$174,2,0)</f>
        <v>#N/A</v>
      </c>
      <c r="F746" s="16" t="s">
        <v>1514</v>
      </c>
      <c r="G746" s="16" t="str">
        <f t="shared" si="33"/>
        <v>KHÁC</v>
      </c>
      <c r="H746" s="17" t="s">
        <v>1515</v>
      </c>
      <c r="I746" s="17" t="s">
        <v>2786</v>
      </c>
      <c r="J746" s="17" t="str">
        <f>VLOOKUP(I746,'Danh sach khoa'!$C$2:$D$39,2,0)</f>
        <v>KNTTN</v>
      </c>
      <c r="K746" s="18" t="s">
        <v>1449</v>
      </c>
      <c r="L746" s="14"/>
      <c r="M746" s="19" t="s">
        <v>57</v>
      </c>
      <c r="N746" s="14"/>
      <c r="O746" s="14"/>
      <c r="P746" s="14">
        <v>2019</v>
      </c>
      <c r="Q746" s="60" t="s">
        <v>1516</v>
      </c>
      <c r="R746" s="14" t="s">
        <v>27</v>
      </c>
      <c r="S746" s="14">
        <v>1</v>
      </c>
      <c r="T746" s="20">
        <v>480676000</v>
      </c>
      <c r="U746" s="41" t="s">
        <v>37</v>
      </c>
      <c r="V746" s="35" t="s">
        <v>1517</v>
      </c>
      <c r="W746" s="14" t="s">
        <v>39</v>
      </c>
      <c r="X746" s="14"/>
      <c r="Y746" s="21"/>
    </row>
    <row r="747" spans="1:25" s="25" customFormat="1" ht="23.4" x14ac:dyDescent="0.3">
      <c r="A747" s="15">
        <v>680</v>
      </c>
      <c r="B747" s="16" t="s">
        <v>1533</v>
      </c>
      <c r="C747" s="16">
        <f t="shared" si="35"/>
        <v>1</v>
      </c>
      <c r="D747" s="16" t="str">
        <f t="shared" si="34"/>
        <v>BG..KNTTN.001</v>
      </c>
      <c r="E747" s="16" t="e">
        <f>VLOOKUP(B747,'DS Tên thiết bị'!$A$1:$B$174,2,0)</f>
        <v>#N/A</v>
      </c>
      <c r="F747" s="16"/>
      <c r="G747" s="16" t="str">
        <f t="shared" si="33"/>
        <v>KHÁC</v>
      </c>
      <c r="H747" s="63" t="s">
        <v>1534</v>
      </c>
      <c r="I747" s="17" t="s">
        <v>2786</v>
      </c>
      <c r="J747" s="17" t="str">
        <f>VLOOKUP(I747,'Danh sach khoa'!$C$2:$D$39,2,0)</f>
        <v>KNTTN</v>
      </c>
      <c r="K747" s="18" t="s">
        <v>1449</v>
      </c>
      <c r="L747" s="14" t="s">
        <v>1535</v>
      </c>
      <c r="M747" s="87" t="s">
        <v>1536</v>
      </c>
      <c r="N747" s="121" t="s">
        <v>1537</v>
      </c>
      <c r="O747" s="14" t="s">
        <v>59</v>
      </c>
      <c r="P747" s="14">
        <v>2022</v>
      </c>
      <c r="Q747" s="66">
        <v>44900</v>
      </c>
      <c r="R747" s="14" t="s">
        <v>27</v>
      </c>
      <c r="S747" s="14">
        <v>1</v>
      </c>
      <c r="T747" s="83">
        <v>1285000000</v>
      </c>
      <c r="U747" s="41" t="s">
        <v>37</v>
      </c>
      <c r="V747" s="14" t="s">
        <v>38</v>
      </c>
      <c r="W747" s="14" t="s">
        <v>39</v>
      </c>
      <c r="X747" s="14"/>
      <c r="Y747" s="21"/>
    </row>
    <row r="748" spans="1:25" s="25" customFormat="1" ht="23.4" x14ac:dyDescent="0.3">
      <c r="A748" s="50">
        <v>631</v>
      </c>
      <c r="B748" s="16" t="s">
        <v>1457</v>
      </c>
      <c r="C748" s="16">
        <f t="shared" si="35"/>
        <v>1</v>
      </c>
      <c r="D748" s="16" t="str">
        <f t="shared" si="34"/>
        <v>BG.MCT.KNTTN.001</v>
      </c>
      <c r="E748" s="16" t="e">
        <f>VLOOKUP(B748,'DS Tên thiết bị'!$A$1:$B$174,2,0)</f>
        <v>#N/A</v>
      </c>
      <c r="F748" s="16" t="s">
        <v>1458</v>
      </c>
      <c r="G748" s="16" t="str">
        <f t="shared" si="33"/>
        <v>KHÁC</v>
      </c>
      <c r="H748" s="17" t="s">
        <v>1459</v>
      </c>
      <c r="I748" s="17" t="s">
        <v>2786</v>
      </c>
      <c r="J748" s="17" t="str">
        <f>VLOOKUP(I748,'Danh sach khoa'!$C$2:$D$39,2,0)</f>
        <v>KNTTN</v>
      </c>
      <c r="K748" s="18" t="s">
        <v>1449</v>
      </c>
      <c r="L748" s="14" t="s">
        <v>1460</v>
      </c>
      <c r="M748" s="29" t="s">
        <v>1461</v>
      </c>
      <c r="N748" s="14" t="s">
        <v>1456</v>
      </c>
      <c r="O748" s="14" t="s">
        <v>112</v>
      </c>
      <c r="P748" s="14">
        <v>2014</v>
      </c>
      <c r="Q748" s="59">
        <v>41738</v>
      </c>
      <c r="R748" s="14" t="s">
        <v>36</v>
      </c>
      <c r="S748" s="14">
        <v>1</v>
      </c>
      <c r="T748" s="20">
        <v>868000000</v>
      </c>
      <c r="U748" s="41" t="s">
        <v>37</v>
      </c>
      <c r="V748" s="14" t="s">
        <v>38</v>
      </c>
      <c r="W748" s="14" t="s">
        <v>39</v>
      </c>
      <c r="X748" s="14"/>
      <c r="Y748" s="21"/>
    </row>
    <row r="749" spans="1:25" s="25" customFormat="1" ht="26.4" x14ac:dyDescent="0.3">
      <c r="A749" s="15">
        <v>638</v>
      </c>
      <c r="B749" s="16" t="s">
        <v>1457</v>
      </c>
      <c r="C749" s="16">
        <f t="shared" si="35"/>
        <v>2</v>
      </c>
      <c r="D749" s="16" t="str">
        <f t="shared" si="34"/>
        <v>BG.MCT.KNTTN.002</v>
      </c>
      <c r="E749" s="16" t="e">
        <f>VLOOKUP(B749,'DS Tên thiết bị'!$A$1:$B$174,2,0)</f>
        <v>#N/A</v>
      </c>
      <c r="F749" s="16" t="s">
        <v>1458</v>
      </c>
      <c r="G749" s="16" t="str">
        <f t="shared" si="33"/>
        <v>KHÁC</v>
      </c>
      <c r="H749" s="17" t="s">
        <v>1469</v>
      </c>
      <c r="I749" s="17" t="s">
        <v>2786</v>
      </c>
      <c r="J749" s="17" t="str">
        <f>VLOOKUP(I749,'Danh sach khoa'!$C$2:$D$39,2,0)</f>
        <v>KNTTN</v>
      </c>
      <c r="K749" s="18" t="s">
        <v>1449</v>
      </c>
      <c r="L749" s="14" t="s">
        <v>1470</v>
      </c>
      <c r="M749" s="29" t="s">
        <v>1471</v>
      </c>
      <c r="N749" s="14" t="s">
        <v>635</v>
      </c>
      <c r="O749" s="14" t="s">
        <v>112</v>
      </c>
      <c r="P749" s="14">
        <v>2018</v>
      </c>
      <c r="Q749" s="60" t="s">
        <v>121</v>
      </c>
      <c r="R749" s="14" t="s">
        <v>36</v>
      </c>
      <c r="S749" s="14">
        <v>1</v>
      </c>
      <c r="T749" s="20">
        <v>400000000</v>
      </c>
      <c r="U749" s="41" t="s">
        <v>37</v>
      </c>
      <c r="V749" s="14" t="s">
        <v>60</v>
      </c>
      <c r="W749" s="14" t="s">
        <v>39</v>
      </c>
      <c r="X749" s="14"/>
      <c r="Y749" s="21"/>
    </row>
    <row r="750" spans="1:25" s="25" customFormat="1" ht="26.4" x14ac:dyDescent="0.3">
      <c r="A750" s="50">
        <v>639</v>
      </c>
      <c r="B750" s="16" t="s">
        <v>1457</v>
      </c>
      <c r="C750" s="16">
        <f t="shared" si="35"/>
        <v>3</v>
      </c>
      <c r="D750" s="16" t="str">
        <f t="shared" si="34"/>
        <v>BG.MCT.KNTTN.003</v>
      </c>
      <c r="E750" s="16" t="e">
        <f>VLOOKUP(B750,'DS Tên thiết bị'!$A$1:$B$174,2,0)</f>
        <v>#N/A</v>
      </c>
      <c r="F750" s="16" t="s">
        <v>1458</v>
      </c>
      <c r="G750" s="16" t="str">
        <f t="shared" si="33"/>
        <v>KHÁC</v>
      </c>
      <c r="H750" s="17" t="s">
        <v>1469</v>
      </c>
      <c r="I750" s="17" t="s">
        <v>2786</v>
      </c>
      <c r="J750" s="17" t="str">
        <f>VLOOKUP(I750,'Danh sach khoa'!$C$2:$D$39,2,0)</f>
        <v>KNTTN</v>
      </c>
      <c r="K750" s="18" t="s">
        <v>1449</v>
      </c>
      <c r="L750" s="14" t="s">
        <v>1470</v>
      </c>
      <c r="M750" s="29" t="s">
        <v>1472</v>
      </c>
      <c r="N750" s="14" t="s">
        <v>635</v>
      </c>
      <c r="O750" s="14" t="s">
        <v>112</v>
      </c>
      <c r="P750" s="14">
        <v>2018</v>
      </c>
      <c r="Q750" s="60" t="s">
        <v>121</v>
      </c>
      <c r="R750" s="14" t="s">
        <v>36</v>
      </c>
      <c r="S750" s="14">
        <v>1</v>
      </c>
      <c r="T750" s="20">
        <v>400000000</v>
      </c>
      <c r="U750" s="41" t="s">
        <v>37</v>
      </c>
      <c r="V750" s="14" t="s">
        <v>60</v>
      </c>
      <c r="W750" s="14" t="s">
        <v>39</v>
      </c>
      <c r="X750" s="14"/>
      <c r="Y750" s="21"/>
    </row>
    <row r="751" spans="1:25" s="25" customFormat="1" ht="26.4" x14ac:dyDescent="0.3">
      <c r="A751" s="15">
        <v>640</v>
      </c>
      <c r="B751" s="16" t="s">
        <v>1457</v>
      </c>
      <c r="C751" s="16">
        <f t="shared" si="35"/>
        <v>4</v>
      </c>
      <c r="D751" s="16" t="str">
        <f t="shared" si="34"/>
        <v>BG.MCT.KNTTN.004</v>
      </c>
      <c r="E751" s="16" t="e">
        <f>VLOOKUP(B751,'DS Tên thiết bị'!$A$1:$B$174,2,0)</f>
        <v>#N/A</v>
      </c>
      <c r="F751" s="16" t="s">
        <v>1458</v>
      </c>
      <c r="G751" s="16" t="str">
        <f t="shared" si="33"/>
        <v>KHÁC</v>
      </c>
      <c r="H751" s="17" t="s">
        <v>1469</v>
      </c>
      <c r="I751" s="17" t="s">
        <v>2786</v>
      </c>
      <c r="J751" s="17" t="str">
        <f>VLOOKUP(I751,'Danh sach khoa'!$C$2:$D$39,2,0)</f>
        <v>KNTTN</v>
      </c>
      <c r="K751" s="18" t="s">
        <v>1449</v>
      </c>
      <c r="L751" s="14" t="s">
        <v>1470</v>
      </c>
      <c r="M751" s="29" t="s">
        <v>1473</v>
      </c>
      <c r="N751" s="14" t="s">
        <v>635</v>
      </c>
      <c r="O751" s="14" t="s">
        <v>112</v>
      </c>
      <c r="P751" s="14">
        <v>2018</v>
      </c>
      <c r="Q751" s="60" t="s">
        <v>121</v>
      </c>
      <c r="R751" s="14" t="s">
        <v>36</v>
      </c>
      <c r="S751" s="14">
        <v>1</v>
      </c>
      <c r="T751" s="20">
        <v>400000000</v>
      </c>
      <c r="U751" s="41" t="s">
        <v>37</v>
      </c>
      <c r="V751" s="14" t="s">
        <v>60</v>
      </c>
      <c r="W751" s="14" t="s">
        <v>39</v>
      </c>
      <c r="X751" s="14"/>
      <c r="Y751" s="21"/>
    </row>
    <row r="752" spans="1:25" s="25" customFormat="1" ht="26.4" x14ac:dyDescent="0.3">
      <c r="A752" s="50">
        <v>641</v>
      </c>
      <c r="B752" s="16" t="s">
        <v>1457</v>
      </c>
      <c r="C752" s="16">
        <f t="shared" si="35"/>
        <v>5</v>
      </c>
      <c r="D752" s="16" t="str">
        <f t="shared" si="34"/>
        <v>BG.MCT.KNTTN.005</v>
      </c>
      <c r="E752" s="16" t="e">
        <f>VLOOKUP(B752,'DS Tên thiết bị'!$A$1:$B$174,2,0)</f>
        <v>#N/A</v>
      </c>
      <c r="F752" s="16" t="s">
        <v>1458</v>
      </c>
      <c r="G752" s="16" t="str">
        <f t="shared" si="33"/>
        <v>KHÁC</v>
      </c>
      <c r="H752" s="17" t="s">
        <v>1469</v>
      </c>
      <c r="I752" s="17" t="s">
        <v>2786</v>
      </c>
      <c r="J752" s="17" t="str">
        <f>VLOOKUP(I752,'Danh sach khoa'!$C$2:$D$39,2,0)</f>
        <v>KNTTN</v>
      </c>
      <c r="K752" s="18" t="s">
        <v>1449</v>
      </c>
      <c r="L752" s="14" t="s">
        <v>1470</v>
      </c>
      <c r="M752" s="29" t="s">
        <v>1474</v>
      </c>
      <c r="N752" s="14" t="s">
        <v>635</v>
      </c>
      <c r="O752" s="14" t="s">
        <v>112</v>
      </c>
      <c r="P752" s="14">
        <v>2018</v>
      </c>
      <c r="Q752" s="60" t="s">
        <v>121</v>
      </c>
      <c r="R752" s="14" t="s">
        <v>36</v>
      </c>
      <c r="S752" s="14">
        <v>1</v>
      </c>
      <c r="T752" s="20">
        <v>400000000</v>
      </c>
      <c r="U752" s="41" t="s">
        <v>37</v>
      </c>
      <c r="V752" s="14" t="s">
        <v>60</v>
      </c>
      <c r="W752" s="14" t="s">
        <v>39</v>
      </c>
      <c r="X752" s="14"/>
      <c r="Y752" s="21"/>
    </row>
    <row r="753" spans="1:25" s="25" customFormat="1" ht="26.4" x14ac:dyDescent="0.3">
      <c r="A753" s="15">
        <v>642</v>
      </c>
      <c r="B753" s="16" t="s">
        <v>1457</v>
      </c>
      <c r="C753" s="16">
        <f t="shared" si="35"/>
        <v>6</v>
      </c>
      <c r="D753" s="16" t="str">
        <f t="shared" si="34"/>
        <v>BG.MCT.KNTTN.006</v>
      </c>
      <c r="E753" s="16" t="e">
        <f>VLOOKUP(B753,'DS Tên thiết bị'!$A$1:$B$174,2,0)</f>
        <v>#N/A</v>
      </c>
      <c r="F753" s="16" t="s">
        <v>1458</v>
      </c>
      <c r="G753" s="16" t="str">
        <f t="shared" si="33"/>
        <v>KHÁC</v>
      </c>
      <c r="H753" s="17" t="s">
        <v>1469</v>
      </c>
      <c r="I753" s="17" t="s">
        <v>2786</v>
      </c>
      <c r="J753" s="17" t="str">
        <f>VLOOKUP(I753,'Danh sach khoa'!$C$2:$D$39,2,0)</f>
        <v>KNTTN</v>
      </c>
      <c r="K753" s="18" t="s">
        <v>1449</v>
      </c>
      <c r="L753" s="14" t="s">
        <v>1470</v>
      </c>
      <c r="M753" s="29" t="s">
        <v>1475</v>
      </c>
      <c r="N753" s="14" t="s">
        <v>635</v>
      </c>
      <c r="O753" s="14" t="s">
        <v>112</v>
      </c>
      <c r="P753" s="14">
        <v>2018</v>
      </c>
      <c r="Q753" s="60" t="s">
        <v>121</v>
      </c>
      <c r="R753" s="14" t="s">
        <v>36</v>
      </c>
      <c r="S753" s="14">
        <v>1</v>
      </c>
      <c r="T753" s="20">
        <v>400000000</v>
      </c>
      <c r="U753" s="41" t="s">
        <v>37</v>
      </c>
      <c r="V753" s="14" t="s">
        <v>60</v>
      </c>
      <c r="W753" s="14" t="s">
        <v>39</v>
      </c>
      <c r="X753" s="14"/>
      <c r="Y753" s="21"/>
    </row>
    <row r="754" spans="1:25" s="25" customFormat="1" ht="26.4" x14ac:dyDescent="0.3">
      <c r="A754" s="50">
        <v>643</v>
      </c>
      <c r="B754" s="16" t="s">
        <v>1457</v>
      </c>
      <c r="C754" s="16">
        <f t="shared" si="35"/>
        <v>7</v>
      </c>
      <c r="D754" s="16" t="str">
        <f t="shared" si="34"/>
        <v>BG.MCT.KNTTN.007</v>
      </c>
      <c r="E754" s="16" t="e">
        <f>VLOOKUP(B754,'DS Tên thiết bị'!$A$1:$B$174,2,0)</f>
        <v>#N/A</v>
      </c>
      <c r="F754" s="16" t="s">
        <v>1458</v>
      </c>
      <c r="G754" s="16" t="str">
        <f t="shared" si="33"/>
        <v>KHÁC</v>
      </c>
      <c r="H754" s="17" t="s">
        <v>1469</v>
      </c>
      <c r="I754" s="17" t="s">
        <v>2786</v>
      </c>
      <c r="J754" s="17" t="str">
        <f>VLOOKUP(I754,'Danh sach khoa'!$C$2:$D$39,2,0)</f>
        <v>KNTTN</v>
      </c>
      <c r="K754" s="18" t="s">
        <v>1449</v>
      </c>
      <c r="L754" s="14" t="s">
        <v>1470</v>
      </c>
      <c r="M754" s="29" t="s">
        <v>1476</v>
      </c>
      <c r="N754" s="14" t="s">
        <v>635</v>
      </c>
      <c r="O754" s="14" t="s">
        <v>112</v>
      </c>
      <c r="P754" s="14">
        <v>2018</v>
      </c>
      <c r="Q754" s="60" t="s">
        <v>121</v>
      </c>
      <c r="R754" s="14" t="s">
        <v>36</v>
      </c>
      <c r="S754" s="14">
        <v>1</v>
      </c>
      <c r="T754" s="20">
        <v>400000000</v>
      </c>
      <c r="U754" s="41" t="s">
        <v>37</v>
      </c>
      <c r="V754" s="14" t="s">
        <v>60</v>
      </c>
      <c r="W754" s="14" t="s">
        <v>39</v>
      </c>
      <c r="X754" s="14"/>
      <c r="Y754" s="21"/>
    </row>
    <row r="755" spans="1:25" s="25" customFormat="1" ht="26.4" x14ac:dyDescent="0.3">
      <c r="A755" s="15">
        <v>644</v>
      </c>
      <c r="B755" s="16" t="s">
        <v>1457</v>
      </c>
      <c r="C755" s="16">
        <f t="shared" si="35"/>
        <v>8</v>
      </c>
      <c r="D755" s="16" t="str">
        <f t="shared" si="34"/>
        <v>BG.MCT.KNTTN.008</v>
      </c>
      <c r="E755" s="16" t="e">
        <f>VLOOKUP(B755,'DS Tên thiết bị'!$A$1:$B$174,2,0)</f>
        <v>#N/A</v>
      </c>
      <c r="F755" s="16" t="s">
        <v>1458</v>
      </c>
      <c r="G755" s="16" t="str">
        <f t="shared" si="33"/>
        <v>KHÁC</v>
      </c>
      <c r="H755" s="17" t="s">
        <v>1469</v>
      </c>
      <c r="I755" s="17" t="s">
        <v>2786</v>
      </c>
      <c r="J755" s="17" t="str">
        <f>VLOOKUP(I755,'Danh sach khoa'!$C$2:$D$39,2,0)</f>
        <v>KNTTN</v>
      </c>
      <c r="K755" s="18" t="s">
        <v>1449</v>
      </c>
      <c r="L755" s="14" t="s">
        <v>1470</v>
      </c>
      <c r="M755" s="29" t="s">
        <v>1477</v>
      </c>
      <c r="N755" s="14" t="s">
        <v>635</v>
      </c>
      <c r="O755" s="14" t="s">
        <v>112</v>
      </c>
      <c r="P755" s="14">
        <v>2018</v>
      </c>
      <c r="Q755" s="60" t="s">
        <v>121</v>
      </c>
      <c r="R755" s="14" t="s">
        <v>36</v>
      </c>
      <c r="S755" s="14">
        <v>1</v>
      </c>
      <c r="T755" s="20">
        <v>400000000</v>
      </c>
      <c r="U755" s="41" t="s">
        <v>37</v>
      </c>
      <c r="V755" s="14" t="s">
        <v>60</v>
      </c>
      <c r="W755" s="14" t="s">
        <v>39</v>
      </c>
      <c r="X755" s="14"/>
      <c r="Y755" s="21"/>
    </row>
    <row r="756" spans="1:25" s="25" customFormat="1" ht="26.4" x14ac:dyDescent="0.3">
      <c r="A756" s="50">
        <v>645</v>
      </c>
      <c r="B756" s="16" t="s">
        <v>1457</v>
      </c>
      <c r="C756" s="16">
        <f t="shared" si="35"/>
        <v>9</v>
      </c>
      <c r="D756" s="16" t="str">
        <f t="shared" si="34"/>
        <v>BG.MCT.KNTTN.009</v>
      </c>
      <c r="E756" s="16" t="e">
        <f>VLOOKUP(B756,'DS Tên thiết bị'!$A$1:$B$174,2,0)</f>
        <v>#N/A</v>
      </c>
      <c r="F756" s="16" t="s">
        <v>1458</v>
      </c>
      <c r="G756" s="16" t="str">
        <f t="shared" si="33"/>
        <v>KHÁC</v>
      </c>
      <c r="H756" s="17" t="s">
        <v>1469</v>
      </c>
      <c r="I756" s="17" t="s">
        <v>2786</v>
      </c>
      <c r="J756" s="17" t="str">
        <f>VLOOKUP(I756,'Danh sach khoa'!$C$2:$D$39,2,0)</f>
        <v>KNTTN</v>
      </c>
      <c r="K756" s="18" t="s">
        <v>1449</v>
      </c>
      <c r="L756" s="14" t="s">
        <v>1470</v>
      </c>
      <c r="M756" s="29" t="s">
        <v>1478</v>
      </c>
      <c r="N756" s="14" t="s">
        <v>635</v>
      </c>
      <c r="O756" s="14" t="s">
        <v>112</v>
      </c>
      <c r="P756" s="14">
        <v>2018</v>
      </c>
      <c r="Q756" s="60" t="s">
        <v>121</v>
      </c>
      <c r="R756" s="14" t="s">
        <v>36</v>
      </c>
      <c r="S756" s="14">
        <v>1</v>
      </c>
      <c r="T756" s="20">
        <v>400000000</v>
      </c>
      <c r="U756" s="41" t="s">
        <v>37</v>
      </c>
      <c r="V756" s="14" t="s">
        <v>60</v>
      </c>
      <c r="W756" s="14" t="s">
        <v>39</v>
      </c>
      <c r="X756" s="14"/>
      <c r="Y756" s="21"/>
    </row>
    <row r="757" spans="1:25" s="25" customFormat="1" ht="26.4" x14ac:dyDescent="0.3">
      <c r="A757" s="15">
        <v>646</v>
      </c>
      <c r="B757" s="16" t="s">
        <v>1457</v>
      </c>
      <c r="C757" s="16">
        <f t="shared" si="35"/>
        <v>10</v>
      </c>
      <c r="D757" s="16" t="str">
        <f t="shared" si="34"/>
        <v>BG.MCT.KNTTN.010</v>
      </c>
      <c r="E757" s="16" t="e">
        <f>VLOOKUP(B757,'DS Tên thiết bị'!$A$1:$B$174,2,0)</f>
        <v>#N/A</v>
      </c>
      <c r="F757" s="16" t="s">
        <v>1458</v>
      </c>
      <c r="G757" s="16" t="str">
        <f t="shared" si="33"/>
        <v>KHÁC</v>
      </c>
      <c r="H757" s="17" t="s">
        <v>1469</v>
      </c>
      <c r="I757" s="17" t="s">
        <v>2786</v>
      </c>
      <c r="J757" s="17" t="str">
        <f>VLOOKUP(I757,'Danh sach khoa'!$C$2:$D$39,2,0)</f>
        <v>KNTTN</v>
      </c>
      <c r="K757" s="18" t="s">
        <v>1449</v>
      </c>
      <c r="L757" s="14" t="s">
        <v>1470</v>
      </c>
      <c r="M757" s="29" t="s">
        <v>1479</v>
      </c>
      <c r="N757" s="14" t="s">
        <v>635</v>
      </c>
      <c r="O757" s="14" t="s">
        <v>112</v>
      </c>
      <c r="P757" s="14">
        <v>2018</v>
      </c>
      <c r="Q757" s="60" t="s">
        <v>121</v>
      </c>
      <c r="R757" s="14" t="s">
        <v>36</v>
      </c>
      <c r="S757" s="14">
        <v>1</v>
      </c>
      <c r="T757" s="20">
        <v>400000000</v>
      </c>
      <c r="U757" s="41" t="s">
        <v>37</v>
      </c>
      <c r="V757" s="14" t="s">
        <v>60</v>
      </c>
      <c r="W757" s="14" t="s">
        <v>39</v>
      </c>
      <c r="X757" s="14"/>
      <c r="Y757" s="21"/>
    </row>
    <row r="758" spans="1:25" s="25" customFormat="1" ht="26.4" x14ac:dyDescent="0.3">
      <c r="A758" s="50">
        <v>647</v>
      </c>
      <c r="B758" s="16" t="s">
        <v>1457</v>
      </c>
      <c r="C758" s="16">
        <f t="shared" si="35"/>
        <v>11</v>
      </c>
      <c r="D758" s="16" t="str">
        <f t="shared" si="34"/>
        <v>BG.MCT.KNTTN.011</v>
      </c>
      <c r="E758" s="16" t="e">
        <f>VLOOKUP(B758,'DS Tên thiết bị'!$A$1:$B$174,2,0)</f>
        <v>#N/A</v>
      </c>
      <c r="F758" s="16" t="s">
        <v>1458</v>
      </c>
      <c r="G758" s="16" t="str">
        <f t="shared" si="33"/>
        <v>KHÁC</v>
      </c>
      <c r="H758" s="17" t="s">
        <v>1469</v>
      </c>
      <c r="I758" s="17" t="s">
        <v>2786</v>
      </c>
      <c r="J758" s="17" t="str">
        <f>VLOOKUP(I758,'Danh sach khoa'!$C$2:$D$39,2,0)</f>
        <v>KNTTN</v>
      </c>
      <c r="K758" s="18" t="s">
        <v>1449</v>
      </c>
      <c r="L758" s="14" t="s">
        <v>1470</v>
      </c>
      <c r="M758" s="29" t="s">
        <v>1480</v>
      </c>
      <c r="N758" s="14" t="s">
        <v>635</v>
      </c>
      <c r="O758" s="14" t="s">
        <v>112</v>
      </c>
      <c r="P758" s="14">
        <v>2018</v>
      </c>
      <c r="Q758" s="60" t="s">
        <v>121</v>
      </c>
      <c r="R758" s="14" t="s">
        <v>36</v>
      </c>
      <c r="S758" s="14">
        <v>1</v>
      </c>
      <c r="T758" s="20">
        <v>400000000</v>
      </c>
      <c r="U758" s="41" t="s">
        <v>37</v>
      </c>
      <c r="V758" s="14" t="s">
        <v>60</v>
      </c>
      <c r="W758" s="14" t="s">
        <v>39</v>
      </c>
      <c r="X758" s="14"/>
      <c r="Y758" s="21"/>
    </row>
    <row r="759" spans="1:25" s="25" customFormat="1" ht="26.4" x14ac:dyDescent="0.3">
      <c r="A759" s="15">
        <v>648</v>
      </c>
      <c r="B759" s="16" t="s">
        <v>1457</v>
      </c>
      <c r="C759" s="16">
        <f t="shared" si="35"/>
        <v>12</v>
      </c>
      <c r="D759" s="16" t="str">
        <f t="shared" si="34"/>
        <v>BG.MCT.KNTTN.012</v>
      </c>
      <c r="E759" s="16" t="e">
        <f>VLOOKUP(B759,'DS Tên thiết bị'!$A$1:$B$174,2,0)</f>
        <v>#N/A</v>
      </c>
      <c r="F759" s="16" t="s">
        <v>1458</v>
      </c>
      <c r="G759" s="16" t="str">
        <f t="shared" si="33"/>
        <v>KHÁC</v>
      </c>
      <c r="H759" s="17" t="s">
        <v>1469</v>
      </c>
      <c r="I759" s="17" t="s">
        <v>2786</v>
      </c>
      <c r="J759" s="17" t="str">
        <f>VLOOKUP(I759,'Danh sach khoa'!$C$2:$D$39,2,0)</f>
        <v>KNTTN</v>
      </c>
      <c r="K759" s="18" t="s">
        <v>1449</v>
      </c>
      <c r="L759" s="14" t="s">
        <v>1470</v>
      </c>
      <c r="M759" s="29" t="s">
        <v>1481</v>
      </c>
      <c r="N759" s="14" t="s">
        <v>635</v>
      </c>
      <c r="O759" s="14" t="s">
        <v>112</v>
      </c>
      <c r="P759" s="14" t="s">
        <v>1482</v>
      </c>
      <c r="Q759" s="60" t="s">
        <v>121</v>
      </c>
      <c r="R759" s="14" t="s">
        <v>36</v>
      </c>
      <c r="S759" s="14">
        <v>1</v>
      </c>
      <c r="T759" s="20">
        <v>400200000</v>
      </c>
      <c r="U759" s="41" t="s">
        <v>37</v>
      </c>
      <c r="V759" s="14" t="s">
        <v>60</v>
      </c>
      <c r="W759" s="14" t="s">
        <v>39</v>
      </c>
      <c r="X759" s="14"/>
      <c r="Y759" s="21"/>
    </row>
    <row r="760" spans="1:25" s="25" customFormat="1" ht="26.4" x14ac:dyDescent="0.3">
      <c r="A760" s="50">
        <v>649</v>
      </c>
      <c r="B760" s="16" t="s">
        <v>1457</v>
      </c>
      <c r="C760" s="16">
        <f t="shared" si="35"/>
        <v>13</v>
      </c>
      <c r="D760" s="16" t="str">
        <f t="shared" si="34"/>
        <v>BG.MCT.KNTTN.013</v>
      </c>
      <c r="E760" s="16" t="e">
        <f>VLOOKUP(B760,'DS Tên thiết bị'!$A$1:$B$174,2,0)</f>
        <v>#N/A</v>
      </c>
      <c r="F760" s="16" t="s">
        <v>1458</v>
      </c>
      <c r="G760" s="16" t="str">
        <f t="shared" si="33"/>
        <v>KHÁC</v>
      </c>
      <c r="H760" s="17" t="s">
        <v>1469</v>
      </c>
      <c r="I760" s="17" t="s">
        <v>2786</v>
      </c>
      <c r="J760" s="17" t="str">
        <f>VLOOKUP(I760,'Danh sach khoa'!$C$2:$D$39,2,0)</f>
        <v>KNTTN</v>
      </c>
      <c r="K760" s="18" t="s">
        <v>1449</v>
      </c>
      <c r="L760" s="14" t="s">
        <v>1470</v>
      </c>
      <c r="M760" s="29" t="s">
        <v>1483</v>
      </c>
      <c r="N760" s="14" t="s">
        <v>635</v>
      </c>
      <c r="O760" s="14" t="s">
        <v>112</v>
      </c>
      <c r="P760" s="14" t="s">
        <v>1482</v>
      </c>
      <c r="Q760" s="60" t="s">
        <v>121</v>
      </c>
      <c r="R760" s="14" t="s">
        <v>36</v>
      </c>
      <c r="S760" s="14">
        <v>1</v>
      </c>
      <c r="T760" s="20">
        <v>400200000</v>
      </c>
      <c r="U760" s="41" t="s">
        <v>37</v>
      </c>
      <c r="V760" s="14" t="s">
        <v>60</v>
      </c>
      <c r="W760" s="14" t="s">
        <v>39</v>
      </c>
      <c r="X760" s="14"/>
      <c r="Y760" s="21"/>
    </row>
    <row r="761" spans="1:25" s="25" customFormat="1" ht="26.4" x14ac:dyDescent="0.3">
      <c r="A761" s="15">
        <v>650</v>
      </c>
      <c r="B761" s="16" t="s">
        <v>1457</v>
      </c>
      <c r="C761" s="16">
        <f t="shared" si="35"/>
        <v>14</v>
      </c>
      <c r="D761" s="16" t="str">
        <f t="shared" si="34"/>
        <v>BG.MCT.KNTTN.014</v>
      </c>
      <c r="E761" s="16" t="e">
        <f>VLOOKUP(B761,'DS Tên thiết bị'!$A$1:$B$174,2,0)</f>
        <v>#N/A</v>
      </c>
      <c r="F761" s="16" t="s">
        <v>1458</v>
      </c>
      <c r="G761" s="16" t="str">
        <f t="shared" si="33"/>
        <v>KHÁC</v>
      </c>
      <c r="H761" s="17" t="s">
        <v>1469</v>
      </c>
      <c r="I761" s="17" t="s">
        <v>2786</v>
      </c>
      <c r="J761" s="17" t="str">
        <f>VLOOKUP(I761,'Danh sach khoa'!$C$2:$D$39,2,0)</f>
        <v>KNTTN</v>
      </c>
      <c r="K761" s="18" t="s">
        <v>1449</v>
      </c>
      <c r="L761" s="14" t="s">
        <v>1470</v>
      </c>
      <c r="M761" s="29" t="s">
        <v>1484</v>
      </c>
      <c r="N761" s="14" t="s">
        <v>635</v>
      </c>
      <c r="O761" s="14" t="s">
        <v>112</v>
      </c>
      <c r="P761" s="14" t="s">
        <v>1482</v>
      </c>
      <c r="Q761" s="60" t="s">
        <v>121</v>
      </c>
      <c r="R761" s="14" t="s">
        <v>36</v>
      </c>
      <c r="S761" s="14">
        <v>1</v>
      </c>
      <c r="T761" s="20">
        <v>400200000</v>
      </c>
      <c r="U761" s="41" t="s">
        <v>37</v>
      </c>
      <c r="V761" s="14" t="s">
        <v>60</v>
      </c>
      <c r="W761" s="14" t="s">
        <v>39</v>
      </c>
      <c r="X761" s="14"/>
      <c r="Y761" s="21"/>
    </row>
    <row r="762" spans="1:25" s="25" customFormat="1" ht="26.4" x14ac:dyDescent="0.3">
      <c r="A762" s="50">
        <v>651</v>
      </c>
      <c r="B762" s="16" t="s">
        <v>1457</v>
      </c>
      <c r="C762" s="16">
        <f t="shared" si="35"/>
        <v>15</v>
      </c>
      <c r="D762" s="16" t="str">
        <f t="shared" si="34"/>
        <v>BG.MCT.KNTTN.015</v>
      </c>
      <c r="E762" s="16" t="e">
        <f>VLOOKUP(B762,'DS Tên thiết bị'!$A$1:$B$174,2,0)</f>
        <v>#N/A</v>
      </c>
      <c r="F762" s="16" t="s">
        <v>1458</v>
      </c>
      <c r="G762" s="16" t="str">
        <f t="shared" si="33"/>
        <v>KHÁC</v>
      </c>
      <c r="H762" s="17" t="s">
        <v>1469</v>
      </c>
      <c r="I762" s="17" t="s">
        <v>2786</v>
      </c>
      <c r="J762" s="17" t="str">
        <f>VLOOKUP(I762,'Danh sach khoa'!$C$2:$D$39,2,0)</f>
        <v>KNTTN</v>
      </c>
      <c r="K762" s="18" t="s">
        <v>1449</v>
      </c>
      <c r="L762" s="14" t="s">
        <v>1470</v>
      </c>
      <c r="M762" s="29" t="s">
        <v>1485</v>
      </c>
      <c r="N762" s="14" t="s">
        <v>635</v>
      </c>
      <c r="O762" s="14" t="s">
        <v>112</v>
      </c>
      <c r="P762" s="14" t="s">
        <v>1482</v>
      </c>
      <c r="Q762" s="60" t="s">
        <v>121</v>
      </c>
      <c r="R762" s="14" t="s">
        <v>36</v>
      </c>
      <c r="S762" s="14">
        <v>1</v>
      </c>
      <c r="T762" s="20">
        <v>400200000</v>
      </c>
      <c r="U762" s="41" t="s">
        <v>37</v>
      </c>
      <c r="V762" s="14" t="s">
        <v>60</v>
      </c>
      <c r="W762" s="14" t="s">
        <v>39</v>
      </c>
      <c r="X762" s="14"/>
      <c r="Y762" s="21"/>
    </row>
    <row r="763" spans="1:25" s="25" customFormat="1" ht="26.4" x14ac:dyDescent="0.3">
      <c r="A763" s="15">
        <v>652</v>
      </c>
      <c r="B763" s="16" t="s">
        <v>1457</v>
      </c>
      <c r="C763" s="16">
        <f t="shared" si="35"/>
        <v>16</v>
      </c>
      <c r="D763" s="16" t="str">
        <f t="shared" si="34"/>
        <v>BG.MCT.KNTTN.016</v>
      </c>
      <c r="E763" s="16" t="e">
        <f>VLOOKUP(B763,'DS Tên thiết bị'!$A$1:$B$174,2,0)</f>
        <v>#N/A</v>
      </c>
      <c r="F763" s="16" t="s">
        <v>1458</v>
      </c>
      <c r="G763" s="16" t="str">
        <f t="shared" si="33"/>
        <v>KHÁC</v>
      </c>
      <c r="H763" s="17" t="s">
        <v>1469</v>
      </c>
      <c r="I763" s="17" t="s">
        <v>2786</v>
      </c>
      <c r="J763" s="17" t="str">
        <f>VLOOKUP(I763,'Danh sach khoa'!$C$2:$D$39,2,0)</f>
        <v>KNTTN</v>
      </c>
      <c r="K763" s="18" t="s">
        <v>1449</v>
      </c>
      <c r="L763" s="14" t="s">
        <v>1470</v>
      </c>
      <c r="M763" s="29" t="s">
        <v>1486</v>
      </c>
      <c r="N763" s="14" t="s">
        <v>635</v>
      </c>
      <c r="O763" s="14" t="s">
        <v>112</v>
      </c>
      <c r="P763" s="14" t="s">
        <v>1482</v>
      </c>
      <c r="Q763" s="60" t="s">
        <v>121</v>
      </c>
      <c r="R763" s="14" t="s">
        <v>36</v>
      </c>
      <c r="S763" s="14">
        <v>1</v>
      </c>
      <c r="T763" s="20">
        <v>400200000</v>
      </c>
      <c r="U763" s="41" t="s">
        <v>37</v>
      </c>
      <c r="V763" s="14" t="s">
        <v>60</v>
      </c>
      <c r="W763" s="14" t="s">
        <v>39</v>
      </c>
      <c r="X763" s="14"/>
      <c r="Y763" s="21"/>
    </row>
    <row r="764" spans="1:25" s="25" customFormat="1" ht="26.4" x14ac:dyDescent="0.3">
      <c r="A764" s="50">
        <v>653</v>
      </c>
      <c r="B764" s="16" t="s">
        <v>1457</v>
      </c>
      <c r="C764" s="16">
        <f t="shared" si="35"/>
        <v>17</v>
      </c>
      <c r="D764" s="16" t="str">
        <f t="shared" si="34"/>
        <v>BG.MCT.KNTTN.017</v>
      </c>
      <c r="E764" s="16" t="e">
        <f>VLOOKUP(B764,'DS Tên thiết bị'!$A$1:$B$174,2,0)</f>
        <v>#N/A</v>
      </c>
      <c r="F764" s="16" t="s">
        <v>1458</v>
      </c>
      <c r="G764" s="16" t="str">
        <f t="shared" si="33"/>
        <v>KHÁC</v>
      </c>
      <c r="H764" s="17" t="s">
        <v>1469</v>
      </c>
      <c r="I764" s="17" t="s">
        <v>2786</v>
      </c>
      <c r="J764" s="17" t="str">
        <f>VLOOKUP(I764,'Danh sach khoa'!$C$2:$D$39,2,0)</f>
        <v>KNTTN</v>
      </c>
      <c r="K764" s="18" t="s">
        <v>1449</v>
      </c>
      <c r="L764" s="14" t="s">
        <v>1470</v>
      </c>
      <c r="M764" s="29" t="s">
        <v>1487</v>
      </c>
      <c r="N764" s="14" t="s">
        <v>635</v>
      </c>
      <c r="O764" s="14" t="s">
        <v>112</v>
      </c>
      <c r="P764" s="14" t="s">
        <v>1482</v>
      </c>
      <c r="Q764" s="60" t="s">
        <v>121</v>
      </c>
      <c r="R764" s="14" t="s">
        <v>36</v>
      </c>
      <c r="S764" s="14">
        <v>1</v>
      </c>
      <c r="T764" s="20">
        <v>400200000</v>
      </c>
      <c r="U764" s="41" t="s">
        <v>37</v>
      </c>
      <c r="V764" s="14" t="s">
        <v>60</v>
      </c>
      <c r="W764" s="14" t="s">
        <v>39</v>
      </c>
      <c r="X764" s="14"/>
      <c r="Y764" s="21"/>
    </row>
    <row r="765" spans="1:25" s="25" customFormat="1" ht="26.4" x14ac:dyDescent="0.3">
      <c r="A765" s="15">
        <v>654</v>
      </c>
      <c r="B765" s="16" t="s">
        <v>1457</v>
      </c>
      <c r="C765" s="16">
        <f t="shared" si="35"/>
        <v>18</v>
      </c>
      <c r="D765" s="16" t="str">
        <f t="shared" si="34"/>
        <v>BG.MCT.KNTTN.018</v>
      </c>
      <c r="E765" s="16" t="e">
        <f>VLOOKUP(B765,'DS Tên thiết bị'!$A$1:$B$174,2,0)</f>
        <v>#N/A</v>
      </c>
      <c r="F765" s="16" t="s">
        <v>1458</v>
      </c>
      <c r="G765" s="16" t="str">
        <f t="shared" si="33"/>
        <v>KHÁC</v>
      </c>
      <c r="H765" s="17" t="s">
        <v>1469</v>
      </c>
      <c r="I765" s="17" t="s">
        <v>2786</v>
      </c>
      <c r="J765" s="17" t="str">
        <f>VLOOKUP(I765,'Danh sach khoa'!$C$2:$D$39,2,0)</f>
        <v>KNTTN</v>
      </c>
      <c r="K765" s="18" t="s">
        <v>1449</v>
      </c>
      <c r="L765" s="14" t="s">
        <v>1470</v>
      </c>
      <c r="M765" s="29" t="s">
        <v>1488</v>
      </c>
      <c r="N765" s="14" t="s">
        <v>635</v>
      </c>
      <c r="O765" s="14" t="s">
        <v>112</v>
      </c>
      <c r="P765" s="14" t="s">
        <v>1482</v>
      </c>
      <c r="Q765" s="60" t="s">
        <v>121</v>
      </c>
      <c r="R765" s="14" t="s">
        <v>36</v>
      </c>
      <c r="S765" s="14">
        <v>1</v>
      </c>
      <c r="T765" s="20">
        <v>400200000</v>
      </c>
      <c r="U765" s="41" t="s">
        <v>37</v>
      </c>
      <c r="V765" s="14" t="s">
        <v>60</v>
      </c>
      <c r="W765" s="14" t="s">
        <v>39</v>
      </c>
      <c r="X765" s="14"/>
      <c r="Y765" s="21"/>
    </row>
    <row r="766" spans="1:25" s="25" customFormat="1" ht="26.4" x14ac:dyDescent="0.3">
      <c r="A766" s="50">
        <v>655</v>
      </c>
      <c r="B766" s="16" t="s">
        <v>1457</v>
      </c>
      <c r="C766" s="16">
        <f t="shared" si="35"/>
        <v>19</v>
      </c>
      <c r="D766" s="16" t="str">
        <f t="shared" si="34"/>
        <v>BG.MCT.KNTTN.019</v>
      </c>
      <c r="E766" s="16" t="e">
        <f>VLOOKUP(B766,'DS Tên thiết bị'!$A$1:$B$174,2,0)</f>
        <v>#N/A</v>
      </c>
      <c r="F766" s="16" t="s">
        <v>1458</v>
      </c>
      <c r="G766" s="16" t="str">
        <f t="shared" si="33"/>
        <v>KHÁC</v>
      </c>
      <c r="H766" s="17" t="s">
        <v>1469</v>
      </c>
      <c r="I766" s="17" t="s">
        <v>2786</v>
      </c>
      <c r="J766" s="17" t="str">
        <f>VLOOKUP(I766,'Danh sach khoa'!$C$2:$D$39,2,0)</f>
        <v>KNTTN</v>
      </c>
      <c r="K766" s="18" t="s">
        <v>1449</v>
      </c>
      <c r="L766" s="14" t="s">
        <v>1470</v>
      </c>
      <c r="M766" s="29" t="s">
        <v>1489</v>
      </c>
      <c r="N766" s="14" t="s">
        <v>635</v>
      </c>
      <c r="O766" s="14" t="s">
        <v>112</v>
      </c>
      <c r="P766" s="14" t="s">
        <v>1482</v>
      </c>
      <c r="Q766" s="60" t="s">
        <v>121</v>
      </c>
      <c r="R766" s="14" t="s">
        <v>36</v>
      </c>
      <c r="S766" s="14">
        <v>1</v>
      </c>
      <c r="T766" s="20">
        <v>400200000</v>
      </c>
      <c r="U766" s="41" t="s">
        <v>37</v>
      </c>
      <c r="V766" s="14" t="s">
        <v>60</v>
      </c>
      <c r="W766" s="14" t="s">
        <v>39</v>
      </c>
      <c r="X766" s="14"/>
      <c r="Y766" s="21"/>
    </row>
    <row r="767" spans="1:25" s="25" customFormat="1" ht="26.4" x14ac:dyDescent="0.3">
      <c r="A767" s="15">
        <v>656</v>
      </c>
      <c r="B767" s="16" t="s">
        <v>1457</v>
      </c>
      <c r="C767" s="16">
        <f t="shared" si="35"/>
        <v>20</v>
      </c>
      <c r="D767" s="16" t="str">
        <f t="shared" si="34"/>
        <v>BG.MCT.KNTTN.020</v>
      </c>
      <c r="E767" s="16" t="e">
        <f>VLOOKUP(B767,'DS Tên thiết bị'!$A$1:$B$174,2,0)</f>
        <v>#N/A</v>
      </c>
      <c r="F767" s="16" t="s">
        <v>1458</v>
      </c>
      <c r="G767" s="16" t="str">
        <f t="shared" si="33"/>
        <v>KHÁC</v>
      </c>
      <c r="H767" s="17" t="s">
        <v>1469</v>
      </c>
      <c r="I767" s="17" t="s">
        <v>2786</v>
      </c>
      <c r="J767" s="17" t="str">
        <f>VLOOKUP(I767,'Danh sach khoa'!$C$2:$D$39,2,0)</f>
        <v>KNTTN</v>
      </c>
      <c r="K767" s="18" t="s">
        <v>1449</v>
      </c>
      <c r="L767" s="14" t="s">
        <v>1470</v>
      </c>
      <c r="M767" s="29" t="s">
        <v>1490</v>
      </c>
      <c r="N767" s="14" t="s">
        <v>635</v>
      </c>
      <c r="O767" s="14" t="s">
        <v>112</v>
      </c>
      <c r="P767" s="14" t="s">
        <v>1482</v>
      </c>
      <c r="Q767" s="60" t="s">
        <v>121</v>
      </c>
      <c r="R767" s="14" t="s">
        <v>36</v>
      </c>
      <c r="S767" s="14">
        <v>1</v>
      </c>
      <c r="T767" s="20">
        <v>400200000</v>
      </c>
      <c r="U767" s="41" t="s">
        <v>37</v>
      </c>
      <c r="V767" s="14" t="s">
        <v>60</v>
      </c>
      <c r="W767" s="14" t="s">
        <v>39</v>
      </c>
      <c r="X767" s="14"/>
      <c r="Y767" s="21"/>
    </row>
    <row r="768" spans="1:25" s="25" customFormat="1" ht="26.4" x14ac:dyDescent="0.3">
      <c r="A768" s="50">
        <v>657</v>
      </c>
      <c r="B768" s="16" t="s">
        <v>1457</v>
      </c>
      <c r="C768" s="16">
        <f t="shared" si="35"/>
        <v>21</v>
      </c>
      <c r="D768" s="16" t="str">
        <f t="shared" si="34"/>
        <v>BG.MCT.KNTTN.021</v>
      </c>
      <c r="E768" s="16" t="e">
        <f>VLOOKUP(B768,'DS Tên thiết bị'!$A$1:$B$174,2,0)</f>
        <v>#N/A</v>
      </c>
      <c r="F768" s="16" t="s">
        <v>1458</v>
      </c>
      <c r="G768" s="16" t="str">
        <f t="shared" si="33"/>
        <v>KHÁC</v>
      </c>
      <c r="H768" s="17" t="s">
        <v>1469</v>
      </c>
      <c r="I768" s="17" t="s">
        <v>2786</v>
      </c>
      <c r="J768" s="17" t="str">
        <f>VLOOKUP(I768,'Danh sach khoa'!$C$2:$D$39,2,0)</f>
        <v>KNTTN</v>
      </c>
      <c r="K768" s="18" t="s">
        <v>1449</v>
      </c>
      <c r="L768" s="14" t="s">
        <v>1470</v>
      </c>
      <c r="M768" s="29" t="s">
        <v>1491</v>
      </c>
      <c r="N768" s="14" t="s">
        <v>635</v>
      </c>
      <c r="O768" s="14" t="s">
        <v>112</v>
      </c>
      <c r="P768" s="14" t="s">
        <v>1482</v>
      </c>
      <c r="Q768" s="60" t="s">
        <v>121</v>
      </c>
      <c r="R768" s="14" t="s">
        <v>36</v>
      </c>
      <c r="S768" s="14">
        <v>1</v>
      </c>
      <c r="T768" s="20">
        <v>400200000</v>
      </c>
      <c r="U768" s="41" t="s">
        <v>37</v>
      </c>
      <c r="V768" s="14" t="s">
        <v>60</v>
      </c>
      <c r="W768" s="14" t="s">
        <v>39</v>
      </c>
      <c r="X768" s="14"/>
      <c r="Y768" s="21"/>
    </row>
    <row r="769" spans="1:25" s="25" customFormat="1" ht="23.4" x14ac:dyDescent="0.3">
      <c r="A769" s="50">
        <v>681</v>
      </c>
      <c r="B769" s="16" t="s">
        <v>1457</v>
      </c>
      <c r="C769" s="16">
        <f t="shared" si="35"/>
        <v>22</v>
      </c>
      <c r="D769" s="16" t="str">
        <f t="shared" si="34"/>
        <v>BG.MCT.KNTTN.022</v>
      </c>
      <c r="E769" s="16" t="e">
        <f>VLOOKUP(B769,'DS Tên thiết bị'!$A$1:$B$174,2,0)</f>
        <v>#N/A</v>
      </c>
      <c r="F769" s="16" t="s">
        <v>1458</v>
      </c>
      <c r="G769" s="16" t="str">
        <f t="shared" si="33"/>
        <v>KHÁC</v>
      </c>
      <c r="H769" s="23" t="s">
        <v>1538</v>
      </c>
      <c r="I769" s="17" t="s">
        <v>2786</v>
      </c>
      <c r="J769" s="17" t="str">
        <f>VLOOKUP(I769,'Danh sach khoa'!$C$2:$D$39,2,0)</f>
        <v>KNTTN</v>
      </c>
      <c r="K769" s="18" t="s">
        <v>1449</v>
      </c>
      <c r="L769" s="41" t="s">
        <v>1539</v>
      </c>
      <c r="M769" s="41">
        <v>547473</v>
      </c>
      <c r="N769" s="41" t="s">
        <v>1540</v>
      </c>
      <c r="O769" s="41" t="s">
        <v>112</v>
      </c>
      <c r="P769" s="42">
        <v>2023</v>
      </c>
      <c r="Q769" s="59">
        <v>44937</v>
      </c>
      <c r="R769" s="42" t="s">
        <v>36</v>
      </c>
      <c r="S769" s="68">
        <v>1</v>
      </c>
      <c r="T769" s="69">
        <v>359992500</v>
      </c>
      <c r="U769" s="41" t="s">
        <v>37</v>
      </c>
      <c r="V769" s="14" t="s">
        <v>38</v>
      </c>
      <c r="W769" s="41" t="s">
        <v>1541</v>
      </c>
      <c r="X769" s="42"/>
      <c r="Y769" s="42"/>
    </row>
    <row r="770" spans="1:25" s="25" customFormat="1" ht="23.4" x14ac:dyDescent="0.3">
      <c r="A770" s="15">
        <v>682</v>
      </c>
      <c r="B770" s="16" t="s">
        <v>1457</v>
      </c>
      <c r="C770" s="16">
        <f t="shared" si="35"/>
        <v>23</v>
      </c>
      <c r="D770" s="16" t="str">
        <f t="shared" si="34"/>
        <v>BG.MCT.KNTTN.023</v>
      </c>
      <c r="E770" s="16" t="e">
        <f>VLOOKUP(B770,'DS Tên thiết bị'!$A$1:$B$174,2,0)</f>
        <v>#N/A</v>
      </c>
      <c r="F770" s="16" t="s">
        <v>1458</v>
      </c>
      <c r="G770" s="16" t="str">
        <f t="shared" ref="G770:G833" si="36">IFERROR(IF(E770=F770,"","KHÁC"),"KHÁC")</f>
        <v>KHÁC</v>
      </c>
      <c r="H770" s="23" t="s">
        <v>1538</v>
      </c>
      <c r="I770" s="17" t="s">
        <v>2786</v>
      </c>
      <c r="J770" s="17" t="str">
        <f>VLOOKUP(I770,'Danh sach khoa'!$C$2:$D$39,2,0)</f>
        <v>KNTTN</v>
      </c>
      <c r="K770" s="18" t="s">
        <v>1449</v>
      </c>
      <c r="L770" s="41" t="s">
        <v>1539</v>
      </c>
      <c r="M770" s="41">
        <v>547474</v>
      </c>
      <c r="N770" s="41" t="s">
        <v>1540</v>
      </c>
      <c r="O770" s="41" t="s">
        <v>112</v>
      </c>
      <c r="P770" s="42">
        <v>2023</v>
      </c>
      <c r="Q770" s="59">
        <v>44937</v>
      </c>
      <c r="R770" s="42" t="s">
        <v>36</v>
      </c>
      <c r="S770" s="68">
        <v>1</v>
      </c>
      <c r="T770" s="69">
        <v>359992500</v>
      </c>
      <c r="U770" s="41" t="s">
        <v>37</v>
      </c>
      <c r="V770" s="14" t="s">
        <v>38</v>
      </c>
      <c r="W770" s="41" t="s">
        <v>1541</v>
      </c>
      <c r="X770" s="42"/>
      <c r="Y770" s="42"/>
    </row>
    <row r="771" spans="1:25" s="25" customFormat="1" ht="23.4" x14ac:dyDescent="0.3">
      <c r="A771" s="50">
        <v>683</v>
      </c>
      <c r="B771" s="16" t="s">
        <v>1457</v>
      </c>
      <c r="C771" s="16">
        <f t="shared" si="35"/>
        <v>24</v>
      </c>
      <c r="D771" s="16" t="str">
        <f t="shared" ref="D771:D834" si="37">"BG."&amp;F771&amp;"."&amp;J771&amp;"."&amp;TEXT(C771,"000")</f>
        <v>BG.MCT.KNTTN.024</v>
      </c>
      <c r="E771" s="16" t="e">
        <f>VLOOKUP(B771,'DS Tên thiết bị'!$A$1:$B$174,2,0)</f>
        <v>#N/A</v>
      </c>
      <c r="F771" s="16" t="s">
        <v>1458</v>
      </c>
      <c r="G771" s="16" t="str">
        <f t="shared" si="36"/>
        <v>KHÁC</v>
      </c>
      <c r="H771" s="23" t="s">
        <v>1538</v>
      </c>
      <c r="I771" s="17" t="s">
        <v>2786</v>
      </c>
      <c r="J771" s="17" t="str">
        <f>VLOOKUP(I771,'Danh sach khoa'!$C$2:$D$39,2,0)</f>
        <v>KNTTN</v>
      </c>
      <c r="K771" s="18" t="s">
        <v>1449</v>
      </c>
      <c r="L771" s="41" t="s">
        <v>1539</v>
      </c>
      <c r="M771" s="41">
        <v>547475</v>
      </c>
      <c r="N771" s="41" t="s">
        <v>1540</v>
      </c>
      <c r="O771" s="41" t="s">
        <v>112</v>
      </c>
      <c r="P771" s="42">
        <v>2023</v>
      </c>
      <c r="Q771" s="59">
        <v>44937</v>
      </c>
      <c r="R771" s="42" t="s">
        <v>36</v>
      </c>
      <c r="S771" s="68">
        <v>1</v>
      </c>
      <c r="T771" s="69">
        <v>359992500</v>
      </c>
      <c r="U771" s="41" t="s">
        <v>37</v>
      </c>
      <c r="V771" s="14" t="s">
        <v>38</v>
      </c>
      <c r="W771" s="41" t="s">
        <v>1541</v>
      </c>
      <c r="X771" s="42"/>
      <c r="Y771" s="42"/>
    </row>
    <row r="772" spans="1:25" s="25" customFormat="1" ht="23.4" x14ac:dyDescent="0.3">
      <c r="A772" s="15">
        <v>684</v>
      </c>
      <c r="B772" s="16" t="s">
        <v>1457</v>
      </c>
      <c r="C772" s="16">
        <f t="shared" ref="C772:C835" si="38">IF(B772=B771,C771+1,1)</f>
        <v>25</v>
      </c>
      <c r="D772" s="16" t="str">
        <f t="shared" si="37"/>
        <v>BG.MCT.KNTTN.025</v>
      </c>
      <c r="E772" s="16" t="e">
        <f>VLOOKUP(B772,'DS Tên thiết bị'!$A$1:$B$174,2,0)</f>
        <v>#N/A</v>
      </c>
      <c r="F772" s="16" t="s">
        <v>1458</v>
      </c>
      <c r="G772" s="16" t="str">
        <f t="shared" si="36"/>
        <v>KHÁC</v>
      </c>
      <c r="H772" s="23" t="s">
        <v>1538</v>
      </c>
      <c r="I772" s="17" t="s">
        <v>2786</v>
      </c>
      <c r="J772" s="17" t="str">
        <f>VLOOKUP(I772,'Danh sach khoa'!$C$2:$D$39,2,0)</f>
        <v>KNTTN</v>
      </c>
      <c r="K772" s="18" t="s">
        <v>1449</v>
      </c>
      <c r="L772" s="41" t="s">
        <v>1539</v>
      </c>
      <c r="M772" s="41">
        <v>547476</v>
      </c>
      <c r="N772" s="41" t="s">
        <v>1540</v>
      </c>
      <c r="O772" s="41" t="s">
        <v>112</v>
      </c>
      <c r="P772" s="42">
        <v>2023</v>
      </c>
      <c r="Q772" s="59">
        <v>44937</v>
      </c>
      <c r="R772" s="42" t="s">
        <v>36</v>
      </c>
      <c r="S772" s="68">
        <v>1</v>
      </c>
      <c r="T772" s="69">
        <v>359992500</v>
      </c>
      <c r="U772" s="41" t="s">
        <v>37</v>
      </c>
      <c r="V772" s="14" t="s">
        <v>38</v>
      </c>
      <c r="W772" s="41" t="s">
        <v>1541</v>
      </c>
      <c r="X772" s="42"/>
      <c r="Y772" s="42"/>
    </row>
    <row r="773" spans="1:25" s="25" customFormat="1" ht="23.4" x14ac:dyDescent="0.3">
      <c r="A773" s="50">
        <v>685</v>
      </c>
      <c r="B773" s="16" t="s">
        <v>1457</v>
      </c>
      <c r="C773" s="16">
        <f t="shared" si="38"/>
        <v>26</v>
      </c>
      <c r="D773" s="16" t="str">
        <f t="shared" si="37"/>
        <v>BG.MCT.KNTTN.026</v>
      </c>
      <c r="E773" s="16" t="e">
        <f>VLOOKUP(B773,'DS Tên thiết bị'!$A$1:$B$174,2,0)</f>
        <v>#N/A</v>
      </c>
      <c r="F773" s="16" t="s">
        <v>1458</v>
      </c>
      <c r="G773" s="16" t="str">
        <f t="shared" si="36"/>
        <v>KHÁC</v>
      </c>
      <c r="H773" s="23" t="s">
        <v>1538</v>
      </c>
      <c r="I773" s="17" t="s">
        <v>2786</v>
      </c>
      <c r="J773" s="17" t="str">
        <f>VLOOKUP(I773,'Danh sach khoa'!$C$2:$D$39,2,0)</f>
        <v>KNTTN</v>
      </c>
      <c r="K773" s="18" t="s">
        <v>1449</v>
      </c>
      <c r="L773" s="41" t="s">
        <v>1539</v>
      </c>
      <c r="M773" s="41">
        <v>547487</v>
      </c>
      <c r="N773" s="41" t="s">
        <v>1540</v>
      </c>
      <c r="O773" s="41" t="s">
        <v>112</v>
      </c>
      <c r="P773" s="42">
        <v>2023</v>
      </c>
      <c r="Q773" s="59">
        <v>44937</v>
      </c>
      <c r="R773" s="42" t="s">
        <v>36</v>
      </c>
      <c r="S773" s="68">
        <v>1</v>
      </c>
      <c r="T773" s="69">
        <v>359992500</v>
      </c>
      <c r="U773" s="41" t="s">
        <v>37</v>
      </c>
      <c r="V773" s="14" t="s">
        <v>38</v>
      </c>
      <c r="W773" s="41" t="s">
        <v>1541</v>
      </c>
      <c r="X773" s="42"/>
      <c r="Y773" s="42"/>
    </row>
    <row r="774" spans="1:25" s="25" customFormat="1" ht="23.4" x14ac:dyDescent="0.3">
      <c r="A774" s="15">
        <v>686</v>
      </c>
      <c r="B774" s="16" t="s">
        <v>1457</v>
      </c>
      <c r="C774" s="16">
        <f t="shared" si="38"/>
        <v>27</v>
      </c>
      <c r="D774" s="16" t="str">
        <f t="shared" si="37"/>
        <v>BG.MCT.KNTTN.027</v>
      </c>
      <c r="E774" s="16" t="e">
        <f>VLOOKUP(B774,'DS Tên thiết bị'!$A$1:$B$174,2,0)</f>
        <v>#N/A</v>
      </c>
      <c r="F774" s="16" t="s">
        <v>1458</v>
      </c>
      <c r="G774" s="16" t="str">
        <f t="shared" si="36"/>
        <v>KHÁC</v>
      </c>
      <c r="H774" s="23" t="s">
        <v>1538</v>
      </c>
      <c r="I774" s="17" t="s">
        <v>2786</v>
      </c>
      <c r="J774" s="17" t="str">
        <f>VLOOKUP(I774,'Danh sach khoa'!$C$2:$D$39,2,0)</f>
        <v>KNTTN</v>
      </c>
      <c r="K774" s="18" t="s">
        <v>1449</v>
      </c>
      <c r="L774" s="41" t="s">
        <v>1539</v>
      </c>
      <c r="M774" s="41">
        <v>547488</v>
      </c>
      <c r="N774" s="41" t="s">
        <v>1540</v>
      </c>
      <c r="O774" s="41" t="s">
        <v>112</v>
      </c>
      <c r="P774" s="42">
        <v>2023</v>
      </c>
      <c r="Q774" s="59">
        <v>44937</v>
      </c>
      <c r="R774" s="42" t="s">
        <v>36</v>
      </c>
      <c r="S774" s="68">
        <v>1</v>
      </c>
      <c r="T774" s="69">
        <v>359992500</v>
      </c>
      <c r="U774" s="41" t="s">
        <v>37</v>
      </c>
      <c r="V774" s="14" t="s">
        <v>38</v>
      </c>
      <c r="W774" s="41" t="s">
        <v>1541</v>
      </c>
      <c r="X774" s="42"/>
      <c r="Y774" s="42"/>
    </row>
    <row r="775" spans="1:25" s="25" customFormat="1" ht="23.4" x14ac:dyDescent="0.3">
      <c r="A775" s="50">
        <v>687</v>
      </c>
      <c r="B775" s="16" t="s">
        <v>1457</v>
      </c>
      <c r="C775" s="16">
        <f t="shared" si="38"/>
        <v>28</v>
      </c>
      <c r="D775" s="16" t="str">
        <f t="shared" si="37"/>
        <v>BG.MCT.KNTTN.028</v>
      </c>
      <c r="E775" s="16" t="e">
        <f>VLOOKUP(B775,'DS Tên thiết bị'!$A$1:$B$174,2,0)</f>
        <v>#N/A</v>
      </c>
      <c r="F775" s="16" t="s">
        <v>1458</v>
      </c>
      <c r="G775" s="16" t="str">
        <f t="shared" si="36"/>
        <v>KHÁC</v>
      </c>
      <c r="H775" s="23" t="s">
        <v>1538</v>
      </c>
      <c r="I775" s="17" t="s">
        <v>2786</v>
      </c>
      <c r="J775" s="17" t="str">
        <f>VLOOKUP(I775,'Danh sach khoa'!$C$2:$D$39,2,0)</f>
        <v>KNTTN</v>
      </c>
      <c r="K775" s="18" t="s">
        <v>1449</v>
      </c>
      <c r="L775" s="41" t="s">
        <v>1539</v>
      </c>
      <c r="M775" s="41">
        <v>547489</v>
      </c>
      <c r="N775" s="41" t="s">
        <v>1540</v>
      </c>
      <c r="O775" s="41" t="s">
        <v>112</v>
      </c>
      <c r="P775" s="42">
        <v>2023</v>
      </c>
      <c r="Q775" s="59">
        <v>44937</v>
      </c>
      <c r="R775" s="42" t="s">
        <v>36</v>
      </c>
      <c r="S775" s="68">
        <v>1</v>
      </c>
      <c r="T775" s="69">
        <v>359992500</v>
      </c>
      <c r="U775" s="41" t="s">
        <v>37</v>
      </c>
      <c r="V775" s="14" t="s">
        <v>38</v>
      </c>
      <c r="W775" s="41" t="s">
        <v>1541</v>
      </c>
      <c r="X775" s="42"/>
      <c r="Y775" s="42"/>
    </row>
    <row r="776" spans="1:25" s="25" customFormat="1" ht="23.4" x14ac:dyDescent="0.3">
      <c r="A776" s="15">
        <v>688</v>
      </c>
      <c r="B776" s="16" t="s">
        <v>1457</v>
      </c>
      <c r="C776" s="16">
        <f t="shared" si="38"/>
        <v>29</v>
      </c>
      <c r="D776" s="16" t="str">
        <f t="shared" si="37"/>
        <v>BG.MCT.KNTTN.029</v>
      </c>
      <c r="E776" s="16" t="e">
        <f>VLOOKUP(B776,'DS Tên thiết bị'!$A$1:$B$174,2,0)</f>
        <v>#N/A</v>
      </c>
      <c r="F776" s="16" t="s">
        <v>1458</v>
      </c>
      <c r="G776" s="16" t="str">
        <f t="shared" si="36"/>
        <v>KHÁC</v>
      </c>
      <c r="H776" s="23" t="s">
        <v>1538</v>
      </c>
      <c r="I776" s="17" t="s">
        <v>2786</v>
      </c>
      <c r="J776" s="17" t="str">
        <f>VLOOKUP(I776,'Danh sach khoa'!$C$2:$D$39,2,0)</f>
        <v>KNTTN</v>
      </c>
      <c r="K776" s="18" t="s">
        <v>1449</v>
      </c>
      <c r="L776" s="41" t="s">
        <v>1539</v>
      </c>
      <c r="M776" s="41">
        <v>547490</v>
      </c>
      <c r="N776" s="41" t="s">
        <v>1540</v>
      </c>
      <c r="O776" s="41" t="s">
        <v>112</v>
      </c>
      <c r="P776" s="42">
        <v>2023</v>
      </c>
      <c r="Q776" s="59">
        <v>44937</v>
      </c>
      <c r="R776" s="42" t="s">
        <v>36</v>
      </c>
      <c r="S776" s="68">
        <v>1</v>
      </c>
      <c r="T776" s="69">
        <v>359992500</v>
      </c>
      <c r="U776" s="41" t="s">
        <v>37</v>
      </c>
      <c r="V776" s="14" t="s">
        <v>38</v>
      </c>
      <c r="W776" s="41" t="s">
        <v>1541</v>
      </c>
      <c r="X776" s="42"/>
      <c r="Y776" s="42"/>
    </row>
    <row r="777" spans="1:25" s="25" customFormat="1" ht="23.4" x14ac:dyDescent="0.3">
      <c r="A777" s="50">
        <v>689</v>
      </c>
      <c r="B777" s="16" t="s">
        <v>1457</v>
      </c>
      <c r="C777" s="16">
        <f t="shared" si="38"/>
        <v>30</v>
      </c>
      <c r="D777" s="16" t="str">
        <f t="shared" si="37"/>
        <v>BG.MCT.KNTTN.030</v>
      </c>
      <c r="E777" s="16" t="e">
        <f>VLOOKUP(B777,'DS Tên thiết bị'!$A$1:$B$174,2,0)</f>
        <v>#N/A</v>
      </c>
      <c r="F777" s="16" t="s">
        <v>1458</v>
      </c>
      <c r="G777" s="16" t="str">
        <f t="shared" si="36"/>
        <v>KHÁC</v>
      </c>
      <c r="H777" s="23" t="s">
        <v>1538</v>
      </c>
      <c r="I777" s="17" t="s">
        <v>2786</v>
      </c>
      <c r="J777" s="17" t="str">
        <f>VLOOKUP(I777,'Danh sach khoa'!$C$2:$D$39,2,0)</f>
        <v>KNTTN</v>
      </c>
      <c r="K777" s="18" t="s">
        <v>1449</v>
      </c>
      <c r="L777" s="41" t="s">
        <v>1539</v>
      </c>
      <c r="M777" s="41">
        <v>547491</v>
      </c>
      <c r="N777" s="41" t="s">
        <v>1540</v>
      </c>
      <c r="O777" s="41" t="s">
        <v>112</v>
      </c>
      <c r="P777" s="42">
        <v>2023</v>
      </c>
      <c r="Q777" s="59">
        <v>44937</v>
      </c>
      <c r="R777" s="42" t="s">
        <v>36</v>
      </c>
      <c r="S777" s="68">
        <v>1</v>
      </c>
      <c r="T777" s="69">
        <v>359992500</v>
      </c>
      <c r="U777" s="41" t="s">
        <v>37</v>
      </c>
      <c r="V777" s="14" t="s">
        <v>38</v>
      </c>
      <c r="W777" s="41" t="s">
        <v>1541</v>
      </c>
      <c r="X777" s="42"/>
      <c r="Y777" s="42"/>
    </row>
    <row r="778" spans="1:25" s="25" customFormat="1" ht="23.4" x14ac:dyDescent="0.3">
      <c r="A778" s="15">
        <v>690</v>
      </c>
      <c r="B778" s="16" t="s">
        <v>1457</v>
      </c>
      <c r="C778" s="16">
        <f t="shared" si="38"/>
        <v>31</v>
      </c>
      <c r="D778" s="16" t="str">
        <f t="shared" si="37"/>
        <v>BG.MCT.KNTTN.031</v>
      </c>
      <c r="E778" s="16" t="e">
        <f>VLOOKUP(B778,'DS Tên thiết bị'!$A$1:$B$174,2,0)</f>
        <v>#N/A</v>
      </c>
      <c r="F778" s="16" t="s">
        <v>1458</v>
      </c>
      <c r="G778" s="16" t="str">
        <f t="shared" si="36"/>
        <v>KHÁC</v>
      </c>
      <c r="H778" s="23" t="s">
        <v>1538</v>
      </c>
      <c r="I778" s="17" t="s">
        <v>2786</v>
      </c>
      <c r="J778" s="17" t="str">
        <f>VLOOKUP(I778,'Danh sach khoa'!$C$2:$D$39,2,0)</f>
        <v>KNTTN</v>
      </c>
      <c r="K778" s="18" t="s">
        <v>1449</v>
      </c>
      <c r="L778" s="41" t="s">
        <v>1539</v>
      </c>
      <c r="M778" s="41">
        <v>547492</v>
      </c>
      <c r="N778" s="41" t="s">
        <v>1540</v>
      </c>
      <c r="O778" s="41" t="s">
        <v>112</v>
      </c>
      <c r="P778" s="42">
        <v>2023</v>
      </c>
      <c r="Q778" s="59">
        <v>44937</v>
      </c>
      <c r="R778" s="42" t="s">
        <v>36</v>
      </c>
      <c r="S778" s="68">
        <v>1</v>
      </c>
      <c r="T778" s="69">
        <v>359992500</v>
      </c>
      <c r="U778" s="41" t="s">
        <v>37</v>
      </c>
      <c r="V778" s="14" t="s">
        <v>38</v>
      </c>
      <c r="W778" s="41" t="s">
        <v>1541</v>
      </c>
      <c r="X778" s="42"/>
      <c r="Y778" s="42"/>
    </row>
    <row r="779" spans="1:25" s="25" customFormat="1" ht="23.4" x14ac:dyDescent="0.3">
      <c r="A779" s="50">
        <v>691</v>
      </c>
      <c r="B779" s="16" t="s">
        <v>1457</v>
      </c>
      <c r="C779" s="16">
        <f t="shared" si="38"/>
        <v>32</v>
      </c>
      <c r="D779" s="16" t="str">
        <f t="shared" si="37"/>
        <v>BG.MCT.KNTTN.032</v>
      </c>
      <c r="E779" s="16" t="e">
        <f>VLOOKUP(B779,'DS Tên thiết bị'!$A$1:$B$174,2,0)</f>
        <v>#N/A</v>
      </c>
      <c r="F779" s="16" t="s">
        <v>1458</v>
      </c>
      <c r="G779" s="16" t="str">
        <f t="shared" si="36"/>
        <v>KHÁC</v>
      </c>
      <c r="H779" s="23" t="s">
        <v>1538</v>
      </c>
      <c r="I779" s="17" t="s">
        <v>2786</v>
      </c>
      <c r="J779" s="17" t="str">
        <f>VLOOKUP(I779,'Danh sach khoa'!$C$2:$D$39,2,0)</f>
        <v>KNTTN</v>
      </c>
      <c r="K779" s="18" t="s">
        <v>1449</v>
      </c>
      <c r="L779" s="41" t="s">
        <v>1539</v>
      </c>
      <c r="M779" s="41">
        <v>548031</v>
      </c>
      <c r="N779" s="41" t="s">
        <v>1540</v>
      </c>
      <c r="O779" s="41" t="s">
        <v>112</v>
      </c>
      <c r="P779" s="42">
        <v>2023</v>
      </c>
      <c r="Q779" s="59">
        <v>44937</v>
      </c>
      <c r="R779" s="42" t="s">
        <v>36</v>
      </c>
      <c r="S779" s="68">
        <v>1</v>
      </c>
      <c r="T779" s="69">
        <v>359992500</v>
      </c>
      <c r="U779" s="41" t="s">
        <v>37</v>
      </c>
      <c r="V779" s="14" t="s">
        <v>38</v>
      </c>
      <c r="W779" s="41" t="s">
        <v>1541</v>
      </c>
      <c r="X779" s="42"/>
      <c r="Y779" s="42"/>
    </row>
    <row r="780" spans="1:25" s="25" customFormat="1" ht="23.4" x14ac:dyDescent="0.3">
      <c r="A780" s="15">
        <v>692</v>
      </c>
      <c r="B780" s="16" t="s">
        <v>1457</v>
      </c>
      <c r="C780" s="16">
        <f t="shared" si="38"/>
        <v>33</v>
      </c>
      <c r="D780" s="16" t="str">
        <f t="shared" si="37"/>
        <v>BG.MCT.KNTTN.033</v>
      </c>
      <c r="E780" s="16" t="e">
        <f>VLOOKUP(B780,'DS Tên thiết bị'!$A$1:$B$174,2,0)</f>
        <v>#N/A</v>
      </c>
      <c r="F780" s="16" t="s">
        <v>1458</v>
      </c>
      <c r="G780" s="16" t="str">
        <f t="shared" si="36"/>
        <v>KHÁC</v>
      </c>
      <c r="H780" s="23" t="s">
        <v>1538</v>
      </c>
      <c r="I780" s="17" t="s">
        <v>2786</v>
      </c>
      <c r="J780" s="17" t="str">
        <f>VLOOKUP(I780,'Danh sach khoa'!$C$2:$D$39,2,0)</f>
        <v>KNTTN</v>
      </c>
      <c r="K780" s="18" t="s">
        <v>1449</v>
      </c>
      <c r="L780" s="41" t="s">
        <v>1539</v>
      </c>
      <c r="M780" s="41">
        <v>548045</v>
      </c>
      <c r="N780" s="41" t="s">
        <v>1540</v>
      </c>
      <c r="O780" s="41" t="s">
        <v>112</v>
      </c>
      <c r="P780" s="42">
        <v>2023</v>
      </c>
      <c r="Q780" s="59">
        <v>44937</v>
      </c>
      <c r="R780" s="42" t="s">
        <v>36</v>
      </c>
      <c r="S780" s="68">
        <v>1</v>
      </c>
      <c r="T780" s="69">
        <v>359992500</v>
      </c>
      <c r="U780" s="41" t="s">
        <v>37</v>
      </c>
      <c r="V780" s="14" t="s">
        <v>38</v>
      </c>
      <c r="W780" s="41" t="s">
        <v>1541</v>
      </c>
      <c r="X780" s="42"/>
      <c r="Y780" s="42"/>
    </row>
    <row r="781" spans="1:25" s="25" customFormat="1" ht="23.4" x14ac:dyDescent="0.3">
      <c r="A781" s="50">
        <v>693</v>
      </c>
      <c r="B781" s="16" t="s">
        <v>1457</v>
      </c>
      <c r="C781" s="16">
        <f t="shared" si="38"/>
        <v>34</v>
      </c>
      <c r="D781" s="16" t="str">
        <f t="shared" si="37"/>
        <v>BG.MCT.KNTTN.034</v>
      </c>
      <c r="E781" s="16" t="e">
        <f>VLOOKUP(B781,'DS Tên thiết bị'!$A$1:$B$174,2,0)</f>
        <v>#N/A</v>
      </c>
      <c r="F781" s="16" t="s">
        <v>1458</v>
      </c>
      <c r="G781" s="16" t="str">
        <f t="shared" si="36"/>
        <v>KHÁC</v>
      </c>
      <c r="H781" s="23" t="s">
        <v>1538</v>
      </c>
      <c r="I781" s="17" t="s">
        <v>2786</v>
      </c>
      <c r="J781" s="17" t="str">
        <f>VLOOKUP(I781,'Danh sach khoa'!$C$2:$D$39,2,0)</f>
        <v>KNTTN</v>
      </c>
      <c r="K781" s="18" t="s">
        <v>1449</v>
      </c>
      <c r="L781" s="41" t="s">
        <v>1539</v>
      </c>
      <c r="M781" s="41">
        <v>548046</v>
      </c>
      <c r="N781" s="41" t="s">
        <v>1540</v>
      </c>
      <c r="O781" s="41" t="s">
        <v>112</v>
      </c>
      <c r="P781" s="42">
        <v>2023</v>
      </c>
      <c r="Q781" s="59">
        <v>44937</v>
      </c>
      <c r="R781" s="42" t="s">
        <v>36</v>
      </c>
      <c r="S781" s="68">
        <v>1</v>
      </c>
      <c r="T781" s="69">
        <v>359992500</v>
      </c>
      <c r="U781" s="41" t="s">
        <v>37</v>
      </c>
      <c r="V781" s="14" t="s">
        <v>38</v>
      </c>
      <c r="W781" s="41" t="s">
        <v>1541</v>
      </c>
      <c r="X781" s="42"/>
      <c r="Y781" s="42"/>
    </row>
    <row r="782" spans="1:25" s="25" customFormat="1" ht="23.4" x14ac:dyDescent="0.3">
      <c r="A782" s="15">
        <v>694</v>
      </c>
      <c r="B782" s="16" t="s">
        <v>1457</v>
      </c>
      <c r="C782" s="16">
        <f t="shared" si="38"/>
        <v>35</v>
      </c>
      <c r="D782" s="16" t="str">
        <f t="shared" si="37"/>
        <v>BG.MCT.KNTTN.035</v>
      </c>
      <c r="E782" s="16" t="e">
        <f>VLOOKUP(B782,'DS Tên thiết bị'!$A$1:$B$174,2,0)</f>
        <v>#N/A</v>
      </c>
      <c r="F782" s="16" t="s">
        <v>1458</v>
      </c>
      <c r="G782" s="16" t="str">
        <f t="shared" si="36"/>
        <v>KHÁC</v>
      </c>
      <c r="H782" s="23" t="s">
        <v>1538</v>
      </c>
      <c r="I782" s="17" t="s">
        <v>2786</v>
      </c>
      <c r="J782" s="17" t="str">
        <f>VLOOKUP(I782,'Danh sach khoa'!$C$2:$D$39,2,0)</f>
        <v>KNTTN</v>
      </c>
      <c r="K782" s="18" t="s">
        <v>1449</v>
      </c>
      <c r="L782" s="41" t="s">
        <v>1539</v>
      </c>
      <c r="M782" s="41">
        <v>548047</v>
      </c>
      <c r="N782" s="41" t="s">
        <v>1540</v>
      </c>
      <c r="O782" s="41" t="s">
        <v>112</v>
      </c>
      <c r="P782" s="42">
        <v>2023</v>
      </c>
      <c r="Q782" s="59">
        <v>44937</v>
      </c>
      <c r="R782" s="42" t="s">
        <v>36</v>
      </c>
      <c r="S782" s="68">
        <v>1</v>
      </c>
      <c r="T782" s="69">
        <v>359992500</v>
      </c>
      <c r="U782" s="41" t="s">
        <v>37</v>
      </c>
      <c r="V782" s="14" t="s">
        <v>38</v>
      </c>
      <c r="W782" s="41" t="s">
        <v>1541</v>
      </c>
      <c r="X782" s="42"/>
      <c r="Y782" s="42"/>
    </row>
    <row r="783" spans="1:25" s="25" customFormat="1" ht="23.4" x14ac:dyDescent="0.3">
      <c r="A783" s="50">
        <v>695</v>
      </c>
      <c r="B783" s="16" t="s">
        <v>1457</v>
      </c>
      <c r="C783" s="16">
        <f t="shared" si="38"/>
        <v>36</v>
      </c>
      <c r="D783" s="16" t="str">
        <f t="shared" si="37"/>
        <v>BG.MCT.KNTTN.036</v>
      </c>
      <c r="E783" s="16" t="e">
        <f>VLOOKUP(B783,'DS Tên thiết bị'!$A$1:$B$174,2,0)</f>
        <v>#N/A</v>
      </c>
      <c r="F783" s="16" t="s">
        <v>1458</v>
      </c>
      <c r="G783" s="16" t="str">
        <f t="shared" si="36"/>
        <v>KHÁC</v>
      </c>
      <c r="H783" s="23" t="s">
        <v>1538</v>
      </c>
      <c r="I783" s="17" t="s">
        <v>2786</v>
      </c>
      <c r="J783" s="17" t="str">
        <f>VLOOKUP(I783,'Danh sach khoa'!$C$2:$D$39,2,0)</f>
        <v>KNTTN</v>
      </c>
      <c r="K783" s="18" t="s">
        <v>1449</v>
      </c>
      <c r="L783" s="41" t="s">
        <v>1539</v>
      </c>
      <c r="M783" s="41">
        <v>548048</v>
      </c>
      <c r="N783" s="41" t="s">
        <v>1540</v>
      </c>
      <c r="O783" s="41" t="s">
        <v>112</v>
      </c>
      <c r="P783" s="42">
        <v>2023</v>
      </c>
      <c r="Q783" s="59">
        <v>44937</v>
      </c>
      <c r="R783" s="42" t="s">
        <v>36</v>
      </c>
      <c r="S783" s="68">
        <v>1</v>
      </c>
      <c r="T783" s="69">
        <v>359992500</v>
      </c>
      <c r="U783" s="41" t="s">
        <v>37</v>
      </c>
      <c r="V783" s="14" t="s">
        <v>38</v>
      </c>
      <c r="W783" s="41" t="s">
        <v>1541</v>
      </c>
      <c r="X783" s="42"/>
      <c r="Y783" s="42"/>
    </row>
    <row r="784" spans="1:25" s="25" customFormat="1" ht="23.4" x14ac:dyDescent="0.3">
      <c r="A784" s="15">
        <v>696</v>
      </c>
      <c r="B784" s="16" t="s">
        <v>1457</v>
      </c>
      <c r="C784" s="16">
        <f t="shared" si="38"/>
        <v>37</v>
      </c>
      <c r="D784" s="16" t="str">
        <f t="shared" si="37"/>
        <v>BG.MCT.KNTTN.037</v>
      </c>
      <c r="E784" s="16" t="e">
        <f>VLOOKUP(B784,'DS Tên thiết bị'!$A$1:$B$174,2,0)</f>
        <v>#N/A</v>
      </c>
      <c r="F784" s="16" t="s">
        <v>1458</v>
      </c>
      <c r="G784" s="16" t="str">
        <f t="shared" si="36"/>
        <v>KHÁC</v>
      </c>
      <c r="H784" s="23" t="s">
        <v>1538</v>
      </c>
      <c r="I784" s="17" t="s">
        <v>2786</v>
      </c>
      <c r="J784" s="17" t="str">
        <f>VLOOKUP(I784,'Danh sach khoa'!$C$2:$D$39,2,0)</f>
        <v>KNTTN</v>
      </c>
      <c r="K784" s="18" t="s">
        <v>1449</v>
      </c>
      <c r="L784" s="41" t="s">
        <v>1539</v>
      </c>
      <c r="M784" s="41">
        <v>548049</v>
      </c>
      <c r="N784" s="41" t="s">
        <v>1540</v>
      </c>
      <c r="O784" s="41" t="s">
        <v>112</v>
      </c>
      <c r="P784" s="42">
        <v>2023</v>
      </c>
      <c r="Q784" s="59">
        <v>44937</v>
      </c>
      <c r="R784" s="42" t="s">
        <v>36</v>
      </c>
      <c r="S784" s="68">
        <v>1</v>
      </c>
      <c r="T784" s="69">
        <v>359992500</v>
      </c>
      <c r="U784" s="41" t="s">
        <v>37</v>
      </c>
      <c r="V784" s="14" t="s">
        <v>38</v>
      </c>
      <c r="W784" s="41" t="s">
        <v>1541</v>
      </c>
      <c r="X784" s="42"/>
      <c r="Y784" s="42"/>
    </row>
    <row r="785" spans="1:25" s="25" customFormat="1" ht="23.4" x14ac:dyDescent="0.3">
      <c r="A785" s="50">
        <v>697</v>
      </c>
      <c r="B785" s="16" t="s">
        <v>1457</v>
      </c>
      <c r="C785" s="16">
        <f t="shared" si="38"/>
        <v>38</v>
      </c>
      <c r="D785" s="16" t="str">
        <f t="shared" si="37"/>
        <v>BG.MCT.KNTTN.038</v>
      </c>
      <c r="E785" s="16" t="e">
        <f>VLOOKUP(B785,'DS Tên thiết bị'!$A$1:$B$174,2,0)</f>
        <v>#N/A</v>
      </c>
      <c r="F785" s="16" t="s">
        <v>1458</v>
      </c>
      <c r="G785" s="16" t="str">
        <f t="shared" si="36"/>
        <v>KHÁC</v>
      </c>
      <c r="H785" s="23" t="s">
        <v>1538</v>
      </c>
      <c r="I785" s="17" t="s">
        <v>2786</v>
      </c>
      <c r="J785" s="17" t="str">
        <f>VLOOKUP(I785,'Danh sach khoa'!$C$2:$D$39,2,0)</f>
        <v>KNTTN</v>
      </c>
      <c r="K785" s="18" t="s">
        <v>1449</v>
      </c>
      <c r="L785" s="41" t="s">
        <v>1539</v>
      </c>
      <c r="M785" s="41">
        <v>548067</v>
      </c>
      <c r="N785" s="41" t="s">
        <v>1540</v>
      </c>
      <c r="O785" s="41" t="s">
        <v>112</v>
      </c>
      <c r="P785" s="42">
        <v>2023</v>
      </c>
      <c r="Q785" s="59">
        <v>44937</v>
      </c>
      <c r="R785" s="42" t="s">
        <v>36</v>
      </c>
      <c r="S785" s="68">
        <v>1</v>
      </c>
      <c r="T785" s="69">
        <v>359992500</v>
      </c>
      <c r="U785" s="41" t="s">
        <v>37</v>
      </c>
      <c r="V785" s="14" t="s">
        <v>38</v>
      </c>
      <c r="W785" s="41" t="s">
        <v>1541</v>
      </c>
      <c r="X785" s="42"/>
      <c r="Y785" s="42"/>
    </row>
    <row r="786" spans="1:25" s="25" customFormat="1" ht="23.4" x14ac:dyDescent="0.3">
      <c r="A786" s="15">
        <v>698</v>
      </c>
      <c r="B786" s="16" t="s">
        <v>1457</v>
      </c>
      <c r="C786" s="16">
        <f t="shared" si="38"/>
        <v>39</v>
      </c>
      <c r="D786" s="16" t="str">
        <f t="shared" si="37"/>
        <v>BG.MCT.KNTTN.039</v>
      </c>
      <c r="E786" s="16" t="e">
        <f>VLOOKUP(B786,'DS Tên thiết bị'!$A$1:$B$174,2,0)</f>
        <v>#N/A</v>
      </c>
      <c r="F786" s="16" t="s">
        <v>1458</v>
      </c>
      <c r="G786" s="16" t="str">
        <f t="shared" si="36"/>
        <v>KHÁC</v>
      </c>
      <c r="H786" s="23" t="s">
        <v>1538</v>
      </c>
      <c r="I786" s="17" t="s">
        <v>2786</v>
      </c>
      <c r="J786" s="17" t="str">
        <f>VLOOKUP(I786,'Danh sach khoa'!$C$2:$D$39,2,0)</f>
        <v>KNTTN</v>
      </c>
      <c r="K786" s="18" t="s">
        <v>1449</v>
      </c>
      <c r="L786" s="41" t="s">
        <v>1539</v>
      </c>
      <c r="M786" s="41">
        <v>548068</v>
      </c>
      <c r="N786" s="41" t="s">
        <v>1540</v>
      </c>
      <c r="O786" s="41" t="s">
        <v>112</v>
      </c>
      <c r="P786" s="42">
        <v>2023</v>
      </c>
      <c r="Q786" s="59">
        <v>44937</v>
      </c>
      <c r="R786" s="42" t="s">
        <v>36</v>
      </c>
      <c r="S786" s="68">
        <v>1</v>
      </c>
      <c r="T786" s="69">
        <v>359992500</v>
      </c>
      <c r="U786" s="41" t="s">
        <v>37</v>
      </c>
      <c r="V786" s="14" t="s">
        <v>38</v>
      </c>
      <c r="W786" s="41" t="s">
        <v>1541</v>
      </c>
      <c r="X786" s="42"/>
      <c r="Y786" s="42"/>
    </row>
    <row r="787" spans="1:25" s="25" customFormat="1" ht="23.4" x14ac:dyDescent="0.3">
      <c r="A787" s="50">
        <v>699</v>
      </c>
      <c r="B787" s="16" t="s">
        <v>1457</v>
      </c>
      <c r="C787" s="16">
        <f t="shared" si="38"/>
        <v>40</v>
      </c>
      <c r="D787" s="16" t="str">
        <f t="shared" si="37"/>
        <v>BG.MCT.KNTTN.040</v>
      </c>
      <c r="E787" s="16" t="e">
        <f>VLOOKUP(B787,'DS Tên thiết bị'!$A$1:$B$174,2,0)</f>
        <v>#N/A</v>
      </c>
      <c r="F787" s="16" t="s">
        <v>1458</v>
      </c>
      <c r="G787" s="16" t="str">
        <f t="shared" si="36"/>
        <v>KHÁC</v>
      </c>
      <c r="H787" s="23" t="s">
        <v>1538</v>
      </c>
      <c r="I787" s="17" t="s">
        <v>2786</v>
      </c>
      <c r="J787" s="17" t="str">
        <f>VLOOKUP(I787,'Danh sach khoa'!$C$2:$D$39,2,0)</f>
        <v>KNTTN</v>
      </c>
      <c r="K787" s="18" t="s">
        <v>1449</v>
      </c>
      <c r="L787" s="41" t="s">
        <v>1539</v>
      </c>
      <c r="M787" s="41">
        <v>548069</v>
      </c>
      <c r="N787" s="41" t="s">
        <v>1540</v>
      </c>
      <c r="O787" s="41" t="s">
        <v>112</v>
      </c>
      <c r="P787" s="42">
        <v>2023</v>
      </c>
      <c r="Q787" s="59">
        <v>44937</v>
      </c>
      <c r="R787" s="42" t="s">
        <v>36</v>
      </c>
      <c r="S787" s="68">
        <v>1</v>
      </c>
      <c r="T787" s="69">
        <v>359992500</v>
      </c>
      <c r="U787" s="41" t="s">
        <v>37</v>
      </c>
      <c r="V787" s="14" t="s">
        <v>38</v>
      </c>
      <c r="W787" s="41" t="s">
        <v>1541</v>
      </c>
      <c r="X787" s="42"/>
      <c r="Y787" s="42"/>
    </row>
    <row r="788" spans="1:25" s="25" customFormat="1" ht="23.4" x14ac:dyDescent="0.3">
      <c r="A788" s="15">
        <v>700</v>
      </c>
      <c r="B788" s="16" t="s">
        <v>1457</v>
      </c>
      <c r="C788" s="16">
        <f t="shared" si="38"/>
        <v>41</v>
      </c>
      <c r="D788" s="16" t="str">
        <f t="shared" si="37"/>
        <v>BG.MCT.KNTTN.041</v>
      </c>
      <c r="E788" s="16" t="e">
        <f>VLOOKUP(B788,'DS Tên thiết bị'!$A$1:$B$174,2,0)</f>
        <v>#N/A</v>
      </c>
      <c r="F788" s="16" t="s">
        <v>1458</v>
      </c>
      <c r="G788" s="16" t="str">
        <f t="shared" si="36"/>
        <v>KHÁC</v>
      </c>
      <c r="H788" s="23" t="s">
        <v>1538</v>
      </c>
      <c r="I788" s="17" t="s">
        <v>2786</v>
      </c>
      <c r="J788" s="17" t="str">
        <f>VLOOKUP(I788,'Danh sach khoa'!$C$2:$D$39,2,0)</f>
        <v>KNTTN</v>
      </c>
      <c r="K788" s="18" t="s">
        <v>1449</v>
      </c>
      <c r="L788" s="41" t="s">
        <v>1539</v>
      </c>
      <c r="M788" s="41">
        <v>548070</v>
      </c>
      <c r="N788" s="41" t="s">
        <v>1540</v>
      </c>
      <c r="O788" s="41" t="s">
        <v>112</v>
      </c>
      <c r="P788" s="42">
        <v>2023</v>
      </c>
      <c r="Q788" s="59">
        <v>44937</v>
      </c>
      <c r="R788" s="42" t="s">
        <v>36</v>
      </c>
      <c r="S788" s="68">
        <v>1</v>
      </c>
      <c r="T788" s="69">
        <v>359992500</v>
      </c>
      <c r="U788" s="41" t="s">
        <v>37</v>
      </c>
      <c r="V788" s="14" t="s">
        <v>38</v>
      </c>
      <c r="W788" s="41" t="s">
        <v>1541</v>
      </c>
      <c r="X788" s="42"/>
      <c r="Y788" s="42"/>
    </row>
    <row r="789" spans="1:25" s="25" customFormat="1" ht="26.4" x14ac:dyDescent="0.3">
      <c r="A789" s="50">
        <v>635</v>
      </c>
      <c r="B789" s="31" t="s">
        <v>94</v>
      </c>
      <c r="C789" s="16">
        <f t="shared" si="38"/>
        <v>1</v>
      </c>
      <c r="D789" s="16" t="str">
        <f t="shared" si="37"/>
        <v>BG.ĐT.KNTTN.001</v>
      </c>
      <c r="E789" s="16" t="e">
        <f>VLOOKUP(B789,'DS Tên thiết bị'!$A$1:$B$174,2,0)</f>
        <v>#N/A</v>
      </c>
      <c r="F789" s="31" t="s">
        <v>95</v>
      </c>
      <c r="G789" s="16" t="str">
        <f t="shared" si="36"/>
        <v>KHÁC</v>
      </c>
      <c r="H789" s="17" t="s">
        <v>96</v>
      </c>
      <c r="I789" s="17" t="s">
        <v>2786</v>
      </c>
      <c r="J789" s="17" t="str">
        <f>VLOOKUP(I789,'Danh sach khoa'!$C$2:$D$39,2,0)</f>
        <v>KNTTN</v>
      </c>
      <c r="K789" s="18" t="s">
        <v>1449</v>
      </c>
      <c r="L789" s="14" t="s">
        <v>1465</v>
      </c>
      <c r="M789" s="29" t="s">
        <v>1466</v>
      </c>
      <c r="N789" s="14" t="s">
        <v>370</v>
      </c>
      <c r="O789" s="14" t="s">
        <v>35</v>
      </c>
      <c r="P789" s="14">
        <v>2015</v>
      </c>
      <c r="Q789" s="119" t="s">
        <v>1320</v>
      </c>
      <c r="R789" s="14" t="s">
        <v>36</v>
      </c>
      <c r="S789" s="14">
        <v>1</v>
      </c>
      <c r="T789" s="20">
        <v>44600000</v>
      </c>
      <c r="U789" s="41" t="s">
        <v>37</v>
      </c>
      <c r="V789" s="14" t="s">
        <v>38</v>
      </c>
      <c r="W789" s="14" t="s">
        <v>39</v>
      </c>
      <c r="X789" s="14"/>
      <c r="Y789" s="21"/>
    </row>
    <row r="790" spans="1:25" s="25" customFormat="1" ht="51" x14ac:dyDescent="0.3">
      <c r="A790" s="50">
        <v>675</v>
      </c>
      <c r="B790" s="16" t="s">
        <v>41</v>
      </c>
      <c r="C790" s="16">
        <f t="shared" si="38"/>
        <v>1</v>
      </c>
      <c r="D790" s="16" t="str">
        <f t="shared" si="37"/>
        <v>BG.HD.KNTTN.001</v>
      </c>
      <c r="E790" s="16" t="e">
        <f>VLOOKUP(B790,'DS Tên thiết bị'!$A$1:$B$174,2,0)</f>
        <v>#N/A</v>
      </c>
      <c r="F790" s="16" t="s">
        <v>42</v>
      </c>
      <c r="G790" s="16" t="str">
        <f t="shared" si="36"/>
        <v>KHÁC</v>
      </c>
      <c r="H790" s="17" t="s">
        <v>41</v>
      </c>
      <c r="I790" s="17" t="s">
        <v>2786</v>
      </c>
      <c r="J790" s="17" t="str">
        <f>VLOOKUP(I790,'Danh sach khoa'!$C$2:$D$39,2,0)</f>
        <v>KNTTN</v>
      </c>
      <c r="K790" s="18" t="s">
        <v>1449</v>
      </c>
      <c r="L790" s="14" t="s">
        <v>1526</v>
      </c>
      <c r="M790" s="14" t="s">
        <v>1527</v>
      </c>
      <c r="N790" s="14" t="s">
        <v>1528</v>
      </c>
      <c r="O790" s="14" t="s">
        <v>257</v>
      </c>
      <c r="P790" s="21">
        <v>2020</v>
      </c>
      <c r="Q790" s="81">
        <v>2021</v>
      </c>
      <c r="R790" s="21" t="s">
        <v>36</v>
      </c>
      <c r="S790" s="40">
        <v>1</v>
      </c>
      <c r="T790" s="36"/>
      <c r="U790" s="41" t="s">
        <v>37</v>
      </c>
      <c r="V790" s="30" t="s">
        <v>1529</v>
      </c>
      <c r="W790" s="14" t="s">
        <v>179</v>
      </c>
      <c r="X790" s="21"/>
      <c r="Y790" s="21"/>
    </row>
    <row r="791" spans="1:25" s="25" customFormat="1" ht="51" x14ac:dyDescent="0.3">
      <c r="A791" s="15">
        <v>676</v>
      </c>
      <c r="B791" s="16" t="s">
        <v>41</v>
      </c>
      <c r="C791" s="16">
        <f t="shared" si="38"/>
        <v>2</v>
      </c>
      <c r="D791" s="16" t="str">
        <f t="shared" si="37"/>
        <v>BG.HD.KNTTN.002</v>
      </c>
      <c r="E791" s="16" t="e">
        <f>VLOOKUP(B791,'DS Tên thiết bị'!$A$1:$B$174,2,0)</f>
        <v>#N/A</v>
      </c>
      <c r="F791" s="16" t="s">
        <v>42</v>
      </c>
      <c r="G791" s="16" t="str">
        <f t="shared" si="36"/>
        <v>KHÁC</v>
      </c>
      <c r="H791" s="17" t="s">
        <v>41</v>
      </c>
      <c r="I791" s="17" t="s">
        <v>2786</v>
      </c>
      <c r="J791" s="17" t="str">
        <f>VLOOKUP(I791,'Danh sach khoa'!$C$2:$D$39,2,0)</f>
        <v>KNTTN</v>
      </c>
      <c r="K791" s="18" t="s">
        <v>1449</v>
      </c>
      <c r="L791" s="14" t="s">
        <v>1526</v>
      </c>
      <c r="M791" s="14" t="s">
        <v>1530</v>
      </c>
      <c r="N791" s="14" t="s">
        <v>1528</v>
      </c>
      <c r="O791" s="14" t="s">
        <v>257</v>
      </c>
      <c r="P791" s="21">
        <v>2020</v>
      </c>
      <c r="Q791" s="81">
        <v>2021</v>
      </c>
      <c r="R791" s="21" t="s">
        <v>36</v>
      </c>
      <c r="S791" s="40">
        <v>1</v>
      </c>
      <c r="T791" s="36"/>
      <c r="U791" s="41" t="s">
        <v>37</v>
      </c>
      <c r="V791" s="30" t="s">
        <v>1529</v>
      </c>
      <c r="W791" s="14" t="s">
        <v>179</v>
      </c>
      <c r="X791" s="21"/>
      <c r="Y791" s="21"/>
    </row>
    <row r="792" spans="1:25" s="25" customFormat="1" ht="30.6" x14ac:dyDescent="0.3">
      <c r="A792" s="15">
        <v>658</v>
      </c>
      <c r="B792" s="16" t="s">
        <v>1019</v>
      </c>
      <c r="C792" s="16">
        <f t="shared" si="38"/>
        <v>1</v>
      </c>
      <c r="D792" s="16" t="str">
        <f t="shared" si="37"/>
        <v>BG.SA.KNTTN.001</v>
      </c>
      <c r="E792" s="16" t="e">
        <f>VLOOKUP(B792,'DS Tên thiết bị'!$A$1:$B$174,2,0)</f>
        <v>#N/A</v>
      </c>
      <c r="F792" s="16" t="s">
        <v>300</v>
      </c>
      <c r="G792" s="16" t="str">
        <f t="shared" si="36"/>
        <v>KHÁC</v>
      </c>
      <c r="H792" s="17" t="s">
        <v>1492</v>
      </c>
      <c r="I792" s="17" t="s">
        <v>2786</v>
      </c>
      <c r="J792" s="17" t="str">
        <f>VLOOKUP(I792,'Danh sach khoa'!$C$2:$D$39,2,0)</f>
        <v>KNTTN</v>
      </c>
      <c r="K792" s="18" t="s">
        <v>1449</v>
      </c>
      <c r="L792" s="14" t="s">
        <v>1493</v>
      </c>
      <c r="M792" s="29" t="s">
        <v>1494</v>
      </c>
      <c r="N792" s="14" t="s">
        <v>1495</v>
      </c>
      <c r="O792" s="14" t="s">
        <v>104</v>
      </c>
      <c r="P792" s="14">
        <v>2018</v>
      </c>
      <c r="Q792" s="60" t="s">
        <v>121</v>
      </c>
      <c r="R792" s="14" t="s">
        <v>36</v>
      </c>
      <c r="S792" s="120">
        <v>6</v>
      </c>
      <c r="T792" s="20">
        <v>295000000</v>
      </c>
      <c r="U792" s="41" t="s">
        <v>37</v>
      </c>
      <c r="V792" s="14" t="s">
        <v>60</v>
      </c>
      <c r="W792" s="14" t="s">
        <v>39</v>
      </c>
      <c r="X792" s="14"/>
      <c r="Y792" s="21"/>
    </row>
    <row r="793" spans="1:25" s="25" customFormat="1" ht="23.4" x14ac:dyDescent="0.3">
      <c r="A793" s="50">
        <v>629</v>
      </c>
      <c r="B793" s="16" t="s">
        <v>47</v>
      </c>
      <c r="C793" s="16">
        <f t="shared" si="38"/>
        <v>1</v>
      </c>
      <c r="D793" s="16" t="str">
        <f t="shared" si="37"/>
        <v>BG.MTD.KNTTN.001</v>
      </c>
      <c r="E793" s="16" t="e">
        <f>VLOOKUP(B793,'DS Tên thiết bị'!$A$1:$B$174,2,0)</f>
        <v>#N/A</v>
      </c>
      <c r="F793" s="57" t="s">
        <v>48</v>
      </c>
      <c r="G793" s="16" t="str">
        <f t="shared" si="36"/>
        <v>KHÁC</v>
      </c>
      <c r="H793" s="17" t="s">
        <v>61</v>
      </c>
      <c r="I793" s="17" t="s">
        <v>2786</v>
      </c>
      <c r="J793" s="17" t="str">
        <f>VLOOKUP(I793,'Danh sach khoa'!$C$2:$D$39,2,0)</f>
        <v>KNTTN</v>
      </c>
      <c r="K793" s="18" t="s">
        <v>1449</v>
      </c>
      <c r="L793" s="14" t="s">
        <v>1450</v>
      </c>
      <c r="M793" s="29">
        <v>36227</v>
      </c>
      <c r="N793" s="14" t="s">
        <v>64</v>
      </c>
      <c r="O793" s="14" t="s">
        <v>35</v>
      </c>
      <c r="P793" s="14">
        <v>2011</v>
      </c>
      <c r="Q793" s="59">
        <v>40918</v>
      </c>
      <c r="R793" s="14" t="s">
        <v>36</v>
      </c>
      <c r="S793" s="14">
        <v>1</v>
      </c>
      <c r="T793" s="20">
        <v>175000000</v>
      </c>
      <c r="U793" s="41" t="s">
        <v>37</v>
      </c>
      <c r="V793" s="14" t="s">
        <v>1451</v>
      </c>
      <c r="W793" s="14" t="s">
        <v>39</v>
      </c>
      <c r="X793" s="14"/>
      <c r="Y793" s="21"/>
    </row>
    <row r="794" spans="1:25" s="25" customFormat="1" ht="23.4" x14ac:dyDescent="0.3">
      <c r="A794" s="15">
        <v>632</v>
      </c>
      <c r="B794" s="16" t="s">
        <v>47</v>
      </c>
      <c r="C794" s="16">
        <f t="shared" si="38"/>
        <v>2</v>
      </c>
      <c r="D794" s="16" t="str">
        <f t="shared" si="37"/>
        <v>BG.MTD.KNTTN.002</v>
      </c>
      <c r="E794" s="16" t="e">
        <f>VLOOKUP(B794,'DS Tên thiết bị'!$A$1:$B$174,2,0)</f>
        <v>#N/A</v>
      </c>
      <c r="F794" s="57" t="s">
        <v>48</v>
      </c>
      <c r="G794" s="16" t="str">
        <f t="shared" si="36"/>
        <v>KHÁC</v>
      </c>
      <c r="H794" s="17" t="s">
        <v>1398</v>
      </c>
      <c r="I794" s="17" t="s">
        <v>2786</v>
      </c>
      <c r="J794" s="17" t="str">
        <f>VLOOKUP(I794,'Danh sach khoa'!$C$2:$D$39,2,0)</f>
        <v>KNTTN</v>
      </c>
      <c r="K794" s="18" t="s">
        <v>1449</v>
      </c>
      <c r="L794" s="14" t="s">
        <v>1025</v>
      </c>
      <c r="M794" s="19" t="s">
        <v>1462</v>
      </c>
      <c r="N794" s="14" t="s">
        <v>64</v>
      </c>
      <c r="O794" s="14" t="s">
        <v>35</v>
      </c>
      <c r="P794" s="14">
        <v>2014</v>
      </c>
      <c r="Q794" s="59">
        <v>42070</v>
      </c>
      <c r="R794" s="14" t="s">
        <v>36</v>
      </c>
      <c r="S794" s="14">
        <v>1</v>
      </c>
      <c r="T794" s="20">
        <v>208000000</v>
      </c>
      <c r="U794" s="41" t="s">
        <v>37</v>
      </c>
      <c r="V794" s="14" t="s">
        <v>75</v>
      </c>
      <c r="W794" s="14" t="s">
        <v>39</v>
      </c>
      <c r="X794" s="14"/>
      <c r="Y794" s="21"/>
    </row>
    <row r="795" spans="1:25" s="25" customFormat="1" ht="30.6" x14ac:dyDescent="0.3">
      <c r="A795" s="50">
        <v>659</v>
      </c>
      <c r="B795" s="16" t="s">
        <v>47</v>
      </c>
      <c r="C795" s="16">
        <f t="shared" si="38"/>
        <v>3</v>
      </c>
      <c r="D795" s="16" t="str">
        <f t="shared" si="37"/>
        <v>BG.MTD.KNTTN.003</v>
      </c>
      <c r="E795" s="16" t="e">
        <f>VLOOKUP(B795,'DS Tên thiết bị'!$A$1:$B$174,2,0)</f>
        <v>#N/A</v>
      </c>
      <c r="F795" s="57" t="s">
        <v>48</v>
      </c>
      <c r="G795" s="16" t="str">
        <f t="shared" si="36"/>
        <v>KHÁC</v>
      </c>
      <c r="H795" s="17" t="s">
        <v>123</v>
      </c>
      <c r="I795" s="17" t="s">
        <v>2786</v>
      </c>
      <c r="J795" s="17" t="str">
        <f>VLOOKUP(I795,'Danh sach khoa'!$C$2:$D$39,2,0)</f>
        <v>KNTTN</v>
      </c>
      <c r="K795" s="18" t="s">
        <v>1449</v>
      </c>
      <c r="L795" s="14" t="s">
        <v>124</v>
      </c>
      <c r="M795" s="29" t="s">
        <v>1496</v>
      </c>
      <c r="N795" s="14" t="s">
        <v>1497</v>
      </c>
      <c r="O795" s="14" t="s">
        <v>1498</v>
      </c>
      <c r="P795" s="14">
        <v>2018</v>
      </c>
      <c r="Q795" s="60" t="s">
        <v>128</v>
      </c>
      <c r="R795" s="14" t="s">
        <v>36</v>
      </c>
      <c r="S795" s="14">
        <v>1</v>
      </c>
      <c r="T795" s="20">
        <v>101753000</v>
      </c>
      <c r="U795" s="41" t="s">
        <v>37</v>
      </c>
      <c r="V795" s="14" t="s">
        <v>60</v>
      </c>
      <c r="W795" s="14" t="s">
        <v>39</v>
      </c>
      <c r="X795" s="14"/>
      <c r="Y795" s="21"/>
    </row>
    <row r="796" spans="1:25" s="25" customFormat="1" ht="30.6" x14ac:dyDescent="0.3">
      <c r="A796" s="15">
        <v>668</v>
      </c>
      <c r="B796" s="31" t="s">
        <v>47</v>
      </c>
      <c r="C796" s="16">
        <f t="shared" si="38"/>
        <v>4</v>
      </c>
      <c r="D796" s="16" t="str">
        <f t="shared" si="37"/>
        <v>BG.MTD.KNTTN.004</v>
      </c>
      <c r="E796" s="16" t="e">
        <f>VLOOKUP(B796,'DS Tên thiết bị'!$A$1:$B$174,2,0)</f>
        <v>#N/A</v>
      </c>
      <c r="F796" s="57" t="s">
        <v>48</v>
      </c>
      <c r="G796" s="16" t="str">
        <f t="shared" si="36"/>
        <v>KHÁC</v>
      </c>
      <c r="H796" s="17" t="s">
        <v>87</v>
      </c>
      <c r="I796" s="17" t="s">
        <v>2786</v>
      </c>
      <c r="J796" s="17" t="str">
        <f>VLOOKUP(I796,'Danh sach khoa'!$C$2:$D$39,2,0)</f>
        <v>KNTTN</v>
      </c>
      <c r="K796" s="18" t="s">
        <v>1449</v>
      </c>
      <c r="L796" s="14" t="s">
        <v>469</v>
      </c>
      <c r="M796" s="14" t="s">
        <v>1519</v>
      </c>
      <c r="N796" s="14" t="s">
        <v>471</v>
      </c>
      <c r="O796" s="14" t="s">
        <v>104</v>
      </c>
      <c r="P796" s="21">
        <v>2021</v>
      </c>
      <c r="Q796" s="67" t="s">
        <v>177</v>
      </c>
      <c r="R796" s="21" t="s">
        <v>36</v>
      </c>
      <c r="S796" s="40">
        <v>1</v>
      </c>
      <c r="T796" s="36">
        <v>70000000</v>
      </c>
      <c r="U796" s="41" t="s">
        <v>37</v>
      </c>
      <c r="V796" s="30" t="s">
        <v>178</v>
      </c>
      <c r="W796" s="14" t="s">
        <v>179</v>
      </c>
      <c r="X796" s="21"/>
      <c r="Y796" s="21"/>
    </row>
    <row r="797" spans="1:25" s="25" customFormat="1" ht="30.6" x14ac:dyDescent="0.3">
      <c r="A797" s="50">
        <v>669</v>
      </c>
      <c r="B797" s="31" t="s">
        <v>47</v>
      </c>
      <c r="C797" s="16">
        <f t="shared" si="38"/>
        <v>5</v>
      </c>
      <c r="D797" s="16" t="str">
        <f t="shared" si="37"/>
        <v>BG.MTD.KNTTN.005</v>
      </c>
      <c r="E797" s="16" t="e">
        <f>VLOOKUP(B797,'DS Tên thiết bị'!$A$1:$B$174,2,0)</f>
        <v>#N/A</v>
      </c>
      <c r="F797" s="57" t="s">
        <v>48</v>
      </c>
      <c r="G797" s="16" t="str">
        <f t="shared" si="36"/>
        <v>KHÁC</v>
      </c>
      <c r="H797" s="17" t="s">
        <v>87</v>
      </c>
      <c r="I797" s="17" t="s">
        <v>2786</v>
      </c>
      <c r="J797" s="17" t="str">
        <f>VLOOKUP(I797,'Danh sach khoa'!$C$2:$D$39,2,0)</f>
        <v>KNTTN</v>
      </c>
      <c r="K797" s="18" t="s">
        <v>1449</v>
      </c>
      <c r="L797" s="14" t="s">
        <v>469</v>
      </c>
      <c r="M797" s="14" t="s">
        <v>1520</v>
      </c>
      <c r="N797" s="14" t="s">
        <v>471</v>
      </c>
      <c r="O797" s="14" t="s">
        <v>104</v>
      </c>
      <c r="P797" s="21">
        <v>2021</v>
      </c>
      <c r="Q797" s="67" t="s">
        <v>177</v>
      </c>
      <c r="R797" s="21" t="s">
        <v>36</v>
      </c>
      <c r="S797" s="40">
        <v>1</v>
      </c>
      <c r="T797" s="36">
        <v>70000000</v>
      </c>
      <c r="U797" s="41" t="s">
        <v>37</v>
      </c>
      <c r="V797" s="30" t="s">
        <v>178</v>
      </c>
      <c r="W797" s="14" t="s">
        <v>179</v>
      </c>
      <c r="X797" s="21"/>
      <c r="Y797" s="21"/>
    </row>
    <row r="798" spans="1:25" s="25" customFormat="1" ht="30.6" x14ac:dyDescent="0.3">
      <c r="A798" s="15">
        <v>670</v>
      </c>
      <c r="B798" s="31" t="s">
        <v>47</v>
      </c>
      <c r="C798" s="16">
        <f t="shared" si="38"/>
        <v>6</v>
      </c>
      <c r="D798" s="16" t="str">
        <f t="shared" si="37"/>
        <v>BG.MTD.KNTTN.006</v>
      </c>
      <c r="E798" s="16" t="e">
        <f>VLOOKUP(B798,'DS Tên thiết bị'!$A$1:$B$174,2,0)</f>
        <v>#N/A</v>
      </c>
      <c r="F798" s="57" t="s">
        <v>48</v>
      </c>
      <c r="G798" s="16" t="str">
        <f t="shared" si="36"/>
        <v>KHÁC</v>
      </c>
      <c r="H798" s="17" t="s">
        <v>87</v>
      </c>
      <c r="I798" s="17" t="s">
        <v>2786</v>
      </c>
      <c r="J798" s="17" t="str">
        <f>VLOOKUP(I798,'Danh sach khoa'!$C$2:$D$39,2,0)</f>
        <v>KNTTN</v>
      </c>
      <c r="K798" s="18" t="s">
        <v>1449</v>
      </c>
      <c r="L798" s="14" t="s">
        <v>469</v>
      </c>
      <c r="M798" s="14" t="s">
        <v>1521</v>
      </c>
      <c r="N798" s="14" t="s">
        <v>471</v>
      </c>
      <c r="O798" s="14" t="s">
        <v>104</v>
      </c>
      <c r="P798" s="21">
        <v>2021</v>
      </c>
      <c r="Q798" s="67" t="s">
        <v>177</v>
      </c>
      <c r="R798" s="21" t="s">
        <v>36</v>
      </c>
      <c r="S798" s="40">
        <v>1</v>
      </c>
      <c r="T798" s="36">
        <v>70000000</v>
      </c>
      <c r="U798" s="41" t="s">
        <v>37</v>
      </c>
      <c r="V798" s="30" t="s">
        <v>178</v>
      </c>
      <c r="W798" s="14" t="s">
        <v>179</v>
      </c>
      <c r="X798" s="21"/>
      <c r="Y798" s="21"/>
    </row>
    <row r="799" spans="1:25" s="25" customFormat="1" ht="30.6" x14ac:dyDescent="0.3">
      <c r="A799" s="50">
        <v>671</v>
      </c>
      <c r="B799" s="31" t="s">
        <v>47</v>
      </c>
      <c r="C799" s="16">
        <f t="shared" si="38"/>
        <v>7</v>
      </c>
      <c r="D799" s="16" t="str">
        <f t="shared" si="37"/>
        <v>BG.MTD.KNTTN.007</v>
      </c>
      <c r="E799" s="16" t="e">
        <f>VLOOKUP(B799,'DS Tên thiết bị'!$A$1:$B$174,2,0)</f>
        <v>#N/A</v>
      </c>
      <c r="F799" s="57" t="s">
        <v>48</v>
      </c>
      <c r="G799" s="16" t="str">
        <f t="shared" si="36"/>
        <v>KHÁC</v>
      </c>
      <c r="H799" s="17" t="s">
        <v>87</v>
      </c>
      <c r="I799" s="17" t="s">
        <v>2786</v>
      </c>
      <c r="J799" s="17" t="str">
        <f>VLOOKUP(I799,'Danh sach khoa'!$C$2:$D$39,2,0)</f>
        <v>KNTTN</v>
      </c>
      <c r="K799" s="18" t="s">
        <v>1449</v>
      </c>
      <c r="L799" s="14" t="s">
        <v>469</v>
      </c>
      <c r="M799" s="14" t="s">
        <v>1522</v>
      </c>
      <c r="N799" s="14" t="s">
        <v>471</v>
      </c>
      <c r="O799" s="14" t="s">
        <v>104</v>
      </c>
      <c r="P799" s="21">
        <v>2021</v>
      </c>
      <c r="Q799" s="67" t="s">
        <v>177</v>
      </c>
      <c r="R799" s="21" t="s">
        <v>36</v>
      </c>
      <c r="S799" s="40">
        <v>1</v>
      </c>
      <c r="T799" s="36">
        <v>70000000</v>
      </c>
      <c r="U799" s="41" t="s">
        <v>37</v>
      </c>
      <c r="V799" s="30" t="s">
        <v>178</v>
      </c>
      <c r="W799" s="14" t="s">
        <v>179</v>
      </c>
      <c r="X799" s="21"/>
      <c r="Y799" s="21"/>
    </row>
    <row r="800" spans="1:25" s="25" customFormat="1" ht="23.4" x14ac:dyDescent="0.3">
      <c r="A800" s="15">
        <v>672</v>
      </c>
      <c r="B800" s="31" t="s">
        <v>47</v>
      </c>
      <c r="C800" s="16">
        <f t="shared" si="38"/>
        <v>8</v>
      </c>
      <c r="D800" s="16" t="str">
        <f t="shared" si="37"/>
        <v>BG.MTD.KNTTN.008</v>
      </c>
      <c r="E800" s="16" t="e">
        <f>VLOOKUP(B800,'DS Tên thiết bị'!$A$1:$B$174,2,0)</f>
        <v>#N/A</v>
      </c>
      <c r="F800" s="57" t="s">
        <v>48</v>
      </c>
      <c r="G800" s="16" t="str">
        <f t="shared" si="36"/>
        <v>KHÁC</v>
      </c>
      <c r="H800" s="17" t="s">
        <v>87</v>
      </c>
      <c r="I800" s="17" t="s">
        <v>2786</v>
      </c>
      <c r="J800" s="17" t="str">
        <f>VLOOKUP(I800,'Danh sach khoa'!$C$2:$D$39,2,0)</f>
        <v>KNTTN</v>
      </c>
      <c r="K800" s="18" t="s">
        <v>1449</v>
      </c>
      <c r="L800" s="14" t="s">
        <v>469</v>
      </c>
      <c r="M800" s="21" t="s">
        <v>1523</v>
      </c>
      <c r="N800" s="14" t="s">
        <v>471</v>
      </c>
      <c r="O800" s="14" t="s">
        <v>104</v>
      </c>
      <c r="P800" s="21">
        <v>2021</v>
      </c>
      <c r="Q800" s="67" t="s">
        <v>177</v>
      </c>
      <c r="R800" s="21" t="s">
        <v>36</v>
      </c>
      <c r="S800" s="40">
        <v>1</v>
      </c>
      <c r="T800" s="36">
        <v>70000000</v>
      </c>
      <c r="U800" s="41" t="s">
        <v>37</v>
      </c>
      <c r="V800" s="30" t="s">
        <v>178</v>
      </c>
      <c r="W800" s="14" t="s">
        <v>179</v>
      </c>
      <c r="X800" s="21"/>
      <c r="Y800" s="21"/>
    </row>
    <row r="801" spans="1:25" s="25" customFormat="1" ht="40.799999999999997" x14ac:dyDescent="0.3">
      <c r="A801" s="50">
        <v>673</v>
      </c>
      <c r="B801" s="31" t="s">
        <v>47</v>
      </c>
      <c r="C801" s="16">
        <f t="shared" si="38"/>
        <v>9</v>
      </c>
      <c r="D801" s="16" t="str">
        <f t="shared" si="37"/>
        <v>BG.MTD.KNTTN.009</v>
      </c>
      <c r="E801" s="16" t="e">
        <f>VLOOKUP(B801,'DS Tên thiết bị'!$A$1:$B$174,2,0)</f>
        <v>#N/A</v>
      </c>
      <c r="F801" s="57" t="s">
        <v>48</v>
      </c>
      <c r="G801" s="16" t="str">
        <f t="shared" si="36"/>
        <v>KHÁC</v>
      </c>
      <c r="H801" s="17" t="s">
        <v>87</v>
      </c>
      <c r="I801" s="17" t="s">
        <v>2786</v>
      </c>
      <c r="J801" s="17" t="str">
        <f>VLOOKUP(I801,'Danh sach khoa'!$C$2:$D$39,2,0)</f>
        <v>KNTTN</v>
      </c>
      <c r="K801" s="18" t="s">
        <v>1449</v>
      </c>
      <c r="L801" s="14" t="s">
        <v>469</v>
      </c>
      <c r="M801" s="14" t="s">
        <v>1524</v>
      </c>
      <c r="N801" s="14" t="s">
        <v>471</v>
      </c>
      <c r="O801" s="14" t="s">
        <v>104</v>
      </c>
      <c r="P801" s="21">
        <v>2021</v>
      </c>
      <c r="Q801" s="67" t="s">
        <v>177</v>
      </c>
      <c r="R801" s="21" t="s">
        <v>36</v>
      </c>
      <c r="S801" s="40">
        <v>1</v>
      </c>
      <c r="T801" s="36">
        <v>70000000</v>
      </c>
      <c r="U801" s="41" t="s">
        <v>37</v>
      </c>
      <c r="V801" s="30" t="s">
        <v>178</v>
      </c>
      <c r="W801" s="14" t="s">
        <v>179</v>
      </c>
      <c r="X801" s="21"/>
      <c r="Y801" s="21"/>
    </row>
    <row r="802" spans="1:25" s="25" customFormat="1" ht="30.6" x14ac:dyDescent="0.3">
      <c r="A802" s="15">
        <v>674</v>
      </c>
      <c r="B802" s="31" t="s">
        <v>47</v>
      </c>
      <c r="C802" s="16">
        <f t="shared" si="38"/>
        <v>10</v>
      </c>
      <c r="D802" s="16" t="str">
        <f t="shared" si="37"/>
        <v>BG.MTD.KNTTN.010</v>
      </c>
      <c r="E802" s="16" t="e">
        <f>VLOOKUP(B802,'DS Tên thiết bị'!$A$1:$B$174,2,0)</f>
        <v>#N/A</v>
      </c>
      <c r="F802" s="57" t="s">
        <v>48</v>
      </c>
      <c r="G802" s="16" t="str">
        <f t="shared" si="36"/>
        <v>KHÁC</v>
      </c>
      <c r="H802" s="17" t="s">
        <v>87</v>
      </c>
      <c r="I802" s="17" t="s">
        <v>2786</v>
      </c>
      <c r="J802" s="17" t="str">
        <f>VLOOKUP(I802,'Danh sach khoa'!$C$2:$D$39,2,0)</f>
        <v>KNTTN</v>
      </c>
      <c r="K802" s="18" t="s">
        <v>1449</v>
      </c>
      <c r="L802" s="14" t="s">
        <v>469</v>
      </c>
      <c r="M802" s="14" t="s">
        <v>1525</v>
      </c>
      <c r="N802" s="14" t="s">
        <v>471</v>
      </c>
      <c r="O802" s="14" t="s">
        <v>104</v>
      </c>
      <c r="P802" s="21">
        <v>2021</v>
      </c>
      <c r="Q802" s="67" t="s">
        <v>177</v>
      </c>
      <c r="R802" s="21" t="s">
        <v>36</v>
      </c>
      <c r="S802" s="40">
        <v>1</v>
      </c>
      <c r="T802" s="36">
        <v>70000000</v>
      </c>
      <c r="U802" s="41" t="s">
        <v>37</v>
      </c>
      <c r="V802" s="30" t="s">
        <v>178</v>
      </c>
      <c r="W802" s="14" t="s">
        <v>179</v>
      </c>
      <c r="X802" s="21"/>
      <c r="Y802" s="21"/>
    </row>
    <row r="803" spans="1:25" s="25" customFormat="1" ht="23.4" x14ac:dyDescent="0.3">
      <c r="A803" s="15">
        <v>678</v>
      </c>
      <c r="B803" s="31" t="s">
        <v>47</v>
      </c>
      <c r="C803" s="16">
        <f t="shared" si="38"/>
        <v>11</v>
      </c>
      <c r="D803" s="16" t="str">
        <f t="shared" si="37"/>
        <v>BG.MTD.KNTTN.011</v>
      </c>
      <c r="E803" s="16" t="e">
        <f>VLOOKUP(B803,'DS Tên thiết bị'!$A$1:$B$174,2,0)</f>
        <v>#N/A</v>
      </c>
      <c r="F803" s="57" t="s">
        <v>48</v>
      </c>
      <c r="G803" s="16" t="str">
        <f t="shared" si="36"/>
        <v>KHÁC</v>
      </c>
      <c r="H803" s="17" t="s">
        <v>793</v>
      </c>
      <c r="I803" s="17" t="s">
        <v>2786</v>
      </c>
      <c r="J803" s="17" t="str">
        <f>VLOOKUP(I803,'Danh sach khoa'!$C$2:$D$39,2,0)</f>
        <v>KNTTN</v>
      </c>
      <c r="K803" s="18" t="s">
        <v>1449</v>
      </c>
      <c r="L803" s="14" t="s">
        <v>794</v>
      </c>
      <c r="M803" s="14" t="s">
        <v>1532</v>
      </c>
      <c r="N803" s="14" t="s">
        <v>64</v>
      </c>
      <c r="O803" s="14" t="s">
        <v>35</v>
      </c>
      <c r="P803" s="21">
        <v>2020</v>
      </c>
      <c r="Q803" s="67" t="s">
        <v>177</v>
      </c>
      <c r="R803" s="21" t="s">
        <v>36</v>
      </c>
      <c r="S803" s="40">
        <v>1</v>
      </c>
      <c r="T803" s="36">
        <v>135000000</v>
      </c>
      <c r="U803" s="41" t="s">
        <v>37</v>
      </c>
      <c r="V803" s="30" t="s">
        <v>178</v>
      </c>
      <c r="W803" s="14" t="s">
        <v>179</v>
      </c>
      <c r="X803" s="21"/>
      <c r="Y803" s="21"/>
    </row>
    <row r="804" spans="1:25" s="25" customFormat="1" ht="23.4" x14ac:dyDescent="0.3">
      <c r="A804" s="50">
        <v>679</v>
      </c>
      <c r="B804" s="31" t="s">
        <v>47</v>
      </c>
      <c r="C804" s="16">
        <f t="shared" si="38"/>
        <v>12</v>
      </c>
      <c r="D804" s="16" t="str">
        <f t="shared" si="37"/>
        <v>BG.MTD.KNTTN.012</v>
      </c>
      <c r="E804" s="16" t="e">
        <f>VLOOKUP(B804,'DS Tên thiết bị'!$A$1:$B$174,2,0)</f>
        <v>#N/A</v>
      </c>
      <c r="F804" s="57" t="s">
        <v>48</v>
      </c>
      <c r="G804" s="16" t="str">
        <f t="shared" si="36"/>
        <v>KHÁC</v>
      </c>
      <c r="H804" s="17" t="s">
        <v>87</v>
      </c>
      <c r="I804" s="17" t="s">
        <v>2786</v>
      </c>
      <c r="J804" s="17" t="str">
        <f>VLOOKUP(I804,'Danh sach khoa'!$C$2:$D$39,2,0)</f>
        <v>KNTTN</v>
      </c>
      <c r="K804" s="18" t="s">
        <v>1449</v>
      </c>
      <c r="L804" s="14" t="s">
        <v>805</v>
      </c>
      <c r="M804" s="14">
        <v>19100100057</v>
      </c>
      <c r="N804" s="14" t="s">
        <v>807</v>
      </c>
      <c r="O804" s="14" t="s">
        <v>508</v>
      </c>
      <c r="P804" s="21">
        <v>2020</v>
      </c>
      <c r="Q804" s="67" t="s">
        <v>177</v>
      </c>
      <c r="R804" s="21" t="s">
        <v>36</v>
      </c>
      <c r="S804" s="40">
        <v>1</v>
      </c>
      <c r="T804" s="36">
        <v>40000000</v>
      </c>
      <c r="U804" s="41" t="s">
        <v>37</v>
      </c>
      <c r="V804" s="30" t="s">
        <v>178</v>
      </c>
      <c r="W804" s="14" t="s">
        <v>179</v>
      </c>
      <c r="X804" s="21"/>
      <c r="Y804" s="21"/>
    </row>
    <row r="805" spans="1:25" s="25" customFormat="1" ht="23.4" x14ac:dyDescent="0.3">
      <c r="A805" s="50">
        <v>677</v>
      </c>
      <c r="B805" s="16" t="s">
        <v>65</v>
      </c>
      <c r="C805" s="16">
        <f t="shared" si="38"/>
        <v>1</v>
      </c>
      <c r="D805" s="16" t="str">
        <f t="shared" si="37"/>
        <v>BG.TD.KNTTN.001</v>
      </c>
      <c r="E805" s="16" t="e">
        <f>VLOOKUP(B805,'DS Tên thiết bị'!$A$1:$B$174,2,0)</f>
        <v>#N/A</v>
      </c>
      <c r="F805" s="16" t="s">
        <v>66</v>
      </c>
      <c r="G805" s="16" t="str">
        <f t="shared" si="36"/>
        <v>KHÁC</v>
      </c>
      <c r="H805" s="17" t="s">
        <v>487</v>
      </c>
      <c r="I805" s="17" t="s">
        <v>2786</v>
      </c>
      <c r="J805" s="17" t="str">
        <f>VLOOKUP(I805,'Danh sach khoa'!$C$2:$D$39,2,0)</f>
        <v>KNTTN</v>
      </c>
      <c r="K805" s="18" t="s">
        <v>1449</v>
      </c>
      <c r="L805" s="14" t="s">
        <v>488</v>
      </c>
      <c r="M805" s="14" t="s">
        <v>1531</v>
      </c>
      <c r="N805" s="14" t="s">
        <v>34</v>
      </c>
      <c r="O805" s="14" t="s">
        <v>35</v>
      </c>
      <c r="P805" s="21">
        <v>2020</v>
      </c>
      <c r="Q805" s="67" t="s">
        <v>177</v>
      </c>
      <c r="R805" s="21" t="s">
        <v>36</v>
      </c>
      <c r="S805" s="40">
        <v>1</v>
      </c>
      <c r="T805" s="36">
        <v>29000000</v>
      </c>
      <c r="U805" s="41" t="s">
        <v>37</v>
      </c>
      <c r="V805" s="30" t="s">
        <v>178</v>
      </c>
      <c r="W805" s="14" t="s">
        <v>179</v>
      </c>
      <c r="X805" s="21"/>
      <c r="Y805" s="21"/>
    </row>
    <row r="806" spans="1:25" s="25" customFormat="1" ht="23.4" x14ac:dyDescent="0.3">
      <c r="A806" s="15">
        <v>630</v>
      </c>
      <c r="B806" s="16" t="s">
        <v>1452</v>
      </c>
      <c r="C806" s="16">
        <f t="shared" si="38"/>
        <v>1</v>
      </c>
      <c r="D806" s="16" t="str">
        <f t="shared" si="37"/>
        <v>BG.XLN.KNTTN.001</v>
      </c>
      <c r="E806" s="16" t="e">
        <f>VLOOKUP(B806,'DS Tên thiết bị'!$A$1:$B$174,2,0)</f>
        <v>#N/A</v>
      </c>
      <c r="F806" s="16" t="s">
        <v>1453</v>
      </c>
      <c r="G806" s="16" t="str">
        <f t="shared" si="36"/>
        <v>KHÁC</v>
      </c>
      <c r="H806" s="17" t="s">
        <v>1452</v>
      </c>
      <c r="I806" s="17" t="s">
        <v>2786</v>
      </c>
      <c r="J806" s="17" t="str">
        <f>VLOOKUP(I806,'Danh sach khoa'!$C$2:$D$39,2,0)</f>
        <v>KNTTN</v>
      </c>
      <c r="K806" s="18" t="s">
        <v>1449</v>
      </c>
      <c r="L806" s="14" t="s">
        <v>1454</v>
      </c>
      <c r="M806" s="29" t="s">
        <v>1455</v>
      </c>
      <c r="N806" s="14" t="s">
        <v>1456</v>
      </c>
      <c r="O806" s="14" t="s">
        <v>112</v>
      </c>
      <c r="P806" s="14">
        <v>2014</v>
      </c>
      <c r="Q806" s="59">
        <v>41738</v>
      </c>
      <c r="R806" s="14" t="s">
        <v>36</v>
      </c>
      <c r="S806" s="14">
        <v>1</v>
      </c>
      <c r="T806" s="20">
        <v>390000000</v>
      </c>
      <c r="U806" s="41" t="s">
        <v>37</v>
      </c>
      <c r="V806" s="14" t="s">
        <v>38</v>
      </c>
      <c r="W806" s="14" t="s">
        <v>39</v>
      </c>
      <c r="X806" s="14"/>
      <c r="Y806" s="21"/>
    </row>
    <row r="807" spans="1:25" s="25" customFormat="1" ht="26.4" x14ac:dyDescent="0.3">
      <c r="A807" s="50">
        <v>663</v>
      </c>
      <c r="B807" s="16" t="s">
        <v>135</v>
      </c>
      <c r="C807" s="16">
        <f t="shared" si="38"/>
        <v>1</v>
      </c>
      <c r="D807" s="16" t="str">
        <f t="shared" si="37"/>
        <v>BG.XT.KNTTN.001</v>
      </c>
      <c r="E807" s="16" t="e">
        <f>VLOOKUP(B807,'DS Tên thiết bị'!$A$1:$B$174,2,0)</f>
        <v>#N/A</v>
      </c>
      <c r="F807" s="16" t="s">
        <v>136</v>
      </c>
      <c r="G807" s="16" t="str">
        <f t="shared" si="36"/>
        <v>KHÁC</v>
      </c>
      <c r="H807" s="17" t="s">
        <v>1510</v>
      </c>
      <c r="I807" s="17" t="s">
        <v>2786</v>
      </c>
      <c r="J807" s="17" t="str">
        <f>VLOOKUP(I807,'Danh sach khoa'!$C$2:$D$39,2,0)</f>
        <v>KNTTN</v>
      </c>
      <c r="K807" s="18" t="s">
        <v>1449</v>
      </c>
      <c r="L807" s="14" t="s">
        <v>1511</v>
      </c>
      <c r="M807" s="19" t="s">
        <v>57</v>
      </c>
      <c r="N807" s="14" t="s">
        <v>80</v>
      </c>
      <c r="O807" s="14" t="s">
        <v>59</v>
      </c>
      <c r="P807" s="14">
        <v>2019</v>
      </c>
      <c r="Q807" s="60" t="s">
        <v>1512</v>
      </c>
      <c r="R807" s="14" t="s">
        <v>36</v>
      </c>
      <c r="S807" s="14">
        <v>6</v>
      </c>
      <c r="T807" s="20">
        <v>16500000</v>
      </c>
      <c r="U807" s="41" t="s">
        <v>37</v>
      </c>
      <c r="V807" s="35">
        <v>0</v>
      </c>
      <c r="W807" s="14" t="s">
        <v>39</v>
      </c>
      <c r="X807" s="14"/>
      <c r="Y807" s="21"/>
    </row>
    <row r="808" spans="1:25" s="25" customFormat="1" ht="40.799999999999997" x14ac:dyDescent="0.3">
      <c r="A808" s="15">
        <v>664</v>
      </c>
      <c r="B808" s="16" t="s">
        <v>135</v>
      </c>
      <c r="C808" s="16">
        <f t="shared" si="38"/>
        <v>2</v>
      </c>
      <c r="D808" s="16" t="str">
        <f t="shared" si="37"/>
        <v>BG.XT.KNTTN.002</v>
      </c>
      <c r="E808" s="16" t="e">
        <f>VLOOKUP(B808,'DS Tên thiết bị'!$A$1:$B$174,2,0)</f>
        <v>#N/A</v>
      </c>
      <c r="F808" s="16" t="s">
        <v>136</v>
      </c>
      <c r="G808" s="16" t="str">
        <f t="shared" si="36"/>
        <v>KHÁC</v>
      </c>
      <c r="H808" s="17" t="s">
        <v>1510</v>
      </c>
      <c r="I808" s="17" t="s">
        <v>2786</v>
      </c>
      <c r="J808" s="17" t="str">
        <f>VLOOKUP(I808,'Danh sach khoa'!$C$2:$D$39,2,0)</f>
        <v>KNTTN</v>
      </c>
      <c r="K808" s="18" t="s">
        <v>1449</v>
      </c>
      <c r="L808" s="14" t="s">
        <v>2</v>
      </c>
      <c r="M808" s="19" t="s">
        <v>57</v>
      </c>
      <c r="N808" s="14" t="s">
        <v>80</v>
      </c>
      <c r="O808" s="14" t="s">
        <v>59</v>
      </c>
      <c r="P808" s="14">
        <v>2019</v>
      </c>
      <c r="Q808" s="60" t="s">
        <v>1512</v>
      </c>
      <c r="R808" s="14" t="s">
        <v>36</v>
      </c>
      <c r="S808" s="14">
        <v>6</v>
      </c>
      <c r="T808" s="20">
        <v>16500000</v>
      </c>
      <c r="U808" s="41" t="s">
        <v>37</v>
      </c>
      <c r="V808" s="14" t="s">
        <v>164</v>
      </c>
      <c r="W808" s="14" t="s">
        <v>39</v>
      </c>
      <c r="X808" s="14"/>
      <c r="Y808" s="21"/>
    </row>
    <row r="809" spans="1:25" s="25" customFormat="1" ht="26.4" x14ac:dyDescent="0.3">
      <c r="A809" s="15">
        <v>566</v>
      </c>
      <c r="B809" s="16" t="s">
        <v>29</v>
      </c>
      <c r="C809" s="16">
        <f t="shared" si="38"/>
        <v>1</v>
      </c>
      <c r="D809" s="16" t="str">
        <f t="shared" si="37"/>
        <v>BG.BTĐ.NOITH.001</v>
      </c>
      <c r="E809" s="16" t="e">
        <f>VLOOKUP(B809,'DS Tên thiết bị'!$A$1:$B$174,2,0)</f>
        <v>#N/A</v>
      </c>
      <c r="F809" s="16" t="s">
        <v>30</v>
      </c>
      <c r="G809" s="16" t="str">
        <f t="shared" si="36"/>
        <v>KHÁC</v>
      </c>
      <c r="H809" s="17" t="s">
        <v>29</v>
      </c>
      <c r="I809" s="17" t="s">
        <v>2782</v>
      </c>
      <c r="J809" s="17" t="str">
        <f>VLOOKUP(I809,'Danh sach khoa'!$C$2:$D$39,2,0)</f>
        <v>NOITH</v>
      </c>
      <c r="K809" s="18" t="s">
        <v>1378</v>
      </c>
      <c r="L809" s="14" t="s">
        <v>73</v>
      </c>
      <c r="M809" s="29">
        <v>1810010823</v>
      </c>
      <c r="N809" s="14" t="s">
        <v>34</v>
      </c>
      <c r="O809" s="14" t="s">
        <v>35</v>
      </c>
      <c r="P809" s="14">
        <v>2018</v>
      </c>
      <c r="Q809" s="60" t="s">
        <v>121</v>
      </c>
      <c r="R809" s="14" t="s">
        <v>36</v>
      </c>
      <c r="S809" s="14">
        <v>1</v>
      </c>
      <c r="T809" s="20">
        <v>30300000</v>
      </c>
      <c r="U809" s="41" t="s">
        <v>37</v>
      </c>
      <c r="V809" s="14" t="s">
        <v>60</v>
      </c>
      <c r="W809" s="14" t="s">
        <v>39</v>
      </c>
      <c r="X809" s="14"/>
      <c r="Y809" s="21"/>
    </row>
    <row r="810" spans="1:25" s="25" customFormat="1" ht="26.4" x14ac:dyDescent="0.3">
      <c r="A810" s="15">
        <v>568</v>
      </c>
      <c r="B810" s="16" t="s">
        <v>76</v>
      </c>
      <c r="C810" s="16">
        <f t="shared" si="38"/>
        <v>1</v>
      </c>
      <c r="D810" s="16" t="str">
        <f t="shared" si="37"/>
        <v>BG.G.NOITH.001</v>
      </c>
      <c r="E810" s="16" t="e">
        <f>VLOOKUP(B810,'DS Tên thiết bị'!$A$1:$B$174,2,0)</f>
        <v>#N/A</v>
      </c>
      <c r="F810" s="16" t="s">
        <v>77</v>
      </c>
      <c r="G810" s="16" t="str">
        <f t="shared" si="36"/>
        <v>KHÁC</v>
      </c>
      <c r="H810" s="17" t="s">
        <v>575</v>
      </c>
      <c r="I810" s="17" t="s">
        <v>2782</v>
      </c>
      <c r="J810" s="17" t="str">
        <f>VLOOKUP(I810,'Danh sach khoa'!$C$2:$D$39,2,0)</f>
        <v>NOITH</v>
      </c>
      <c r="K810" s="18" t="s">
        <v>1378</v>
      </c>
      <c r="L810" s="14" t="s">
        <v>2</v>
      </c>
      <c r="M810" s="19" t="s">
        <v>57</v>
      </c>
      <c r="N810" s="14" t="s">
        <v>59</v>
      </c>
      <c r="O810" s="14" t="s">
        <v>59</v>
      </c>
      <c r="P810" s="30">
        <v>2020</v>
      </c>
      <c r="Q810" s="60" t="s">
        <v>134</v>
      </c>
      <c r="R810" s="14" t="s">
        <v>36</v>
      </c>
      <c r="S810" s="14">
        <v>6</v>
      </c>
      <c r="T810" s="20">
        <v>20166300</v>
      </c>
      <c r="U810" s="41" t="s">
        <v>37</v>
      </c>
      <c r="V810" s="30" t="s">
        <v>686</v>
      </c>
      <c r="W810" s="14" t="s">
        <v>39</v>
      </c>
      <c r="X810" s="14"/>
      <c r="Y810" s="21"/>
    </row>
    <row r="811" spans="1:25" s="25" customFormat="1" ht="40.799999999999997" x14ac:dyDescent="0.3">
      <c r="A811" s="50">
        <v>571</v>
      </c>
      <c r="B811" s="16" t="s">
        <v>76</v>
      </c>
      <c r="C811" s="16">
        <f t="shared" si="38"/>
        <v>2</v>
      </c>
      <c r="D811" s="16" t="str">
        <f t="shared" si="37"/>
        <v>BG.G.NOITH.002</v>
      </c>
      <c r="E811" s="16" t="e">
        <f>VLOOKUP(B811,'DS Tên thiết bị'!$A$1:$B$174,2,0)</f>
        <v>#N/A</v>
      </c>
      <c r="F811" s="16" t="s">
        <v>77</v>
      </c>
      <c r="G811" s="16" t="str">
        <f t="shared" si="36"/>
        <v>KHÁC</v>
      </c>
      <c r="H811" s="17" t="s">
        <v>510</v>
      </c>
      <c r="I811" s="17" t="s">
        <v>2782</v>
      </c>
      <c r="J811" s="17" t="str">
        <f>VLOOKUP(I811,'Danh sach khoa'!$C$2:$D$39,2,0)</f>
        <v>NOITH</v>
      </c>
      <c r="K811" s="18" t="s">
        <v>1378</v>
      </c>
      <c r="L811" s="21" t="s">
        <v>511</v>
      </c>
      <c r="M811" s="14" t="s">
        <v>57</v>
      </c>
      <c r="N811" s="14" t="s">
        <v>512</v>
      </c>
      <c r="O811" s="14" t="s">
        <v>508</v>
      </c>
      <c r="P811" s="14">
        <v>2021</v>
      </c>
      <c r="Q811" s="67" t="s">
        <v>177</v>
      </c>
      <c r="R811" s="14" t="s">
        <v>36</v>
      </c>
      <c r="S811" s="35">
        <v>2</v>
      </c>
      <c r="T811" s="89">
        <v>15000000</v>
      </c>
      <c r="U811" s="41" t="s">
        <v>37</v>
      </c>
      <c r="V811" s="30" t="s">
        <v>178</v>
      </c>
      <c r="W811" s="14" t="s">
        <v>179</v>
      </c>
      <c r="X811" s="14" t="s">
        <v>513</v>
      </c>
      <c r="Y811" s="21"/>
    </row>
    <row r="812" spans="1:25" s="25" customFormat="1" ht="26.4" x14ac:dyDescent="0.3">
      <c r="A812" s="50">
        <v>563</v>
      </c>
      <c r="B812" s="31" t="s">
        <v>94</v>
      </c>
      <c r="C812" s="16">
        <f t="shared" si="38"/>
        <v>1</v>
      </c>
      <c r="D812" s="16" t="str">
        <f t="shared" si="37"/>
        <v>BG.ĐT.NOITH.001</v>
      </c>
      <c r="E812" s="16" t="e">
        <f>VLOOKUP(B812,'DS Tên thiết bị'!$A$1:$B$174,2,0)</f>
        <v>#N/A</v>
      </c>
      <c r="F812" s="31" t="s">
        <v>95</v>
      </c>
      <c r="G812" s="16" t="str">
        <f t="shared" si="36"/>
        <v>KHÁC</v>
      </c>
      <c r="H812" s="17" t="s">
        <v>96</v>
      </c>
      <c r="I812" s="17" t="s">
        <v>2782</v>
      </c>
      <c r="J812" s="17" t="str">
        <f>VLOOKUP(I812,'Danh sach khoa'!$C$2:$D$39,2,0)</f>
        <v>NOITH</v>
      </c>
      <c r="K812" s="18" t="s">
        <v>1378</v>
      </c>
      <c r="L812" s="14" t="s">
        <v>97</v>
      </c>
      <c r="M812" s="29" t="s">
        <v>1379</v>
      </c>
      <c r="N812" s="14" t="s">
        <v>64</v>
      </c>
      <c r="O812" s="14" t="s">
        <v>35</v>
      </c>
      <c r="P812" s="14">
        <v>2016</v>
      </c>
      <c r="Q812" s="60" t="s">
        <v>99</v>
      </c>
      <c r="R812" s="14" t="s">
        <v>36</v>
      </c>
      <c r="S812" s="14">
        <v>1</v>
      </c>
      <c r="T812" s="20">
        <v>45000000</v>
      </c>
      <c r="U812" s="41" t="s">
        <v>37</v>
      </c>
      <c r="V812" s="14" t="s">
        <v>38</v>
      </c>
      <c r="W812" s="14" t="s">
        <v>39</v>
      </c>
      <c r="X812" s="14"/>
      <c r="Y812" s="21"/>
    </row>
    <row r="813" spans="1:25" s="25" customFormat="1" ht="26.4" x14ac:dyDescent="0.3">
      <c r="A813" s="15">
        <v>564</v>
      </c>
      <c r="B813" s="16" t="s">
        <v>41</v>
      </c>
      <c r="C813" s="16">
        <f t="shared" si="38"/>
        <v>1</v>
      </c>
      <c r="D813" s="16" t="str">
        <f t="shared" si="37"/>
        <v>BG.HD.NOITH.001</v>
      </c>
      <c r="E813" s="16" t="e">
        <f>VLOOKUP(B813,'DS Tên thiết bị'!$A$1:$B$174,2,0)</f>
        <v>#N/A</v>
      </c>
      <c r="F813" s="16" t="s">
        <v>42</v>
      </c>
      <c r="G813" s="16" t="str">
        <f t="shared" si="36"/>
        <v>KHÁC</v>
      </c>
      <c r="H813" s="17" t="s">
        <v>41</v>
      </c>
      <c r="I813" s="17" t="s">
        <v>2782</v>
      </c>
      <c r="J813" s="17" t="str">
        <f>VLOOKUP(I813,'Danh sach khoa'!$C$2:$D$39,2,0)</f>
        <v>NOITH</v>
      </c>
      <c r="K813" s="18" t="s">
        <v>1378</v>
      </c>
      <c r="L813" s="14">
        <v>1242</v>
      </c>
      <c r="M813" s="29" t="s">
        <v>1380</v>
      </c>
      <c r="N813" s="14" t="s">
        <v>1043</v>
      </c>
      <c r="O813" s="14" t="s">
        <v>104</v>
      </c>
      <c r="P813" s="14">
        <v>2017</v>
      </c>
      <c r="Q813" s="60" t="s">
        <v>99</v>
      </c>
      <c r="R813" s="14" t="s">
        <v>36</v>
      </c>
      <c r="S813" s="14">
        <v>1</v>
      </c>
      <c r="T813" s="20">
        <v>31300000</v>
      </c>
      <c r="U813" s="41" t="s">
        <v>37</v>
      </c>
      <c r="V813" s="14" t="s">
        <v>38</v>
      </c>
      <c r="W813" s="14" t="s">
        <v>39</v>
      </c>
      <c r="X813" s="14"/>
      <c r="Y813" s="21"/>
    </row>
    <row r="814" spans="1:25" s="25" customFormat="1" ht="20.399999999999999" x14ac:dyDescent="0.3">
      <c r="A814" s="15">
        <v>570</v>
      </c>
      <c r="B814" s="16" t="s">
        <v>41</v>
      </c>
      <c r="C814" s="16">
        <f t="shared" si="38"/>
        <v>2</v>
      </c>
      <c r="D814" s="16" t="str">
        <f t="shared" si="37"/>
        <v>BG.HD.NOITH.002</v>
      </c>
      <c r="E814" s="16" t="e">
        <f>VLOOKUP(B814,'DS Tên thiết bị'!$A$1:$B$174,2,0)</f>
        <v>#N/A</v>
      </c>
      <c r="F814" s="16" t="s">
        <v>42</v>
      </c>
      <c r="G814" s="16" t="str">
        <f t="shared" si="36"/>
        <v>KHÁC</v>
      </c>
      <c r="H814" s="17" t="s">
        <v>41</v>
      </c>
      <c r="I814" s="17" t="s">
        <v>2782</v>
      </c>
      <c r="J814" s="17" t="str">
        <f>VLOOKUP(I814,'Danh sach khoa'!$C$2:$D$39,2,0)</f>
        <v>NOITH</v>
      </c>
      <c r="K814" s="18" t="s">
        <v>1378</v>
      </c>
      <c r="L814" s="14" t="s">
        <v>1056</v>
      </c>
      <c r="M814" s="14" t="s">
        <v>1385</v>
      </c>
      <c r="N814" s="14" t="s">
        <v>1058</v>
      </c>
      <c r="O814" s="14" t="s">
        <v>508</v>
      </c>
      <c r="P814" s="21">
        <v>2020</v>
      </c>
      <c r="Q814" s="67" t="s">
        <v>177</v>
      </c>
      <c r="R814" s="21" t="s">
        <v>36</v>
      </c>
      <c r="S814" s="40">
        <v>1</v>
      </c>
      <c r="T814" s="36">
        <v>30000000</v>
      </c>
      <c r="U814" s="41" t="s">
        <v>37</v>
      </c>
      <c r="V814" s="30" t="s">
        <v>178</v>
      </c>
      <c r="W814" s="14" t="s">
        <v>179</v>
      </c>
      <c r="X814" s="21"/>
      <c r="Y814" s="21"/>
    </row>
    <row r="815" spans="1:25" s="25" customFormat="1" ht="26.4" x14ac:dyDescent="0.3">
      <c r="A815" s="50">
        <v>565</v>
      </c>
      <c r="B815" s="16" t="s">
        <v>47</v>
      </c>
      <c r="C815" s="16">
        <f t="shared" si="38"/>
        <v>1</v>
      </c>
      <c r="D815" s="16" t="str">
        <f t="shared" si="37"/>
        <v>BG.MTD.NOITH.001</v>
      </c>
      <c r="E815" s="16" t="e">
        <f>VLOOKUP(B815,'DS Tên thiết bị'!$A$1:$B$174,2,0)</f>
        <v>#N/A</v>
      </c>
      <c r="F815" s="57" t="s">
        <v>48</v>
      </c>
      <c r="G815" s="16" t="str">
        <f t="shared" si="36"/>
        <v>KHÁC</v>
      </c>
      <c r="H815" s="17" t="s">
        <v>1381</v>
      </c>
      <c r="I815" s="17" t="s">
        <v>2782</v>
      </c>
      <c r="J815" s="17" t="str">
        <f>VLOOKUP(I815,'Danh sach khoa'!$C$2:$D$39,2,0)</f>
        <v>NOITH</v>
      </c>
      <c r="K815" s="18" t="s">
        <v>1378</v>
      </c>
      <c r="L815" s="14" t="s">
        <v>124</v>
      </c>
      <c r="M815" s="29" t="s">
        <v>1382</v>
      </c>
      <c r="N815" s="14" t="s">
        <v>304</v>
      </c>
      <c r="O815" s="14" t="s">
        <v>1383</v>
      </c>
      <c r="P815" s="14">
        <v>2017</v>
      </c>
      <c r="Q815" s="60" t="s">
        <v>99</v>
      </c>
      <c r="R815" s="14" t="s">
        <v>36</v>
      </c>
      <c r="S815" s="14">
        <v>1</v>
      </c>
      <c r="T815" s="20">
        <v>94000000</v>
      </c>
      <c r="U815" s="41" t="s">
        <v>37</v>
      </c>
      <c r="V815" s="14" t="s">
        <v>38</v>
      </c>
      <c r="W815" s="14" t="s">
        <v>39</v>
      </c>
      <c r="X815" s="14"/>
      <c r="Y815" s="21"/>
    </row>
    <row r="816" spans="1:25" s="25" customFormat="1" ht="20.399999999999999" x14ac:dyDescent="0.3">
      <c r="A816" s="50">
        <v>569</v>
      </c>
      <c r="B816" s="16" t="s">
        <v>65</v>
      </c>
      <c r="C816" s="16">
        <f t="shared" si="38"/>
        <v>1</v>
      </c>
      <c r="D816" s="16" t="str">
        <f t="shared" si="37"/>
        <v>BG.TD.NOITH.001</v>
      </c>
      <c r="E816" s="16" t="e">
        <f>VLOOKUP(B816,'DS Tên thiết bị'!$A$1:$B$174,2,0)</f>
        <v>#N/A</v>
      </c>
      <c r="F816" s="16" t="s">
        <v>66</v>
      </c>
      <c r="G816" s="16" t="str">
        <f t="shared" si="36"/>
        <v>KHÁC</v>
      </c>
      <c r="H816" s="17" t="s">
        <v>487</v>
      </c>
      <c r="I816" s="17" t="s">
        <v>2782</v>
      </c>
      <c r="J816" s="17" t="str">
        <f>VLOOKUP(I816,'Danh sach khoa'!$C$2:$D$39,2,0)</f>
        <v>NOITH</v>
      </c>
      <c r="K816" s="18" t="s">
        <v>1378</v>
      </c>
      <c r="L816" s="14" t="s">
        <v>488</v>
      </c>
      <c r="M816" s="14">
        <v>2005010224</v>
      </c>
      <c r="N816" s="14" t="s">
        <v>34</v>
      </c>
      <c r="O816" s="14" t="s">
        <v>35</v>
      </c>
      <c r="P816" s="21">
        <v>2020</v>
      </c>
      <c r="Q816" s="67" t="s">
        <v>177</v>
      </c>
      <c r="R816" s="21" t="s">
        <v>36</v>
      </c>
      <c r="S816" s="40">
        <v>1</v>
      </c>
      <c r="T816" s="36">
        <v>29000000</v>
      </c>
      <c r="U816" s="41" t="s">
        <v>37</v>
      </c>
      <c r="V816" s="30" t="s">
        <v>178</v>
      </c>
      <c r="W816" s="14" t="s">
        <v>179</v>
      </c>
      <c r="X816" s="21"/>
      <c r="Y816" s="21"/>
    </row>
    <row r="817" spans="1:25" s="25" customFormat="1" ht="26.4" x14ac:dyDescent="0.3">
      <c r="A817" s="15">
        <v>562</v>
      </c>
      <c r="B817" s="31" t="s">
        <v>83</v>
      </c>
      <c r="C817" s="16">
        <f t="shared" si="38"/>
        <v>1</v>
      </c>
      <c r="D817" s="16" t="str">
        <f t="shared" si="37"/>
        <v>BG.XC.NOITH.001</v>
      </c>
      <c r="E817" s="16" t="e">
        <f>VLOOKUP(B817,'DS Tên thiết bị'!$A$1:$B$174,2,0)</f>
        <v>#N/A</v>
      </c>
      <c r="F817" s="31" t="s">
        <v>84</v>
      </c>
      <c r="G817" s="16" t="str">
        <f t="shared" si="36"/>
        <v>KHÁC</v>
      </c>
      <c r="H817" s="17" t="s">
        <v>1377</v>
      </c>
      <c r="I817" s="17" t="s">
        <v>2782</v>
      </c>
      <c r="J817" s="17" t="str">
        <f>VLOOKUP(I817,'Danh sach khoa'!$C$2:$D$39,2,0)</f>
        <v>NOITH</v>
      </c>
      <c r="K817" s="18" t="s">
        <v>1378</v>
      </c>
      <c r="L817" s="14"/>
      <c r="M817" s="19" t="s">
        <v>57</v>
      </c>
      <c r="N817" s="14" t="s">
        <v>59</v>
      </c>
      <c r="O817" s="14" t="s">
        <v>59</v>
      </c>
      <c r="P817" s="14">
        <v>2016</v>
      </c>
      <c r="Q817" s="60" t="s">
        <v>1030</v>
      </c>
      <c r="R817" s="14" t="s">
        <v>36</v>
      </c>
      <c r="S817" s="14">
        <v>1</v>
      </c>
      <c r="T817" s="20">
        <v>16100000</v>
      </c>
      <c r="U817" s="41" t="s">
        <v>37</v>
      </c>
      <c r="V817" s="14" t="s">
        <v>38</v>
      </c>
      <c r="W817" s="14" t="s">
        <v>39</v>
      </c>
      <c r="X817" s="14"/>
      <c r="Y817" s="21"/>
    </row>
    <row r="818" spans="1:25" s="25" customFormat="1" ht="40.799999999999997" x14ac:dyDescent="0.3">
      <c r="A818" s="50">
        <v>567</v>
      </c>
      <c r="B818" s="31" t="s">
        <v>83</v>
      </c>
      <c r="C818" s="16">
        <f t="shared" si="38"/>
        <v>2</v>
      </c>
      <c r="D818" s="16" t="str">
        <f t="shared" si="37"/>
        <v>BG.XC.NOITH.002</v>
      </c>
      <c r="E818" s="16" t="e">
        <f>VLOOKUP(B818,'DS Tên thiết bị'!$A$1:$B$174,2,0)</f>
        <v>#N/A</v>
      </c>
      <c r="F818" s="31" t="s">
        <v>84</v>
      </c>
      <c r="G818" s="16" t="str">
        <f t="shared" si="36"/>
        <v>KHÁC</v>
      </c>
      <c r="H818" s="17" t="s">
        <v>1384</v>
      </c>
      <c r="I818" s="17" t="s">
        <v>2782</v>
      </c>
      <c r="J818" s="17" t="str">
        <f>VLOOKUP(I818,'Danh sach khoa'!$C$2:$D$39,2,0)</f>
        <v>NOITH</v>
      </c>
      <c r="K818" s="18" t="s">
        <v>1378</v>
      </c>
      <c r="L818" s="14" t="s">
        <v>161</v>
      </c>
      <c r="M818" s="19" t="s">
        <v>57</v>
      </c>
      <c r="N818" s="14" t="s">
        <v>162</v>
      </c>
      <c r="O818" s="14" t="s">
        <v>59</v>
      </c>
      <c r="P818" s="14">
        <v>2020</v>
      </c>
      <c r="Q818" s="59">
        <v>43898</v>
      </c>
      <c r="R818" s="14" t="s">
        <v>36</v>
      </c>
      <c r="S818" s="14">
        <v>1</v>
      </c>
      <c r="T818" s="20">
        <v>19950000</v>
      </c>
      <c r="U818" s="41" t="s">
        <v>37</v>
      </c>
      <c r="V818" s="14" t="s">
        <v>164</v>
      </c>
      <c r="W818" s="14" t="s">
        <v>39</v>
      </c>
      <c r="X818" s="14"/>
      <c r="Y818" s="21"/>
    </row>
    <row r="819" spans="1:25" s="25" customFormat="1" ht="20.399999999999999" x14ac:dyDescent="0.3">
      <c r="A819" s="15">
        <v>572</v>
      </c>
      <c r="B819" s="16" t="s">
        <v>29</v>
      </c>
      <c r="C819" s="16">
        <f t="shared" si="38"/>
        <v>1</v>
      </c>
      <c r="D819" s="16" t="str">
        <f t="shared" si="37"/>
        <v>BG.BTĐ.NOITM.001</v>
      </c>
      <c r="E819" s="16" t="e">
        <f>VLOOKUP(B819,'DS Tên thiết bị'!$A$1:$B$174,2,0)</f>
        <v>#N/A</v>
      </c>
      <c r="F819" s="16" t="s">
        <v>30</v>
      </c>
      <c r="G819" s="16" t="str">
        <f t="shared" si="36"/>
        <v>KHÁC</v>
      </c>
      <c r="H819" s="17" t="s">
        <v>29</v>
      </c>
      <c r="I819" s="17" t="s">
        <v>2783</v>
      </c>
      <c r="J819" s="17" t="str">
        <f>VLOOKUP(I819,'Danh sach khoa'!$C$2:$D$39,2,0)</f>
        <v>NOITM</v>
      </c>
      <c r="K819" s="18" t="s">
        <v>1386</v>
      </c>
      <c r="L819" s="14" t="s">
        <v>32</v>
      </c>
      <c r="M819" s="29">
        <v>1103000141</v>
      </c>
      <c r="N819" s="14" t="s">
        <v>34</v>
      </c>
      <c r="O819" s="14" t="s">
        <v>35</v>
      </c>
      <c r="P819" s="14">
        <v>2011</v>
      </c>
      <c r="Q819" s="59">
        <v>40190</v>
      </c>
      <c r="R819" s="14" t="s">
        <v>36</v>
      </c>
      <c r="S819" s="14">
        <v>1</v>
      </c>
      <c r="T819" s="20">
        <v>24800000</v>
      </c>
      <c r="U819" s="41" t="s">
        <v>37</v>
      </c>
      <c r="V819" s="14" t="s">
        <v>38</v>
      </c>
      <c r="W819" s="14" t="s">
        <v>39</v>
      </c>
      <c r="X819" s="14"/>
      <c r="Y819" s="21"/>
    </row>
    <row r="820" spans="1:25" s="25" customFormat="1" ht="20.399999999999999" x14ac:dyDescent="0.3">
      <c r="A820" s="15">
        <v>576</v>
      </c>
      <c r="B820" s="16" t="s">
        <v>29</v>
      </c>
      <c r="C820" s="16">
        <f t="shared" si="38"/>
        <v>2</v>
      </c>
      <c r="D820" s="16" t="str">
        <f t="shared" si="37"/>
        <v>BG.BTĐ.NOITM.002</v>
      </c>
      <c r="E820" s="16" t="e">
        <f>VLOOKUP(B820,'DS Tên thiết bị'!$A$1:$B$174,2,0)</f>
        <v>#N/A</v>
      </c>
      <c r="F820" s="16" t="s">
        <v>30</v>
      </c>
      <c r="G820" s="16" t="str">
        <f t="shared" si="36"/>
        <v>KHÁC</v>
      </c>
      <c r="H820" s="17" t="s">
        <v>29</v>
      </c>
      <c r="I820" s="17" t="s">
        <v>2783</v>
      </c>
      <c r="J820" s="17" t="str">
        <f>VLOOKUP(I820,'Danh sach khoa'!$C$2:$D$39,2,0)</f>
        <v>NOITM</v>
      </c>
      <c r="K820" s="18" t="s">
        <v>1386</v>
      </c>
      <c r="L820" s="14" t="s">
        <v>73</v>
      </c>
      <c r="M820" s="29">
        <v>1401010302</v>
      </c>
      <c r="N820" s="14" t="s">
        <v>35</v>
      </c>
      <c r="O820" s="14" t="s">
        <v>35</v>
      </c>
      <c r="P820" s="14">
        <v>2014</v>
      </c>
      <c r="Q820" s="59">
        <v>41736</v>
      </c>
      <c r="R820" s="14" t="s">
        <v>36</v>
      </c>
      <c r="S820" s="14">
        <v>1</v>
      </c>
      <c r="T820" s="20">
        <v>29899800</v>
      </c>
      <c r="U820" s="41" t="s">
        <v>37</v>
      </c>
      <c r="V820" s="14" t="s">
        <v>60</v>
      </c>
      <c r="W820" s="14" t="s">
        <v>39</v>
      </c>
      <c r="X820" s="14"/>
      <c r="Y820" s="21"/>
    </row>
    <row r="821" spans="1:25" s="25" customFormat="1" ht="20.399999999999999" x14ac:dyDescent="0.3">
      <c r="A821" s="50">
        <v>577</v>
      </c>
      <c r="B821" s="16" t="s">
        <v>29</v>
      </c>
      <c r="C821" s="16">
        <f t="shared" si="38"/>
        <v>3</v>
      </c>
      <c r="D821" s="16" t="str">
        <f t="shared" si="37"/>
        <v>BG.BTĐ.NOITM.003</v>
      </c>
      <c r="E821" s="16" t="e">
        <f>VLOOKUP(B821,'DS Tên thiết bị'!$A$1:$B$174,2,0)</f>
        <v>#N/A</v>
      </c>
      <c r="F821" s="16" t="s">
        <v>30</v>
      </c>
      <c r="G821" s="16" t="str">
        <f t="shared" si="36"/>
        <v>KHÁC</v>
      </c>
      <c r="H821" s="17" t="s">
        <v>29</v>
      </c>
      <c r="I821" s="17" t="s">
        <v>2783</v>
      </c>
      <c r="J821" s="17" t="str">
        <f>VLOOKUP(I821,'Danh sach khoa'!$C$2:$D$39,2,0)</f>
        <v>NOITM</v>
      </c>
      <c r="K821" s="18" t="s">
        <v>1386</v>
      </c>
      <c r="L821" s="14" t="s">
        <v>74</v>
      </c>
      <c r="M821" s="29">
        <v>1403010075</v>
      </c>
      <c r="N821" s="14" t="s">
        <v>34</v>
      </c>
      <c r="O821" s="14" t="s">
        <v>35</v>
      </c>
      <c r="P821" s="14">
        <v>2014</v>
      </c>
      <c r="Q821" s="59">
        <v>42070</v>
      </c>
      <c r="R821" s="14" t="s">
        <v>36</v>
      </c>
      <c r="S821" s="14">
        <v>1</v>
      </c>
      <c r="T821" s="20">
        <v>26000000</v>
      </c>
      <c r="U821" s="41" t="s">
        <v>37</v>
      </c>
      <c r="V821" s="14" t="s">
        <v>75</v>
      </c>
      <c r="W821" s="14" t="s">
        <v>39</v>
      </c>
      <c r="X821" s="14"/>
      <c r="Y821" s="21"/>
    </row>
    <row r="822" spans="1:25" s="25" customFormat="1" ht="20.399999999999999" x14ac:dyDescent="0.3">
      <c r="A822" s="15">
        <v>578</v>
      </c>
      <c r="B822" s="16" t="s">
        <v>29</v>
      </c>
      <c r="C822" s="16">
        <f t="shared" si="38"/>
        <v>4</v>
      </c>
      <c r="D822" s="16" t="str">
        <f t="shared" si="37"/>
        <v>BG.BTĐ.NOITM.004</v>
      </c>
      <c r="E822" s="16" t="e">
        <f>VLOOKUP(B822,'DS Tên thiết bị'!$A$1:$B$174,2,0)</f>
        <v>#N/A</v>
      </c>
      <c r="F822" s="16" t="s">
        <v>30</v>
      </c>
      <c r="G822" s="16" t="str">
        <f t="shared" si="36"/>
        <v>KHÁC</v>
      </c>
      <c r="H822" s="17" t="s">
        <v>29</v>
      </c>
      <c r="I822" s="17" t="s">
        <v>2783</v>
      </c>
      <c r="J822" s="17" t="str">
        <f>VLOOKUP(I822,'Danh sach khoa'!$C$2:$D$39,2,0)</f>
        <v>NOITM</v>
      </c>
      <c r="K822" s="18" t="s">
        <v>1386</v>
      </c>
      <c r="L822" s="14" t="s">
        <v>74</v>
      </c>
      <c r="M822" s="29">
        <v>1403010070</v>
      </c>
      <c r="N822" s="14" t="s">
        <v>34</v>
      </c>
      <c r="O822" s="14" t="s">
        <v>35</v>
      </c>
      <c r="P822" s="14">
        <v>2014</v>
      </c>
      <c r="Q822" s="59">
        <v>42070</v>
      </c>
      <c r="R822" s="14" t="s">
        <v>36</v>
      </c>
      <c r="S822" s="14">
        <v>1</v>
      </c>
      <c r="T822" s="20">
        <v>26000000</v>
      </c>
      <c r="U822" s="41" t="s">
        <v>37</v>
      </c>
      <c r="V822" s="14" t="s">
        <v>75</v>
      </c>
      <c r="W822" s="14" t="s">
        <v>39</v>
      </c>
      <c r="X822" s="14"/>
      <c r="Y822" s="21"/>
    </row>
    <row r="823" spans="1:25" s="25" customFormat="1" ht="26.4" x14ac:dyDescent="0.3">
      <c r="A823" s="15">
        <v>582</v>
      </c>
      <c r="B823" s="16" t="s">
        <v>29</v>
      </c>
      <c r="C823" s="16">
        <f t="shared" si="38"/>
        <v>5</v>
      </c>
      <c r="D823" s="16" t="str">
        <f t="shared" si="37"/>
        <v>BG.BTĐ.NOITM.005</v>
      </c>
      <c r="E823" s="16" t="e">
        <f>VLOOKUP(B823,'DS Tên thiết bị'!$A$1:$B$174,2,0)</f>
        <v>#N/A</v>
      </c>
      <c r="F823" s="16" t="s">
        <v>30</v>
      </c>
      <c r="G823" s="16" t="str">
        <f t="shared" si="36"/>
        <v>KHÁC</v>
      </c>
      <c r="H823" s="17" t="s">
        <v>29</v>
      </c>
      <c r="I823" s="17" t="s">
        <v>2783</v>
      </c>
      <c r="J823" s="17" t="str">
        <f>VLOOKUP(I823,'Danh sach khoa'!$C$2:$D$39,2,0)</f>
        <v>NOITM</v>
      </c>
      <c r="K823" s="18" t="s">
        <v>1386</v>
      </c>
      <c r="L823" s="14" t="s">
        <v>73</v>
      </c>
      <c r="M823" s="29" t="s">
        <v>1403</v>
      </c>
      <c r="N823" s="14" t="s">
        <v>34</v>
      </c>
      <c r="O823" s="14" t="s">
        <v>35</v>
      </c>
      <c r="P823" s="14">
        <v>2018</v>
      </c>
      <c r="Q823" s="60" t="s">
        <v>121</v>
      </c>
      <c r="R823" s="14" t="s">
        <v>36</v>
      </c>
      <c r="S823" s="14">
        <v>1</v>
      </c>
      <c r="T823" s="20">
        <v>30300000</v>
      </c>
      <c r="U823" s="41" t="s">
        <v>37</v>
      </c>
      <c r="V823" s="14" t="s">
        <v>60</v>
      </c>
      <c r="W823" s="14" t="s">
        <v>39</v>
      </c>
      <c r="X823" s="14"/>
      <c r="Y823" s="21"/>
    </row>
    <row r="824" spans="1:25" s="25" customFormat="1" ht="26.4" x14ac:dyDescent="0.3">
      <c r="A824" s="15">
        <v>586</v>
      </c>
      <c r="B824" s="16" t="s">
        <v>29</v>
      </c>
      <c r="C824" s="16">
        <f t="shared" si="38"/>
        <v>6</v>
      </c>
      <c r="D824" s="16" t="str">
        <f t="shared" si="37"/>
        <v>BG.BTĐ.NOITM.006</v>
      </c>
      <c r="E824" s="16" t="e">
        <f>VLOOKUP(B824,'DS Tên thiết bị'!$A$1:$B$174,2,0)</f>
        <v>#N/A</v>
      </c>
      <c r="F824" s="16" t="s">
        <v>30</v>
      </c>
      <c r="G824" s="16" t="str">
        <f t="shared" si="36"/>
        <v>KHÁC</v>
      </c>
      <c r="H824" s="17" t="s">
        <v>29</v>
      </c>
      <c r="I824" s="17" t="s">
        <v>2783</v>
      </c>
      <c r="J824" s="17" t="str">
        <f>VLOOKUP(I824,'Danh sach khoa'!$C$2:$D$39,2,0)</f>
        <v>NOITM</v>
      </c>
      <c r="K824" s="18" t="s">
        <v>1386</v>
      </c>
      <c r="L824" s="14" t="s">
        <v>165</v>
      </c>
      <c r="M824" s="29" t="s">
        <v>1407</v>
      </c>
      <c r="N824" s="14" t="s">
        <v>34</v>
      </c>
      <c r="O824" s="14" t="s">
        <v>35</v>
      </c>
      <c r="P824" s="14">
        <v>2019</v>
      </c>
      <c r="Q824" s="60" t="s">
        <v>143</v>
      </c>
      <c r="R824" s="14" t="s">
        <v>36</v>
      </c>
      <c r="S824" s="14">
        <v>1</v>
      </c>
      <c r="T824" s="20">
        <v>27000000</v>
      </c>
      <c r="U824" s="41" t="s">
        <v>37</v>
      </c>
      <c r="V824" s="14" t="s">
        <v>60</v>
      </c>
      <c r="W824" s="14" t="s">
        <v>39</v>
      </c>
      <c r="X824" s="14"/>
      <c r="Y824" s="21"/>
    </row>
    <row r="825" spans="1:25" s="25" customFormat="1" ht="26.4" x14ac:dyDescent="0.3">
      <c r="A825" s="50">
        <v>587</v>
      </c>
      <c r="B825" s="16" t="s">
        <v>29</v>
      </c>
      <c r="C825" s="16">
        <f t="shared" si="38"/>
        <v>7</v>
      </c>
      <c r="D825" s="16" t="str">
        <f t="shared" si="37"/>
        <v>BG.BTĐ.NOITM.007</v>
      </c>
      <c r="E825" s="16" t="e">
        <f>VLOOKUP(B825,'DS Tên thiết bị'!$A$1:$B$174,2,0)</f>
        <v>#N/A</v>
      </c>
      <c r="F825" s="16" t="s">
        <v>30</v>
      </c>
      <c r="G825" s="16" t="str">
        <f t="shared" si="36"/>
        <v>KHÁC</v>
      </c>
      <c r="H825" s="17" t="s">
        <v>29</v>
      </c>
      <c r="I825" s="17" t="s">
        <v>2783</v>
      </c>
      <c r="J825" s="17" t="str">
        <f>VLOOKUP(I825,'Danh sach khoa'!$C$2:$D$39,2,0)</f>
        <v>NOITM</v>
      </c>
      <c r="K825" s="18" t="s">
        <v>1386</v>
      </c>
      <c r="L825" s="14" t="s">
        <v>165</v>
      </c>
      <c r="M825" s="29" t="s">
        <v>1408</v>
      </c>
      <c r="N825" s="14" t="s">
        <v>34</v>
      </c>
      <c r="O825" s="14" t="s">
        <v>35</v>
      </c>
      <c r="P825" s="14">
        <v>2019</v>
      </c>
      <c r="Q825" s="60" t="s">
        <v>143</v>
      </c>
      <c r="R825" s="14" t="s">
        <v>36</v>
      </c>
      <c r="S825" s="14">
        <v>1</v>
      </c>
      <c r="T825" s="20">
        <v>27000000</v>
      </c>
      <c r="U825" s="41" t="s">
        <v>37</v>
      </c>
      <c r="V825" s="14" t="s">
        <v>60</v>
      </c>
      <c r="W825" s="14" t="s">
        <v>39</v>
      </c>
      <c r="X825" s="14"/>
      <c r="Y825" s="21"/>
    </row>
    <row r="826" spans="1:25" s="25" customFormat="1" ht="26.4" x14ac:dyDescent="0.3">
      <c r="A826" s="15">
        <v>588</v>
      </c>
      <c r="B826" s="16" t="s">
        <v>29</v>
      </c>
      <c r="C826" s="16">
        <f t="shared" si="38"/>
        <v>8</v>
      </c>
      <c r="D826" s="16" t="str">
        <f t="shared" si="37"/>
        <v>BG.BTĐ.NOITM.008</v>
      </c>
      <c r="E826" s="16" t="e">
        <f>VLOOKUP(B826,'DS Tên thiết bị'!$A$1:$B$174,2,0)</f>
        <v>#N/A</v>
      </c>
      <c r="F826" s="16" t="s">
        <v>30</v>
      </c>
      <c r="G826" s="16" t="str">
        <f t="shared" si="36"/>
        <v>KHÁC</v>
      </c>
      <c r="H826" s="17" t="s">
        <v>29</v>
      </c>
      <c r="I826" s="17" t="s">
        <v>2783</v>
      </c>
      <c r="J826" s="17" t="str">
        <f>VLOOKUP(I826,'Danh sach khoa'!$C$2:$D$39,2,0)</f>
        <v>NOITM</v>
      </c>
      <c r="K826" s="18" t="s">
        <v>1386</v>
      </c>
      <c r="L826" s="14" t="s">
        <v>165</v>
      </c>
      <c r="M826" s="29" t="s">
        <v>1409</v>
      </c>
      <c r="N826" s="14" t="s">
        <v>34</v>
      </c>
      <c r="O826" s="14" t="s">
        <v>35</v>
      </c>
      <c r="P826" s="14">
        <v>2019</v>
      </c>
      <c r="Q826" s="60" t="s">
        <v>143</v>
      </c>
      <c r="R826" s="14" t="s">
        <v>36</v>
      </c>
      <c r="S826" s="14">
        <v>1</v>
      </c>
      <c r="T826" s="20">
        <v>27000000</v>
      </c>
      <c r="U826" s="41" t="s">
        <v>37</v>
      </c>
      <c r="V826" s="14" t="s">
        <v>60</v>
      </c>
      <c r="W826" s="14" t="s">
        <v>39</v>
      </c>
      <c r="X826" s="14"/>
      <c r="Y826" s="21"/>
    </row>
    <row r="827" spans="1:25" s="25" customFormat="1" ht="26.4" x14ac:dyDescent="0.3">
      <c r="A827" s="50">
        <v>589</v>
      </c>
      <c r="B827" s="16" t="s">
        <v>29</v>
      </c>
      <c r="C827" s="16">
        <f t="shared" si="38"/>
        <v>9</v>
      </c>
      <c r="D827" s="16" t="str">
        <f t="shared" si="37"/>
        <v>BG.BTĐ.NOITM.009</v>
      </c>
      <c r="E827" s="16" t="e">
        <f>VLOOKUP(B827,'DS Tên thiết bị'!$A$1:$B$174,2,0)</f>
        <v>#N/A</v>
      </c>
      <c r="F827" s="16" t="s">
        <v>30</v>
      </c>
      <c r="G827" s="16" t="str">
        <f t="shared" si="36"/>
        <v>KHÁC</v>
      </c>
      <c r="H827" s="17" t="s">
        <v>29</v>
      </c>
      <c r="I827" s="17" t="s">
        <v>2783</v>
      </c>
      <c r="J827" s="17" t="str">
        <f>VLOOKUP(I827,'Danh sach khoa'!$C$2:$D$39,2,0)</f>
        <v>NOITM</v>
      </c>
      <c r="K827" s="18" t="s">
        <v>1386</v>
      </c>
      <c r="L827" s="14" t="s">
        <v>165</v>
      </c>
      <c r="M827" s="29" t="s">
        <v>1410</v>
      </c>
      <c r="N827" s="14" t="s">
        <v>34</v>
      </c>
      <c r="O827" s="14" t="s">
        <v>35</v>
      </c>
      <c r="P827" s="14">
        <v>2019</v>
      </c>
      <c r="Q827" s="60" t="s">
        <v>143</v>
      </c>
      <c r="R827" s="14" t="s">
        <v>36</v>
      </c>
      <c r="S827" s="14">
        <v>1</v>
      </c>
      <c r="T827" s="20">
        <v>27000000</v>
      </c>
      <c r="U827" s="41" t="s">
        <v>37</v>
      </c>
      <c r="V827" s="14" t="s">
        <v>60</v>
      </c>
      <c r="W827" s="14" t="s">
        <v>39</v>
      </c>
      <c r="X827" s="14"/>
      <c r="Y827" s="21"/>
    </row>
    <row r="828" spans="1:25" s="25" customFormat="1" ht="20.399999999999999" x14ac:dyDescent="0.3">
      <c r="A828" s="50">
        <v>595</v>
      </c>
      <c r="B828" s="16" t="s">
        <v>29</v>
      </c>
      <c r="C828" s="16">
        <f t="shared" si="38"/>
        <v>10</v>
      </c>
      <c r="D828" s="16" t="str">
        <f t="shared" si="37"/>
        <v>BG.BTĐ.NOITM.010</v>
      </c>
      <c r="E828" s="16" t="e">
        <f>VLOOKUP(B828,'DS Tên thiết bị'!$A$1:$B$174,2,0)</f>
        <v>#N/A</v>
      </c>
      <c r="F828" s="16" t="s">
        <v>30</v>
      </c>
      <c r="G828" s="16" t="str">
        <f t="shared" si="36"/>
        <v>KHÁC</v>
      </c>
      <c r="H828" s="17" t="s">
        <v>172</v>
      </c>
      <c r="I828" s="17" t="s">
        <v>2783</v>
      </c>
      <c r="J828" s="17" t="str">
        <f>VLOOKUP(I828,'Danh sach khoa'!$C$2:$D$39,2,0)</f>
        <v>NOITM</v>
      </c>
      <c r="K828" s="18" t="s">
        <v>1386</v>
      </c>
      <c r="L828" s="14" t="s">
        <v>173</v>
      </c>
      <c r="M828" s="14" t="s">
        <v>1417</v>
      </c>
      <c r="N828" s="14" t="s">
        <v>175</v>
      </c>
      <c r="O828" s="14" t="s">
        <v>176</v>
      </c>
      <c r="P828" s="21">
        <v>2020</v>
      </c>
      <c r="Q828" s="67" t="s">
        <v>177</v>
      </c>
      <c r="R828" s="21" t="s">
        <v>36</v>
      </c>
      <c r="S828" s="40">
        <v>1</v>
      </c>
      <c r="T828" s="36">
        <v>23000000</v>
      </c>
      <c r="U828" s="41" t="s">
        <v>37</v>
      </c>
      <c r="V828" s="30" t="s">
        <v>178</v>
      </c>
      <c r="W828" s="14" t="s">
        <v>179</v>
      </c>
      <c r="X828" s="21"/>
      <c r="Y828" s="21"/>
    </row>
    <row r="829" spans="1:25" s="25" customFormat="1" ht="30.6" x14ac:dyDescent="0.3">
      <c r="A829" s="15">
        <v>596</v>
      </c>
      <c r="B829" s="16" t="s">
        <v>29</v>
      </c>
      <c r="C829" s="16">
        <f t="shared" si="38"/>
        <v>11</v>
      </c>
      <c r="D829" s="16" t="str">
        <f t="shared" si="37"/>
        <v>BG.BTĐ.NOITM.011</v>
      </c>
      <c r="E829" s="16" t="e">
        <f>VLOOKUP(B829,'DS Tên thiết bị'!$A$1:$B$174,2,0)</f>
        <v>#N/A</v>
      </c>
      <c r="F829" s="16" t="s">
        <v>30</v>
      </c>
      <c r="G829" s="16" t="str">
        <f t="shared" si="36"/>
        <v>KHÁC</v>
      </c>
      <c r="H829" s="17" t="s">
        <v>172</v>
      </c>
      <c r="I829" s="17" t="s">
        <v>2783</v>
      </c>
      <c r="J829" s="17" t="str">
        <f>VLOOKUP(I829,'Danh sach khoa'!$C$2:$D$39,2,0)</f>
        <v>NOITM</v>
      </c>
      <c r="K829" s="18" t="s">
        <v>1386</v>
      </c>
      <c r="L829" s="14" t="s">
        <v>173</v>
      </c>
      <c r="M829" s="14" t="s">
        <v>1418</v>
      </c>
      <c r="N829" s="14" t="s">
        <v>175</v>
      </c>
      <c r="O829" s="14" t="s">
        <v>176</v>
      </c>
      <c r="P829" s="21">
        <v>2020</v>
      </c>
      <c r="Q829" s="67" t="s">
        <v>177</v>
      </c>
      <c r="R829" s="21" t="s">
        <v>36</v>
      </c>
      <c r="S829" s="40">
        <v>1</v>
      </c>
      <c r="T829" s="36">
        <v>23000000</v>
      </c>
      <c r="U829" s="41" t="s">
        <v>37</v>
      </c>
      <c r="V829" s="30" t="s">
        <v>178</v>
      </c>
      <c r="W829" s="14" t="s">
        <v>179</v>
      </c>
      <c r="X829" s="21"/>
      <c r="Y829" s="21"/>
    </row>
    <row r="830" spans="1:25" s="25" customFormat="1" ht="20.399999999999999" x14ac:dyDescent="0.3">
      <c r="A830" s="50">
        <v>597</v>
      </c>
      <c r="B830" s="16" t="s">
        <v>29</v>
      </c>
      <c r="C830" s="16">
        <f t="shared" si="38"/>
        <v>12</v>
      </c>
      <c r="D830" s="16" t="str">
        <f t="shared" si="37"/>
        <v>BG.BTĐ.NOITM.012</v>
      </c>
      <c r="E830" s="16" t="e">
        <f>VLOOKUP(B830,'DS Tên thiết bị'!$A$1:$B$174,2,0)</f>
        <v>#N/A</v>
      </c>
      <c r="F830" s="16" t="s">
        <v>30</v>
      </c>
      <c r="G830" s="16" t="str">
        <f t="shared" si="36"/>
        <v>KHÁC</v>
      </c>
      <c r="H830" s="17" t="s">
        <v>172</v>
      </c>
      <c r="I830" s="17" t="s">
        <v>2783</v>
      </c>
      <c r="J830" s="17" t="str">
        <f>VLOOKUP(I830,'Danh sach khoa'!$C$2:$D$39,2,0)</f>
        <v>NOITM</v>
      </c>
      <c r="K830" s="18" t="s">
        <v>1386</v>
      </c>
      <c r="L830" s="14" t="s">
        <v>173</v>
      </c>
      <c r="M830" s="14" t="s">
        <v>1419</v>
      </c>
      <c r="N830" s="14" t="s">
        <v>175</v>
      </c>
      <c r="O830" s="14" t="s">
        <v>176</v>
      </c>
      <c r="P830" s="21">
        <v>2020</v>
      </c>
      <c r="Q830" s="67" t="s">
        <v>177</v>
      </c>
      <c r="R830" s="21" t="s">
        <v>36</v>
      </c>
      <c r="S830" s="40">
        <v>1</v>
      </c>
      <c r="T830" s="36">
        <v>23000000</v>
      </c>
      <c r="U830" s="41" t="s">
        <v>37</v>
      </c>
      <c r="V830" s="30" t="s">
        <v>178</v>
      </c>
      <c r="W830" s="14" t="s">
        <v>179</v>
      </c>
      <c r="X830" s="21"/>
      <c r="Y830" s="21"/>
    </row>
    <row r="831" spans="1:25" s="25" customFormat="1" ht="20.399999999999999" x14ac:dyDescent="0.3">
      <c r="A831" s="15">
        <v>598</v>
      </c>
      <c r="B831" s="16" t="s">
        <v>29</v>
      </c>
      <c r="C831" s="16">
        <f t="shared" si="38"/>
        <v>13</v>
      </c>
      <c r="D831" s="16" t="str">
        <f t="shared" si="37"/>
        <v>BG.BTĐ.NOITM.013</v>
      </c>
      <c r="E831" s="16" t="e">
        <f>VLOOKUP(B831,'DS Tên thiết bị'!$A$1:$B$174,2,0)</f>
        <v>#N/A</v>
      </c>
      <c r="F831" s="16" t="s">
        <v>30</v>
      </c>
      <c r="G831" s="16" t="str">
        <f t="shared" si="36"/>
        <v>KHÁC</v>
      </c>
      <c r="H831" s="17" t="s">
        <v>172</v>
      </c>
      <c r="I831" s="17" t="s">
        <v>2783</v>
      </c>
      <c r="J831" s="17" t="str">
        <f>VLOOKUP(I831,'Danh sach khoa'!$C$2:$D$39,2,0)</f>
        <v>NOITM</v>
      </c>
      <c r="K831" s="18" t="s">
        <v>1386</v>
      </c>
      <c r="L831" s="14" t="s">
        <v>173</v>
      </c>
      <c r="M831" s="14" t="s">
        <v>1420</v>
      </c>
      <c r="N831" s="14" t="s">
        <v>175</v>
      </c>
      <c r="O831" s="14" t="s">
        <v>176</v>
      </c>
      <c r="P831" s="21">
        <v>2020</v>
      </c>
      <c r="Q831" s="67" t="s">
        <v>177</v>
      </c>
      <c r="R831" s="21" t="s">
        <v>36</v>
      </c>
      <c r="S831" s="40">
        <v>1</v>
      </c>
      <c r="T831" s="36">
        <v>23000000</v>
      </c>
      <c r="U831" s="41" t="s">
        <v>37</v>
      </c>
      <c r="V831" s="30" t="s">
        <v>178</v>
      </c>
      <c r="W831" s="14" t="s">
        <v>179</v>
      </c>
      <c r="X831" s="21"/>
      <c r="Y831" s="21"/>
    </row>
    <row r="832" spans="1:25" s="25" customFormat="1" ht="20.399999999999999" x14ac:dyDescent="0.3">
      <c r="A832" s="50">
        <v>599</v>
      </c>
      <c r="B832" s="16" t="s">
        <v>29</v>
      </c>
      <c r="C832" s="16">
        <f t="shared" si="38"/>
        <v>14</v>
      </c>
      <c r="D832" s="16" t="str">
        <f t="shared" si="37"/>
        <v>BG.BTĐ.NOITM.014</v>
      </c>
      <c r="E832" s="16" t="e">
        <f>VLOOKUP(B832,'DS Tên thiết bị'!$A$1:$B$174,2,0)</f>
        <v>#N/A</v>
      </c>
      <c r="F832" s="16" t="s">
        <v>30</v>
      </c>
      <c r="G832" s="16" t="str">
        <f t="shared" si="36"/>
        <v>KHÁC</v>
      </c>
      <c r="H832" s="17" t="s">
        <v>172</v>
      </c>
      <c r="I832" s="17" t="s">
        <v>2783</v>
      </c>
      <c r="J832" s="17" t="str">
        <f>VLOOKUP(I832,'Danh sach khoa'!$C$2:$D$39,2,0)</f>
        <v>NOITM</v>
      </c>
      <c r="K832" s="18" t="s">
        <v>1386</v>
      </c>
      <c r="L832" s="14" t="s">
        <v>173</v>
      </c>
      <c r="M832" s="14" t="s">
        <v>1421</v>
      </c>
      <c r="N832" s="14" t="s">
        <v>175</v>
      </c>
      <c r="O832" s="14" t="s">
        <v>176</v>
      </c>
      <c r="P832" s="21">
        <v>2020</v>
      </c>
      <c r="Q832" s="67" t="s">
        <v>177</v>
      </c>
      <c r="R832" s="21" t="s">
        <v>36</v>
      </c>
      <c r="S832" s="40">
        <v>1</v>
      </c>
      <c r="T832" s="36">
        <v>23000000</v>
      </c>
      <c r="U832" s="41" t="s">
        <v>37</v>
      </c>
      <c r="V832" s="30" t="s">
        <v>178</v>
      </c>
      <c r="W832" s="14" t="s">
        <v>179</v>
      </c>
      <c r="X832" s="21"/>
      <c r="Y832" s="21"/>
    </row>
    <row r="833" spans="1:25" s="25" customFormat="1" ht="40.799999999999997" x14ac:dyDescent="0.3">
      <c r="A833" s="15">
        <v>604</v>
      </c>
      <c r="B833" s="16" t="s">
        <v>76</v>
      </c>
      <c r="C833" s="16">
        <f t="shared" si="38"/>
        <v>1</v>
      </c>
      <c r="D833" s="16" t="str">
        <f t="shared" si="37"/>
        <v>BG.G.NOITM.001</v>
      </c>
      <c r="E833" s="16" t="e">
        <f>VLOOKUP(B833,'DS Tên thiết bị'!$A$1:$B$174,2,0)</f>
        <v>#N/A</v>
      </c>
      <c r="F833" s="16" t="s">
        <v>77</v>
      </c>
      <c r="G833" s="16" t="str">
        <f t="shared" si="36"/>
        <v>KHÁC</v>
      </c>
      <c r="H833" s="17" t="s">
        <v>510</v>
      </c>
      <c r="I833" s="17" t="s">
        <v>2783</v>
      </c>
      <c r="J833" s="17" t="str">
        <f>VLOOKUP(I833,'Danh sach khoa'!$C$2:$D$39,2,0)</f>
        <v>NOITM</v>
      </c>
      <c r="K833" s="18" t="s">
        <v>1386</v>
      </c>
      <c r="L833" s="21" t="s">
        <v>511</v>
      </c>
      <c r="M833" s="14" t="s">
        <v>57</v>
      </c>
      <c r="N833" s="14" t="s">
        <v>512</v>
      </c>
      <c r="O833" s="14" t="s">
        <v>508</v>
      </c>
      <c r="P833" s="14">
        <v>2021</v>
      </c>
      <c r="Q833" s="67" t="s">
        <v>177</v>
      </c>
      <c r="R833" s="14" t="s">
        <v>36</v>
      </c>
      <c r="S833" s="35">
        <v>3</v>
      </c>
      <c r="T833" s="89">
        <v>15000000</v>
      </c>
      <c r="U833" s="41" t="s">
        <v>37</v>
      </c>
      <c r="V833" s="30" t="s">
        <v>178</v>
      </c>
      <c r="W833" s="14" t="s">
        <v>179</v>
      </c>
      <c r="X833" s="14" t="s">
        <v>513</v>
      </c>
      <c r="Y833" s="21"/>
    </row>
    <row r="834" spans="1:25" s="25" customFormat="1" ht="20.399999999999999" x14ac:dyDescent="0.3">
      <c r="A834" s="50">
        <v>573</v>
      </c>
      <c r="B834" s="31" t="s">
        <v>94</v>
      </c>
      <c r="C834" s="16">
        <f t="shared" si="38"/>
        <v>1</v>
      </c>
      <c r="D834" s="16" t="str">
        <f t="shared" si="37"/>
        <v>BG.ĐT.NOITM.001</v>
      </c>
      <c r="E834" s="16" t="e">
        <f>VLOOKUP(B834,'DS Tên thiết bị'!$A$1:$B$174,2,0)</f>
        <v>#N/A</v>
      </c>
      <c r="F834" s="31" t="s">
        <v>95</v>
      </c>
      <c r="G834" s="16" t="str">
        <f t="shared" ref="G834:G897" si="39">IFERROR(IF(E834=F834,"","KHÁC"),"KHÁC")</f>
        <v>KHÁC</v>
      </c>
      <c r="H834" s="17" t="s">
        <v>1387</v>
      </c>
      <c r="I834" s="17" t="s">
        <v>2783</v>
      </c>
      <c r="J834" s="17" t="str">
        <f>VLOOKUP(I834,'Danh sach khoa'!$C$2:$D$39,2,0)</f>
        <v>NOITM</v>
      </c>
      <c r="K834" s="18" t="s">
        <v>1386</v>
      </c>
      <c r="L834" s="14" t="s">
        <v>1388</v>
      </c>
      <c r="M834" s="19" t="s">
        <v>1389</v>
      </c>
      <c r="N834" s="14" t="s">
        <v>35</v>
      </c>
      <c r="O834" s="14" t="s">
        <v>35</v>
      </c>
      <c r="P834" s="14">
        <v>2011</v>
      </c>
      <c r="Q834" s="59">
        <v>40553</v>
      </c>
      <c r="R834" s="14" t="s">
        <v>36</v>
      </c>
      <c r="S834" s="14">
        <v>1</v>
      </c>
      <c r="T834" s="20">
        <v>42800000</v>
      </c>
      <c r="U834" s="41" t="s">
        <v>37</v>
      </c>
      <c r="V834" s="14" t="s">
        <v>38</v>
      </c>
      <c r="W834" s="14" t="s">
        <v>39</v>
      </c>
      <c r="X834" s="14"/>
      <c r="Y834" s="21"/>
    </row>
    <row r="835" spans="1:25" s="25" customFormat="1" ht="20.399999999999999" x14ac:dyDescent="0.3">
      <c r="A835" s="15">
        <v>594</v>
      </c>
      <c r="B835" s="16" t="s">
        <v>94</v>
      </c>
      <c r="C835" s="16">
        <f t="shared" si="38"/>
        <v>2</v>
      </c>
      <c r="D835" s="16" t="str">
        <f t="shared" ref="D835:D898" si="40">"BG."&amp;F835&amp;"."&amp;J835&amp;"."&amp;TEXT(C835,"000")</f>
        <v>BG.ĐT.NOITM.002</v>
      </c>
      <c r="E835" s="16" t="e">
        <f>VLOOKUP(B835,'DS Tên thiết bị'!$A$1:$B$174,2,0)</f>
        <v>#N/A</v>
      </c>
      <c r="F835" s="31" t="s">
        <v>95</v>
      </c>
      <c r="G835" s="16" t="str">
        <f t="shared" si="39"/>
        <v>KHÁC</v>
      </c>
      <c r="H835" s="17" t="s">
        <v>96</v>
      </c>
      <c r="I835" s="17" t="s">
        <v>2783</v>
      </c>
      <c r="J835" s="17" t="str">
        <f>VLOOKUP(I835,'Danh sach khoa'!$C$2:$D$39,2,0)</f>
        <v>NOITM</v>
      </c>
      <c r="K835" s="18" t="s">
        <v>1386</v>
      </c>
      <c r="L835" s="14" t="s">
        <v>1415</v>
      </c>
      <c r="M835" s="19" t="s">
        <v>1416</v>
      </c>
      <c r="N835" s="14" t="s">
        <v>64</v>
      </c>
      <c r="O835" s="14" t="s">
        <v>257</v>
      </c>
      <c r="P835" s="14">
        <v>2021</v>
      </c>
      <c r="Q835" s="60">
        <v>2020</v>
      </c>
      <c r="R835" s="14" t="s">
        <v>192</v>
      </c>
      <c r="S835" s="14">
        <v>1</v>
      </c>
      <c r="T835" s="20">
        <v>41000000</v>
      </c>
      <c r="U835" s="41" t="s">
        <v>37</v>
      </c>
      <c r="V835" s="14">
        <v>0</v>
      </c>
      <c r="W835" s="14" t="s">
        <v>39</v>
      </c>
      <c r="X835" s="14"/>
      <c r="Y835" s="21"/>
    </row>
    <row r="836" spans="1:25" s="25" customFormat="1" ht="20.399999999999999" x14ac:dyDescent="0.3">
      <c r="A836" s="15">
        <v>574</v>
      </c>
      <c r="B836" s="16" t="s">
        <v>41</v>
      </c>
      <c r="C836" s="16">
        <f t="shared" ref="C836:C899" si="41">IF(B836=B835,C835+1,1)</f>
        <v>1</v>
      </c>
      <c r="D836" s="16" t="str">
        <f t="shared" si="40"/>
        <v>BG.HD.NOITM.001</v>
      </c>
      <c r="E836" s="16" t="e">
        <f>VLOOKUP(B836,'DS Tên thiết bị'!$A$1:$B$174,2,0)</f>
        <v>#N/A</v>
      </c>
      <c r="F836" s="16" t="s">
        <v>42</v>
      </c>
      <c r="G836" s="16" t="str">
        <f t="shared" si="39"/>
        <v>KHÁC</v>
      </c>
      <c r="H836" s="17" t="s">
        <v>41</v>
      </c>
      <c r="I836" s="17" t="s">
        <v>2783</v>
      </c>
      <c r="J836" s="17" t="str">
        <f>VLOOKUP(I836,'Danh sach khoa'!$C$2:$D$39,2,0)</f>
        <v>NOITM</v>
      </c>
      <c r="K836" s="18" t="s">
        <v>1386</v>
      </c>
      <c r="L836" s="14">
        <v>1242</v>
      </c>
      <c r="M836" s="19" t="s">
        <v>1390</v>
      </c>
      <c r="N836" s="14" t="s">
        <v>1391</v>
      </c>
      <c r="O836" s="14" t="s">
        <v>104</v>
      </c>
      <c r="P836" s="14">
        <v>2009</v>
      </c>
      <c r="Q836" s="75">
        <v>40920</v>
      </c>
      <c r="R836" s="14" t="s">
        <v>36</v>
      </c>
      <c r="S836" s="14">
        <v>1</v>
      </c>
      <c r="T836" s="20">
        <v>17000000</v>
      </c>
      <c r="U836" s="41" t="s">
        <v>37</v>
      </c>
      <c r="V836" s="14" t="s">
        <v>60</v>
      </c>
      <c r="W836" s="14" t="s">
        <v>39</v>
      </c>
      <c r="X836" s="14"/>
      <c r="Y836" s="21"/>
    </row>
    <row r="837" spans="1:25" s="25" customFormat="1" ht="20.399999999999999" x14ac:dyDescent="0.3">
      <c r="A837" s="15">
        <v>600</v>
      </c>
      <c r="B837" s="16" t="s">
        <v>41</v>
      </c>
      <c r="C837" s="16">
        <f t="shared" si="41"/>
        <v>2</v>
      </c>
      <c r="D837" s="16" t="str">
        <f t="shared" si="40"/>
        <v>BG.HD.NOITM.002</v>
      </c>
      <c r="E837" s="16" t="e">
        <f>VLOOKUP(B837,'DS Tên thiết bị'!$A$1:$B$174,2,0)</f>
        <v>#N/A</v>
      </c>
      <c r="F837" s="16" t="s">
        <v>42</v>
      </c>
      <c r="G837" s="16" t="str">
        <f t="shared" si="39"/>
        <v>KHÁC</v>
      </c>
      <c r="H837" s="17" t="s">
        <v>41</v>
      </c>
      <c r="I837" s="17" t="s">
        <v>2783</v>
      </c>
      <c r="J837" s="17" t="str">
        <f>VLOOKUP(I837,'Danh sach khoa'!$C$2:$D$39,2,0)</f>
        <v>NOITM</v>
      </c>
      <c r="K837" s="18" t="s">
        <v>1386</v>
      </c>
      <c r="L837" s="14" t="s">
        <v>1056</v>
      </c>
      <c r="M837" s="14" t="s">
        <v>1422</v>
      </c>
      <c r="N837" s="14" t="s">
        <v>1058</v>
      </c>
      <c r="O837" s="14" t="s">
        <v>508</v>
      </c>
      <c r="P837" s="21">
        <v>2020</v>
      </c>
      <c r="Q837" s="67" t="s">
        <v>177</v>
      </c>
      <c r="R837" s="21" t="s">
        <v>36</v>
      </c>
      <c r="S837" s="40">
        <v>1</v>
      </c>
      <c r="T837" s="36">
        <v>30000000</v>
      </c>
      <c r="U837" s="41" t="s">
        <v>37</v>
      </c>
      <c r="V837" s="30" t="s">
        <v>178</v>
      </c>
      <c r="W837" s="14" t="s">
        <v>179</v>
      </c>
      <c r="X837" s="21"/>
      <c r="Y837" s="21"/>
    </row>
    <row r="838" spans="1:25" s="25" customFormat="1" ht="20.399999999999999" x14ac:dyDescent="0.3">
      <c r="A838" s="50">
        <v>581</v>
      </c>
      <c r="B838" s="16" t="s">
        <v>679</v>
      </c>
      <c r="C838" s="16">
        <f t="shared" si="41"/>
        <v>1</v>
      </c>
      <c r="D838" s="16" t="str">
        <f t="shared" si="40"/>
        <v>BG.PRT.NOITM.001</v>
      </c>
      <c r="E838" s="16" t="e">
        <f>VLOOKUP(B838,'DS Tên thiết bị'!$A$1:$B$174,2,0)</f>
        <v>#N/A</v>
      </c>
      <c r="F838" s="16" t="s">
        <v>680</v>
      </c>
      <c r="G838" s="16" t="str">
        <f t="shared" si="39"/>
        <v>KHÁC</v>
      </c>
      <c r="H838" s="17" t="s">
        <v>679</v>
      </c>
      <c r="I838" s="17" t="s">
        <v>2783</v>
      </c>
      <c r="J838" s="17" t="str">
        <f>VLOOKUP(I838,'Danh sach khoa'!$C$2:$D$39,2,0)</f>
        <v>NOITM</v>
      </c>
      <c r="K838" s="18" t="s">
        <v>1386</v>
      </c>
      <c r="L838" s="14" t="s">
        <v>1402</v>
      </c>
      <c r="M838" s="29">
        <v>18257</v>
      </c>
      <c r="N838" s="14" t="s">
        <v>64</v>
      </c>
      <c r="O838" s="14" t="s">
        <v>35</v>
      </c>
      <c r="P838" s="14">
        <v>2015</v>
      </c>
      <c r="Q838" s="59">
        <v>42498</v>
      </c>
      <c r="R838" s="14" t="s">
        <v>36</v>
      </c>
      <c r="S838" s="14">
        <v>1</v>
      </c>
      <c r="T838" s="20">
        <v>98000000</v>
      </c>
      <c r="U838" s="41" t="s">
        <v>37</v>
      </c>
      <c r="V838" s="14" t="s">
        <v>38</v>
      </c>
      <c r="W838" s="14" t="s">
        <v>39</v>
      </c>
      <c r="X838" s="14"/>
      <c r="Y838" s="21"/>
    </row>
    <row r="839" spans="1:25" s="25" customFormat="1" ht="26.4" x14ac:dyDescent="0.3">
      <c r="A839" s="50">
        <v>593</v>
      </c>
      <c r="B839" s="16" t="s">
        <v>679</v>
      </c>
      <c r="C839" s="16">
        <f t="shared" si="41"/>
        <v>2</v>
      </c>
      <c r="D839" s="16" t="str">
        <f t="shared" si="40"/>
        <v>BG.PRT.NOITM.002</v>
      </c>
      <c r="E839" s="16" t="e">
        <f>VLOOKUP(B839,'DS Tên thiết bị'!$A$1:$B$174,2,0)</f>
        <v>#N/A</v>
      </c>
      <c r="F839" s="16" t="s">
        <v>680</v>
      </c>
      <c r="G839" s="16" t="str">
        <f t="shared" si="39"/>
        <v>KHÁC</v>
      </c>
      <c r="H839" s="17" t="s">
        <v>689</v>
      </c>
      <c r="I839" s="17" t="s">
        <v>2783</v>
      </c>
      <c r="J839" s="17" t="str">
        <f>VLOOKUP(I839,'Danh sach khoa'!$C$2:$D$39,2,0)</f>
        <v>NOITM</v>
      </c>
      <c r="K839" s="18" t="s">
        <v>1386</v>
      </c>
      <c r="L839" s="14" t="s">
        <v>682</v>
      </c>
      <c r="M839" s="19" t="s">
        <v>1414</v>
      </c>
      <c r="N839" s="14" t="s">
        <v>64</v>
      </c>
      <c r="O839" s="14" t="s">
        <v>35</v>
      </c>
      <c r="P839" s="14">
        <v>2020</v>
      </c>
      <c r="Q839" s="60" t="s">
        <v>143</v>
      </c>
      <c r="R839" s="14" t="s">
        <v>36</v>
      </c>
      <c r="S839" s="14">
        <v>1</v>
      </c>
      <c r="T839" s="20">
        <v>180000000</v>
      </c>
      <c r="U839" s="41" t="s">
        <v>37</v>
      </c>
      <c r="V839" s="14" t="s">
        <v>60</v>
      </c>
      <c r="W839" s="14" t="s">
        <v>39</v>
      </c>
      <c r="X839" s="14"/>
      <c r="Y839" s="21"/>
    </row>
    <row r="840" spans="1:25" s="25" customFormat="1" ht="20.399999999999999" x14ac:dyDescent="0.3">
      <c r="A840" s="50">
        <v>575</v>
      </c>
      <c r="B840" s="16" t="s">
        <v>1392</v>
      </c>
      <c r="C840" s="16">
        <f t="shared" si="41"/>
        <v>1</v>
      </c>
      <c r="D840" s="16" t="str">
        <f t="shared" si="40"/>
        <v>BG.TNT.NOITM.001</v>
      </c>
      <c r="E840" s="16" t="e">
        <f>VLOOKUP(B840,'DS Tên thiết bị'!$A$1:$B$174,2,0)</f>
        <v>#N/A</v>
      </c>
      <c r="F840" s="16" t="s">
        <v>1393</v>
      </c>
      <c r="G840" s="16" t="str">
        <f t="shared" si="39"/>
        <v>KHÁC</v>
      </c>
      <c r="H840" s="17" t="s">
        <v>1394</v>
      </c>
      <c r="I840" s="17" t="s">
        <v>2783</v>
      </c>
      <c r="J840" s="17" t="str">
        <f>VLOOKUP(I840,'Danh sach khoa'!$C$2:$D$39,2,0)</f>
        <v>NOITM</v>
      </c>
      <c r="K840" s="18" t="s">
        <v>1386</v>
      </c>
      <c r="L840" s="14" t="s">
        <v>1395</v>
      </c>
      <c r="M840" s="29" t="s">
        <v>1396</v>
      </c>
      <c r="N840" s="14" t="s">
        <v>1397</v>
      </c>
      <c r="O840" s="14" t="s">
        <v>104</v>
      </c>
      <c r="P840" s="30">
        <v>2012</v>
      </c>
      <c r="Q840" s="75">
        <v>40917</v>
      </c>
      <c r="R840" s="14" t="s">
        <v>36</v>
      </c>
      <c r="S840" s="14">
        <v>1</v>
      </c>
      <c r="T840" s="20">
        <v>112500000</v>
      </c>
      <c r="U840" s="41" t="s">
        <v>37</v>
      </c>
      <c r="V840" s="14" t="s">
        <v>38</v>
      </c>
      <c r="W840" s="14" t="s">
        <v>39</v>
      </c>
      <c r="X840" s="14"/>
      <c r="Y840" s="21"/>
    </row>
    <row r="841" spans="1:25" s="25" customFormat="1" ht="20.399999999999999" x14ac:dyDescent="0.3">
      <c r="A841" s="50">
        <v>579</v>
      </c>
      <c r="B841" s="16" t="s">
        <v>47</v>
      </c>
      <c r="C841" s="16">
        <f t="shared" si="41"/>
        <v>1</v>
      </c>
      <c r="D841" s="16" t="str">
        <f t="shared" si="40"/>
        <v>BG.MTD.NOITM.001</v>
      </c>
      <c r="E841" s="16" t="e">
        <f>VLOOKUP(B841,'DS Tên thiết bị'!$A$1:$B$174,2,0)</f>
        <v>#N/A</v>
      </c>
      <c r="F841" s="57" t="s">
        <v>48</v>
      </c>
      <c r="G841" s="16" t="str">
        <f t="shared" si="39"/>
        <v>KHÁC</v>
      </c>
      <c r="H841" s="17" t="s">
        <v>1398</v>
      </c>
      <c r="I841" s="17" t="s">
        <v>2783</v>
      </c>
      <c r="J841" s="17" t="str">
        <f>VLOOKUP(I841,'Danh sach khoa'!$C$2:$D$39,2,0)</f>
        <v>NOITM</v>
      </c>
      <c r="K841" s="18" t="s">
        <v>1386</v>
      </c>
      <c r="L841" s="14" t="s">
        <v>1025</v>
      </c>
      <c r="M841" s="19" t="s">
        <v>1399</v>
      </c>
      <c r="N841" s="14" t="s">
        <v>64</v>
      </c>
      <c r="O841" s="14" t="s">
        <v>35</v>
      </c>
      <c r="P841" s="14">
        <v>2014</v>
      </c>
      <c r="Q841" s="59">
        <v>42070</v>
      </c>
      <c r="R841" s="14" t="s">
        <v>36</v>
      </c>
      <c r="S841" s="14">
        <v>1</v>
      </c>
      <c r="T841" s="20">
        <v>208000000</v>
      </c>
      <c r="U841" s="41" t="s">
        <v>37</v>
      </c>
      <c r="V841" s="14" t="s">
        <v>75</v>
      </c>
      <c r="W841" s="14" t="s">
        <v>39</v>
      </c>
      <c r="X841" s="14"/>
      <c r="Y841" s="21"/>
    </row>
    <row r="842" spans="1:25" s="25" customFormat="1" ht="30.6" x14ac:dyDescent="0.3">
      <c r="A842" s="15">
        <v>580</v>
      </c>
      <c r="B842" s="16" t="s">
        <v>47</v>
      </c>
      <c r="C842" s="16">
        <f t="shared" si="41"/>
        <v>2</v>
      </c>
      <c r="D842" s="16" t="str">
        <f t="shared" si="40"/>
        <v>BG.MTD.NOITM.002</v>
      </c>
      <c r="E842" s="16" t="e">
        <f>VLOOKUP(B842,'DS Tên thiết bị'!$A$1:$B$174,2,0)</f>
        <v>#N/A</v>
      </c>
      <c r="F842" s="57" t="s">
        <v>48</v>
      </c>
      <c r="G842" s="16" t="str">
        <f t="shared" si="39"/>
        <v>KHÁC</v>
      </c>
      <c r="H842" s="17" t="s">
        <v>1400</v>
      </c>
      <c r="I842" s="17" t="s">
        <v>2783</v>
      </c>
      <c r="J842" s="17" t="str">
        <f>VLOOKUP(I842,'Danh sach khoa'!$C$2:$D$39,2,0)</f>
        <v>NOITM</v>
      </c>
      <c r="K842" s="18" t="s">
        <v>1386</v>
      </c>
      <c r="L842" s="14" t="s">
        <v>599</v>
      </c>
      <c r="M842" s="19">
        <v>6007475574</v>
      </c>
      <c r="N842" s="14" t="s">
        <v>600</v>
      </c>
      <c r="O842" s="14" t="s">
        <v>601</v>
      </c>
      <c r="P842" s="14">
        <v>2015</v>
      </c>
      <c r="Q842" s="60" t="s">
        <v>1401</v>
      </c>
      <c r="R842" s="14" t="s">
        <v>192</v>
      </c>
      <c r="S842" s="14">
        <v>1</v>
      </c>
      <c r="T842" s="20">
        <v>169225350</v>
      </c>
      <c r="U842" s="41" t="s">
        <v>37</v>
      </c>
      <c r="V842" s="14" t="s">
        <v>277</v>
      </c>
      <c r="W842" s="14" t="s">
        <v>39</v>
      </c>
      <c r="X842" s="14"/>
      <c r="Y842" s="21"/>
    </row>
    <row r="843" spans="1:25" s="25" customFormat="1" ht="26.4" x14ac:dyDescent="0.3">
      <c r="A843" s="15">
        <v>584</v>
      </c>
      <c r="B843" s="16" t="s">
        <v>47</v>
      </c>
      <c r="C843" s="16">
        <f t="shared" si="41"/>
        <v>3</v>
      </c>
      <c r="D843" s="16" t="str">
        <f t="shared" si="40"/>
        <v>BG.MTD.NOITM.003</v>
      </c>
      <c r="E843" s="16" t="e">
        <f>VLOOKUP(B843,'DS Tên thiết bị'!$A$1:$B$174,2,0)</f>
        <v>#N/A</v>
      </c>
      <c r="F843" s="57" t="s">
        <v>48</v>
      </c>
      <c r="G843" s="16" t="str">
        <f t="shared" si="39"/>
        <v>KHÁC</v>
      </c>
      <c r="H843" s="17" t="s">
        <v>87</v>
      </c>
      <c r="I843" s="17" t="s">
        <v>2783</v>
      </c>
      <c r="J843" s="17" t="str">
        <f>VLOOKUP(I843,'Danh sach khoa'!$C$2:$D$39,2,0)</f>
        <v>NOITM</v>
      </c>
      <c r="K843" s="18" t="s">
        <v>1386</v>
      </c>
      <c r="L843" s="14" t="s">
        <v>149</v>
      </c>
      <c r="M843" s="29">
        <v>21931</v>
      </c>
      <c r="N843" s="14" t="s">
        <v>64</v>
      </c>
      <c r="O843" s="14" t="s">
        <v>35</v>
      </c>
      <c r="P843" s="14">
        <v>2018</v>
      </c>
      <c r="Q843" s="60" t="s">
        <v>128</v>
      </c>
      <c r="R843" s="14" t="s">
        <v>36</v>
      </c>
      <c r="S843" s="14">
        <v>1</v>
      </c>
      <c r="T843" s="20">
        <v>174600000</v>
      </c>
      <c r="U843" s="41" t="s">
        <v>37</v>
      </c>
      <c r="V843" s="14" t="s">
        <v>60</v>
      </c>
      <c r="W843" s="14" t="s">
        <v>39</v>
      </c>
      <c r="X843" s="14"/>
      <c r="Y843" s="21"/>
    </row>
    <row r="844" spans="1:25" s="25" customFormat="1" ht="26.4" x14ac:dyDescent="0.3">
      <c r="A844" s="50">
        <v>585</v>
      </c>
      <c r="B844" s="16" t="s">
        <v>47</v>
      </c>
      <c r="C844" s="16">
        <f t="shared" si="41"/>
        <v>4</v>
      </c>
      <c r="D844" s="16" t="str">
        <f t="shared" si="40"/>
        <v>BG.MTD.NOITM.004</v>
      </c>
      <c r="E844" s="16" t="e">
        <f>VLOOKUP(B844,'DS Tên thiết bị'!$A$1:$B$174,2,0)</f>
        <v>#N/A</v>
      </c>
      <c r="F844" s="57" t="s">
        <v>48</v>
      </c>
      <c r="G844" s="16" t="str">
        <f t="shared" si="39"/>
        <v>KHÁC</v>
      </c>
      <c r="H844" s="17" t="s">
        <v>711</v>
      </c>
      <c r="I844" s="17" t="s">
        <v>2783</v>
      </c>
      <c r="J844" s="17" t="str">
        <f>VLOOKUP(I844,'Danh sach khoa'!$C$2:$D$39,2,0)</f>
        <v>NOITM</v>
      </c>
      <c r="K844" s="18" t="s">
        <v>1386</v>
      </c>
      <c r="L844" s="14" t="s">
        <v>149</v>
      </c>
      <c r="M844" s="29" t="s">
        <v>1405</v>
      </c>
      <c r="N844" s="14" t="s">
        <v>64</v>
      </c>
      <c r="O844" s="14" t="s">
        <v>35</v>
      </c>
      <c r="P844" s="14">
        <v>2020</v>
      </c>
      <c r="Q844" s="60" t="s">
        <v>1406</v>
      </c>
      <c r="R844" s="14" t="s">
        <v>36</v>
      </c>
      <c r="S844" s="14">
        <v>1</v>
      </c>
      <c r="T844" s="34">
        <v>230000000</v>
      </c>
      <c r="U844" s="41" t="s">
        <v>37</v>
      </c>
      <c r="V844" s="14" t="s">
        <v>60</v>
      </c>
      <c r="W844" s="14" t="s">
        <v>39</v>
      </c>
      <c r="X844" s="14"/>
      <c r="Y844" s="21"/>
    </row>
    <row r="845" spans="1:25" s="25" customFormat="1" ht="20.399999999999999" x14ac:dyDescent="0.3">
      <c r="A845" s="50">
        <v>601</v>
      </c>
      <c r="B845" s="16" t="s">
        <v>47</v>
      </c>
      <c r="C845" s="16">
        <f t="shared" si="41"/>
        <v>5</v>
      </c>
      <c r="D845" s="16" t="str">
        <f t="shared" si="40"/>
        <v>BG.MTD.NOITM.005</v>
      </c>
      <c r="E845" s="16" t="e">
        <f>VLOOKUP(B845,'DS Tên thiết bị'!$A$1:$B$174,2,0)</f>
        <v>#N/A</v>
      </c>
      <c r="F845" s="57" t="s">
        <v>48</v>
      </c>
      <c r="G845" s="16" t="str">
        <f t="shared" si="39"/>
        <v>KHÁC</v>
      </c>
      <c r="H845" s="17" t="s">
        <v>793</v>
      </c>
      <c r="I845" s="17" t="s">
        <v>2783</v>
      </c>
      <c r="J845" s="17" t="str">
        <f>VLOOKUP(I845,'Danh sach khoa'!$C$2:$D$39,2,0)</f>
        <v>NOITM</v>
      </c>
      <c r="K845" s="18" t="s">
        <v>1386</v>
      </c>
      <c r="L845" s="14" t="s">
        <v>794</v>
      </c>
      <c r="M845" s="14">
        <v>30658</v>
      </c>
      <c r="N845" s="14" t="s">
        <v>64</v>
      </c>
      <c r="O845" s="14" t="s">
        <v>35</v>
      </c>
      <c r="P845" s="21">
        <v>2020</v>
      </c>
      <c r="Q845" s="67" t="s">
        <v>177</v>
      </c>
      <c r="R845" s="21" t="s">
        <v>36</v>
      </c>
      <c r="S845" s="40">
        <v>1</v>
      </c>
      <c r="T845" s="36">
        <v>135000000</v>
      </c>
      <c r="U845" s="41" t="s">
        <v>37</v>
      </c>
      <c r="V845" s="30" t="s">
        <v>178</v>
      </c>
      <c r="W845" s="14" t="s">
        <v>179</v>
      </c>
      <c r="X845" s="21"/>
      <c r="Y845" s="21"/>
    </row>
    <row r="846" spans="1:25" s="25" customFormat="1" ht="26.4" x14ac:dyDescent="0.3">
      <c r="A846" s="50">
        <v>583</v>
      </c>
      <c r="B846" s="16" t="s">
        <v>107</v>
      </c>
      <c r="C846" s="16">
        <f t="shared" si="41"/>
        <v>1</v>
      </c>
      <c r="D846" s="16" t="str">
        <f t="shared" si="40"/>
        <v>BG.MT.NOITM.001</v>
      </c>
      <c r="E846" s="16" t="e">
        <f>VLOOKUP(B846,'DS Tên thiết bị'!$A$1:$B$174,2,0)</f>
        <v>#N/A</v>
      </c>
      <c r="F846" s="16" t="s">
        <v>55</v>
      </c>
      <c r="G846" s="16" t="str">
        <f t="shared" si="39"/>
        <v>KHÁC</v>
      </c>
      <c r="H846" s="17" t="s">
        <v>116</v>
      </c>
      <c r="I846" s="17" t="s">
        <v>2783</v>
      </c>
      <c r="J846" s="17" t="str">
        <f>VLOOKUP(I846,'Danh sach khoa'!$C$2:$D$39,2,0)</f>
        <v>NOITM</v>
      </c>
      <c r="K846" s="18" t="s">
        <v>1386</v>
      </c>
      <c r="L846" s="14" t="s">
        <v>117</v>
      </c>
      <c r="M846" s="29">
        <v>100277333</v>
      </c>
      <c r="N846" s="14" t="s">
        <v>1404</v>
      </c>
      <c r="O846" s="14" t="s">
        <v>401</v>
      </c>
      <c r="P846" s="14">
        <v>2018</v>
      </c>
      <c r="Q846" s="60" t="s">
        <v>121</v>
      </c>
      <c r="R846" s="14" t="s">
        <v>36</v>
      </c>
      <c r="S846" s="14">
        <v>1</v>
      </c>
      <c r="T846" s="20">
        <v>750700000</v>
      </c>
      <c r="U846" s="41" t="s">
        <v>37</v>
      </c>
      <c r="V846" s="14" t="s">
        <v>60</v>
      </c>
      <c r="W846" s="14" t="s">
        <v>39</v>
      </c>
      <c r="X846" s="14"/>
      <c r="Y846" s="21"/>
    </row>
    <row r="847" spans="1:25" s="25" customFormat="1" ht="26.4" x14ac:dyDescent="0.3">
      <c r="A847" s="15">
        <v>590</v>
      </c>
      <c r="B847" s="16" t="s">
        <v>65</v>
      </c>
      <c r="C847" s="16">
        <f t="shared" si="41"/>
        <v>1</v>
      </c>
      <c r="D847" s="16" t="str">
        <f t="shared" si="40"/>
        <v>BG.TD.NOITM.001</v>
      </c>
      <c r="E847" s="16" t="e">
        <f>VLOOKUP(B847,'DS Tên thiết bị'!$A$1:$B$174,2,0)</f>
        <v>#N/A</v>
      </c>
      <c r="F847" s="16" t="s">
        <v>66</v>
      </c>
      <c r="G847" s="16" t="str">
        <f t="shared" si="39"/>
        <v>KHÁC</v>
      </c>
      <c r="H847" s="17" t="s">
        <v>65</v>
      </c>
      <c r="I847" s="17" t="s">
        <v>2783</v>
      </c>
      <c r="J847" s="17" t="str">
        <f>VLOOKUP(I847,'Danh sach khoa'!$C$2:$D$39,2,0)</f>
        <v>NOITM</v>
      </c>
      <c r="K847" s="18" t="s">
        <v>1386</v>
      </c>
      <c r="L847" s="14" t="s">
        <v>727</v>
      </c>
      <c r="M847" s="29" t="s">
        <v>1411</v>
      </c>
      <c r="N847" s="14" t="s">
        <v>34</v>
      </c>
      <c r="O847" s="14" t="s">
        <v>35</v>
      </c>
      <c r="P847" s="14">
        <v>2019</v>
      </c>
      <c r="Q847" s="60" t="s">
        <v>143</v>
      </c>
      <c r="R847" s="14" t="s">
        <v>36</v>
      </c>
      <c r="S847" s="14">
        <v>1</v>
      </c>
      <c r="T847" s="20">
        <v>36000000</v>
      </c>
      <c r="U847" s="41" t="s">
        <v>37</v>
      </c>
      <c r="V847" s="14" t="s">
        <v>60</v>
      </c>
      <c r="W847" s="14" t="s">
        <v>39</v>
      </c>
      <c r="X847" s="14"/>
      <c r="Y847" s="21"/>
    </row>
    <row r="848" spans="1:25" s="25" customFormat="1" ht="26.4" x14ac:dyDescent="0.3">
      <c r="A848" s="50">
        <v>591</v>
      </c>
      <c r="B848" s="16" t="s">
        <v>65</v>
      </c>
      <c r="C848" s="16">
        <f t="shared" si="41"/>
        <v>2</v>
      </c>
      <c r="D848" s="16" t="str">
        <f t="shared" si="40"/>
        <v>BG.TD.NOITM.002</v>
      </c>
      <c r="E848" s="16" t="e">
        <f>VLOOKUP(B848,'DS Tên thiết bị'!$A$1:$B$174,2,0)</f>
        <v>#N/A</v>
      </c>
      <c r="F848" s="16" t="s">
        <v>66</v>
      </c>
      <c r="G848" s="16" t="str">
        <f t="shared" si="39"/>
        <v>KHÁC</v>
      </c>
      <c r="H848" s="17" t="s">
        <v>65</v>
      </c>
      <c r="I848" s="17" t="s">
        <v>2783</v>
      </c>
      <c r="J848" s="17" t="str">
        <f>VLOOKUP(I848,'Danh sach khoa'!$C$2:$D$39,2,0)</f>
        <v>NOITM</v>
      </c>
      <c r="K848" s="18" t="s">
        <v>1386</v>
      </c>
      <c r="L848" s="14" t="s">
        <v>727</v>
      </c>
      <c r="M848" s="29" t="s">
        <v>1412</v>
      </c>
      <c r="N848" s="14" t="s">
        <v>34</v>
      </c>
      <c r="O848" s="14" t="s">
        <v>35</v>
      </c>
      <c r="P848" s="14">
        <v>2019</v>
      </c>
      <c r="Q848" s="60" t="s">
        <v>143</v>
      </c>
      <c r="R848" s="14" t="s">
        <v>36</v>
      </c>
      <c r="S848" s="14">
        <v>1</v>
      </c>
      <c r="T848" s="20">
        <v>36000000</v>
      </c>
      <c r="U848" s="41" t="s">
        <v>37</v>
      </c>
      <c r="V848" s="14" t="s">
        <v>60</v>
      </c>
      <c r="W848" s="14" t="s">
        <v>39</v>
      </c>
      <c r="X848" s="14"/>
      <c r="Y848" s="21"/>
    </row>
    <row r="849" spans="1:25" s="25" customFormat="1" ht="26.4" x14ac:dyDescent="0.3">
      <c r="A849" s="15">
        <v>592</v>
      </c>
      <c r="B849" s="16" t="s">
        <v>65</v>
      </c>
      <c r="C849" s="16">
        <f t="shared" si="41"/>
        <v>3</v>
      </c>
      <c r="D849" s="16" t="str">
        <f t="shared" si="40"/>
        <v>BG.TD.NOITM.003</v>
      </c>
      <c r="E849" s="16" t="e">
        <f>VLOOKUP(B849,'DS Tên thiết bị'!$A$1:$B$174,2,0)</f>
        <v>#N/A</v>
      </c>
      <c r="F849" s="16" t="s">
        <v>66</v>
      </c>
      <c r="G849" s="16" t="str">
        <f t="shared" si="39"/>
        <v>KHÁC</v>
      </c>
      <c r="H849" s="17" t="s">
        <v>65</v>
      </c>
      <c r="I849" s="17" t="s">
        <v>2783</v>
      </c>
      <c r="J849" s="17" t="str">
        <f>VLOOKUP(I849,'Danh sach khoa'!$C$2:$D$39,2,0)</f>
        <v>NOITM</v>
      </c>
      <c r="K849" s="18" t="s">
        <v>1386</v>
      </c>
      <c r="L849" s="14" t="s">
        <v>727</v>
      </c>
      <c r="M849" s="29" t="s">
        <v>1413</v>
      </c>
      <c r="N849" s="14" t="s">
        <v>34</v>
      </c>
      <c r="O849" s="14" t="s">
        <v>35</v>
      </c>
      <c r="P849" s="14">
        <v>2019</v>
      </c>
      <c r="Q849" s="60" t="s">
        <v>143</v>
      </c>
      <c r="R849" s="14" t="s">
        <v>36</v>
      </c>
      <c r="S849" s="14">
        <v>1</v>
      </c>
      <c r="T849" s="20">
        <v>36000000</v>
      </c>
      <c r="U849" s="41" t="s">
        <v>37</v>
      </c>
      <c r="V849" s="14" t="s">
        <v>60</v>
      </c>
      <c r="W849" s="14" t="s">
        <v>39</v>
      </c>
      <c r="X849" s="14"/>
      <c r="Y849" s="21"/>
    </row>
    <row r="850" spans="1:25" s="25" customFormat="1" ht="30.6" x14ac:dyDescent="0.3">
      <c r="A850" s="15">
        <v>602</v>
      </c>
      <c r="B850" s="16" t="s">
        <v>65</v>
      </c>
      <c r="C850" s="16">
        <f t="shared" si="41"/>
        <v>4</v>
      </c>
      <c r="D850" s="16" t="str">
        <f t="shared" si="40"/>
        <v>BG.TD.NOITM.004</v>
      </c>
      <c r="E850" s="16" t="e">
        <f>VLOOKUP(B850,'DS Tên thiết bị'!$A$1:$B$174,2,0)</f>
        <v>#N/A</v>
      </c>
      <c r="F850" s="16" t="s">
        <v>66</v>
      </c>
      <c r="G850" s="16" t="str">
        <f t="shared" si="39"/>
        <v>KHÁC</v>
      </c>
      <c r="H850" s="17" t="s">
        <v>487</v>
      </c>
      <c r="I850" s="17" t="s">
        <v>2783</v>
      </c>
      <c r="J850" s="17" t="str">
        <f>VLOOKUP(I850,'Danh sach khoa'!$C$2:$D$39,2,0)</f>
        <v>NOITM</v>
      </c>
      <c r="K850" s="18" t="s">
        <v>1386</v>
      </c>
      <c r="L850" s="14" t="s">
        <v>488</v>
      </c>
      <c r="M850" s="14" t="s">
        <v>1423</v>
      </c>
      <c r="N850" s="14" t="s">
        <v>34</v>
      </c>
      <c r="O850" s="14" t="s">
        <v>35</v>
      </c>
      <c r="P850" s="21">
        <v>2020</v>
      </c>
      <c r="Q850" s="67" t="s">
        <v>177</v>
      </c>
      <c r="R850" s="21" t="s">
        <v>36</v>
      </c>
      <c r="S850" s="40">
        <v>1</v>
      </c>
      <c r="T850" s="36">
        <v>29000000</v>
      </c>
      <c r="U850" s="41" t="s">
        <v>37</v>
      </c>
      <c r="V850" s="30" t="s">
        <v>178</v>
      </c>
      <c r="W850" s="14" t="s">
        <v>179</v>
      </c>
      <c r="X850" s="21"/>
      <c r="Y850" s="21"/>
    </row>
    <row r="851" spans="1:25" s="25" customFormat="1" ht="30.6" x14ac:dyDescent="0.3">
      <c r="A851" s="50">
        <v>603</v>
      </c>
      <c r="B851" s="16" t="s">
        <v>65</v>
      </c>
      <c r="C851" s="16">
        <f t="shared" si="41"/>
        <v>5</v>
      </c>
      <c r="D851" s="16" t="str">
        <f t="shared" si="40"/>
        <v>BG.TD.NOITM.005</v>
      </c>
      <c r="E851" s="16" t="e">
        <f>VLOOKUP(B851,'DS Tên thiết bị'!$A$1:$B$174,2,0)</f>
        <v>#N/A</v>
      </c>
      <c r="F851" s="16" t="s">
        <v>66</v>
      </c>
      <c r="G851" s="16" t="str">
        <f t="shared" si="39"/>
        <v>KHÁC</v>
      </c>
      <c r="H851" s="17" t="s">
        <v>487</v>
      </c>
      <c r="I851" s="17" t="s">
        <v>2783</v>
      </c>
      <c r="J851" s="17" t="str">
        <f>VLOOKUP(I851,'Danh sach khoa'!$C$2:$D$39,2,0)</f>
        <v>NOITM</v>
      </c>
      <c r="K851" s="18" t="s">
        <v>1386</v>
      </c>
      <c r="L851" s="14" t="s">
        <v>488</v>
      </c>
      <c r="M851" s="14" t="s">
        <v>1424</v>
      </c>
      <c r="N851" s="14" t="s">
        <v>34</v>
      </c>
      <c r="O851" s="14" t="s">
        <v>35</v>
      </c>
      <c r="P851" s="21">
        <v>2020</v>
      </c>
      <c r="Q851" s="67" t="s">
        <v>177</v>
      </c>
      <c r="R851" s="21" t="s">
        <v>36</v>
      </c>
      <c r="S851" s="40">
        <v>1</v>
      </c>
      <c r="T851" s="36">
        <v>29000000</v>
      </c>
      <c r="U851" s="41" t="s">
        <v>37</v>
      </c>
      <c r="V851" s="30" t="s">
        <v>178</v>
      </c>
      <c r="W851" s="14" t="s">
        <v>179</v>
      </c>
      <c r="X851" s="21"/>
      <c r="Y851" s="21"/>
    </row>
    <row r="852" spans="1:25" s="25" customFormat="1" ht="30.6" x14ac:dyDescent="0.3">
      <c r="A852" s="50">
        <v>605</v>
      </c>
      <c r="B852" s="57" t="s">
        <v>83</v>
      </c>
      <c r="C852" s="16">
        <f t="shared" si="41"/>
        <v>1</v>
      </c>
      <c r="D852" s="16" t="str">
        <f t="shared" si="40"/>
        <v>BG.XC.NOITM.001</v>
      </c>
      <c r="E852" s="16" t="e">
        <f>VLOOKUP(B852,'DS Tên thiết bị'!$A$1:$B$174,2,0)</f>
        <v>#N/A</v>
      </c>
      <c r="F852" s="31" t="s">
        <v>84</v>
      </c>
      <c r="G852" s="16" t="str">
        <f t="shared" si="39"/>
        <v>KHÁC</v>
      </c>
      <c r="H852" s="23" t="s">
        <v>228</v>
      </c>
      <c r="I852" s="17" t="s">
        <v>2783</v>
      </c>
      <c r="J852" s="17" t="str">
        <f>VLOOKUP(I852,'Danh sach khoa'!$C$2:$D$39,2,0)</f>
        <v>NOITM</v>
      </c>
      <c r="K852" s="18" t="s">
        <v>1386</v>
      </c>
      <c r="L852" s="41" t="s">
        <v>229</v>
      </c>
      <c r="M852" s="41" t="s">
        <v>57</v>
      </c>
      <c r="N852" s="41" t="s">
        <v>230</v>
      </c>
      <c r="O852" s="41" t="s">
        <v>59</v>
      </c>
      <c r="P852" s="42">
        <v>2023</v>
      </c>
      <c r="Q852" s="81" t="s">
        <v>231</v>
      </c>
      <c r="R852" s="42" t="s">
        <v>36</v>
      </c>
      <c r="S852" s="68">
        <v>1</v>
      </c>
      <c r="T852" s="69">
        <v>13500000</v>
      </c>
      <c r="U852" s="41" t="s">
        <v>37</v>
      </c>
      <c r="V852" s="64" t="s">
        <v>232</v>
      </c>
      <c r="W852" s="14" t="s">
        <v>39</v>
      </c>
      <c r="X852" s="42"/>
      <c r="Y852" s="42"/>
    </row>
    <row r="853" spans="1:25" s="25" customFormat="1" ht="30.6" x14ac:dyDescent="0.3">
      <c r="A853" s="15">
        <v>606</v>
      </c>
      <c r="B853" s="16" t="s">
        <v>135</v>
      </c>
      <c r="C853" s="16">
        <f t="shared" si="41"/>
        <v>1</v>
      </c>
      <c r="D853" s="16" t="str">
        <f t="shared" si="40"/>
        <v>BG.XT.NOITM.001</v>
      </c>
      <c r="E853" s="16" t="e">
        <f>VLOOKUP(B853,'DS Tên thiết bị'!$A$1:$B$174,2,0)</f>
        <v>#N/A</v>
      </c>
      <c r="F853" s="16" t="s">
        <v>136</v>
      </c>
      <c r="G853" s="16" t="str">
        <f t="shared" si="39"/>
        <v>KHÁC</v>
      </c>
      <c r="H853" s="17" t="s">
        <v>1425</v>
      </c>
      <c r="I853" s="17" t="s">
        <v>2783</v>
      </c>
      <c r="J853" s="17" t="str">
        <f>VLOOKUP(I853,'Danh sach khoa'!$C$2:$D$39,2,0)</f>
        <v>NOITM</v>
      </c>
      <c r="K853" s="18" t="s">
        <v>1386</v>
      </c>
      <c r="L853" s="14" t="s">
        <v>1426</v>
      </c>
      <c r="M853" s="14" t="s">
        <v>57</v>
      </c>
      <c r="N853" s="14" t="s">
        <v>341</v>
      </c>
      <c r="O853" s="14" t="s">
        <v>1427</v>
      </c>
      <c r="P853" s="21">
        <v>2023</v>
      </c>
      <c r="Q853" s="79">
        <v>45537</v>
      </c>
      <c r="R853" s="21" t="s">
        <v>36</v>
      </c>
      <c r="S853" s="40">
        <v>1</v>
      </c>
      <c r="T853" s="36">
        <v>15800000</v>
      </c>
      <c r="U853" s="41" t="s">
        <v>37</v>
      </c>
      <c r="V853" s="35" t="s">
        <v>237</v>
      </c>
      <c r="W853" s="14" t="s">
        <v>39</v>
      </c>
      <c r="X853" s="21"/>
      <c r="Y853" s="21"/>
    </row>
    <row r="854" spans="1:25" s="25" customFormat="1" ht="20.399999999999999" x14ac:dyDescent="0.3">
      <c r="A854" s="50">
        <v>619</v>
      </c>
      <c r="B854" s="16" t="s">
        <v>29</v>
      </c>
      <c r="C854" s="16">
        <f t="shared" si="41"/>
        <v>1</v>
      </c>
      <c r="D854" s="16" t="str">
        <f t="shared" si="40"/>
        <v>BG.BTĐ.NTHOP.001</v>
      </c>
      <c r="E854" s="16" t="e">
        <f>VLOOKUP(B854,'DS Tên thiết bị'!$A$1:$B$174,2,0)</f>
        <v>#N/A</v>
      </c>
      <c r="F854" s="16" t="s">
        <v>30</v>
      </c>
      <c r="G854" s="16" t="str">
        <f t="shared" si="39"/>
        <v>KHÁC</v>
      </c>
      <c r="H854" s="17" t="s">
        <v>29</v>
      </c>
      <c r="I854" s="17" t="s">
        <v>2785</v>
      </c>
      <c r="J854" s="17" t="str">
        <f>VLOOKUP(I854,'Danh sach khoa'!$C$2:$D$39,2,0)</f>
        <v>NTHOP</v>
      </c>
      <c r="K854" s="18" t="s">
        <v>1440</v>
      </c>
      <c r="L854" s="14" t="s">
        <v>1441</v>
      </c>
      <c r="M854" s="29" t="s">
        <v>1442</v>
      </c>
      <c r="N854" s="14" t="s">
        <v>35</v>
      </c>
      <c r="O854" s="14" t="s">
        <v>35</v>
      </c>
      <c r="P854" s="14">
        <v>2011</v>
      </c>
      <c r="Q854" s="59">
        <v>40918</v>
      </c>
      <c r="R854" s="14" t="s">
        <v>36</v>
      </c>
      <c r="S854" s="14">
        <v>1</v>
      </c>
      <c r="T854" s="20">
        <v>33000000</v>
      </c>
      <c r="U854" s="41" t="s">
        <v>37</v>
      </c>
      <c r="V854" s="14" t="s">
        <v>38</v>
      </c>
      <c r="W854" s="14" t="s">
        <v>39</v>
      </c>
      <c r="X854" s="14"/>
      <c r="Y854" s="21"/>
    </row>
    <row r="855" spans="1:25" s="25" customFormat="1" ht="20.399999999999999" x14ac:dyDescent="0.3">
      <c r="A855" s="15">
        <v>620</v>
      </c>
      <c r="B855" s="16" t="s">
        <v>29</v>
      </c>
      <c r="C855" s="16">
        <f t="shared" si="41"/>
        <v>2</v>
      </c>
      <c r="D855" s="16" t="str">
        <f t="shared" si="40"/>
        <v>BG.BTĐ.NTHOP.002</v>
      </c>
      <c r="E855" s="16" t="e">
        <f>VLOOKUP(B855,'DS Tên thiết bị'!$A$1:$B$174,2,0)</f>
        <v>#N/A</v>
      </c>
      <c r="F855" s="16" t="s">
        <v>30</v>
      </c>
      <c r="G855" s="16" t="str">
        <f t="shared" si="39"/>
        <v>KHÁC</v>
      </c>
      <c r="H855" s="17" t="s">
        <v>29</v>
      </c>
      <c r="I855" s="17" t="s">
        <v>2785</v>
      </c>
      <c r="J855" s="17" t="str">
        <f>VLOOKUP(I855,'Danh sach khoa'!$C$2:$D$39,2,0)</f>
        <v>NTHOP</v>
      </c>
      <c r="K855" s="18" t="s">
        <v>1440</v>
      </c>
      <c r="L855" s="14" t="s">
        <v>1443</v>
      </c>
      <c r="M855" s="29">
        <v>1402010117</v>
      </c>
      <c r="N855" s="14" t="s">
        <v>35</v>
      </c>
      <c r="O855" s="14" t="s">
        <v>35</v>
      </c>
      <c r="P855" s="14">
        <v>2014</v>
      </c>
      <c r="Q855" s="59">
        <v>41736</v>
      </c>
      <c r="R855" s="14" t="s">
        <v>36</v>
      </c>
      <c r="S855" s="14">
        <v>1</v>
      </c>
      <c r="T855" s="20">
        <v>29899800</v>
      </c>
      <c r="U855" s="41" t="s">
        <v>37</v>
      </c>
      <c r="V855" s="14" t="s">
        <v>60</v>
      </c>
      <c r="W855" s="14" t="s">
        <v>39</v>
      </c>
      <c r="X855" s="14"/>
      <c r="Y855" s="21"/>
    </row>
    <row r="856" spans="1:25" s="25" customFormat="1" ht="20.399999999999999" x14ac:dyDescent="0.3">
      <c r="A856" s="50">
        <v>627</v>
      </c>
      <c r="B856" s="16" t="s">
        <v>29</v>
      </c>
      <c r="C856" s="16">
        <f t="shared" si="41"/>
        <v>3</v>
      </c>
      <c r="D856" s="16" t="str">
        <f t="shared" si="40"/>
        <v>BG.BTĐ.NTHOP.003</v>
      </c>
      <c r="E856" s="16" t="e">
        <f>VLOOKUP(B856,'DS Tên thiết bị'!$A$1:$B$174,2,0)</f>
        <v>#N/A</v>
      </c>
      <c r="F856" s="16" t="s">
        <v>30</v>
      </c>
      <c r="G856" s="16" t="str">
        <f t="shared" si="39"/>
        <v>KHÁC</v>
      </c>
      <c r="H856" s="17" t="s">
        <v>172</v>
      </c>
      <c r="I856" s="17" t="s">
        <v>2785</v>
      </c>
      <c r="J856" s="17" t="str">
        <f>VLOOKUP(I856,'Danh sach khoa'!$C$2:$D$39,2,0)</f>
        <v>NTHOP</v>
      </c>
      <c r="K856" s="18" t="s">
        <v>1440</v>
      </c>
      <c r="L856" s="14" t="s">
        <v>173</v>
      </c>
      <c r="M856" s="14">
        <v>24518434</v>
      </c>
      <c r="N856" s="14" t="s">
        <v>175</v>
      </c>
      <c r="O856" s="14" t="s">
        <v>176</v>
      </c>
      <c r="P856" s="21">
        <v>2020</v>
      </c>
      <c r="Q856" s="67" t="s">
        <v>177</v>
      </c>
      <c r="R856" s="21" t="s">
        <v>36</v>
      </c>
      <c r="S856" s="40">
        <v>1</v>
      </c>
      <c r="T856" s="36">
        <v>23000000</v>
      </c>
      <c r="U856" s="41" t="s">
        <v>37</v>
      </c>
      <c r="V856" s="30" t="s">
        <v>178</v>
      </c>
      <c r="W856" s="14" t="s">
        <v>179</v>
      </c>
      <c r="X856" s="21"/>
      <c r="Y856" s="21"/>
    </row>
    <row r="857" spans="1:25" s="25" customFormat="1" ht="40.799999999999997" x14ac:dyDescent="0.3">
      <c r="A857" s="15">
        <v>626</v>
      </c>
      <c r="B857" s="16" t="s">
        <v>76</v>
      </c>
      <c r="C857" s="16">
        <f t="shared" si="41"/>
        <v>1</v>
      </c>
      <c r="D857" s="16" t="str">
        <f t="shared" si="40"/>
        <v>BG.G.NTHOP.001</v>
      </c>
      <c r="E857" s="16" t="e">
        <f>VLOOKUP(B857,'DS Tên thiết bị'!$A$1:$B$174,2,0)</f>
        <v>#N/A</v>
      </c>
      <c r="F857" s="16" t="s">
        <v>77</v>
      </c>
      <c r="G857" s="16" t="str">
        <f t="shared" si="39"/>
        <v>KHÁC</v>
      </c>
      <c r="H857" s="17" t="s">
        <v>510</v>
      </c>
      <c r="I857" s="17" t="s">
        <v>2785</v>
      </c>
      <c r="J857" s="17" t="str">
        <f>VLOOKUP(I857,'Danh sach khoa'!$C$2:$D$39,2,0)</f>
        <v>NTHOP</v>
      </c>
      <c r="K857" s="18" t="s">
        <v>1440</v>
      </c>
      <c r="L857" s="21" t="s">
        <v>511</v>
      </c>
      <c r="M857" s="14" t="s">
        <v>57</v>
      </c>
      <c r="N857" s="14" t="s">
        <v>512</v>
      </c>
      <c r="O857" s="14" t="s">
        <v>508</v>
      </c>
      <c r="P857" s="14">
        <v>2021</v>
      </c>
      <c r="Q857" s="67" t="s">
        <v>177</v>
      </c>
      <c r="R857" s="14" t="s">
        <v>36</v>
      </c>
      <c r="S857" s="35">
        <v>4</v>
      </c>
      <c r="T857" s="89">
        <v>15000000</v>
      </c>
      <c r="U857" s="41" t="s">
        <v>37</v>
      </c>
      <c r="V857" s="30" t="s">
        <v>178</v>
      </c>
      <c r="W857" s="14" t="s">
        <v>179</v>
      </c>
      <c r="X857" s="14" t="s">
        <v>513</v>
      </c>
      <c r="Y857" s="21"/>
    </row>
    <row r="858" spans="1:25" s="25" customFormat="1" ht="20.399999999999999" x14ac:dyDescent="0.3">
      <c r="A858" s="50">
        <v>621</v>
      </c>
      <c r="B858" s="31" t="s">
        <v>94</v>
      </c>
      <c r="C858" s="16">
        <f t="shared" si="41"/>
        <v>1</v>
      </c>
      <c r="D858" s="16" t="str">
        <f t="shared" si="40"/>
        <v>BG.ĐT.NTHOP.001</v>
      </c>
      <c r="E858" s="16" t="e">
        <f>VLOOKUP(B858,'DS Tên thiết bị'!$A$1:$B$174,2,0)</f>
        <v>#N/A</v>
      </c>
      <c r="F858" s="31" t="s">
        <v>95</v>
      </c>
      <c r="G858" s="16" t="str">
        <f t="shared" si="39"/>
        <v>KHÁC</v>
      </c>
      <c r="H858" s="17" t="s">
        <v>1431</v>
      </c>
      <c r="I858" s="17" t="s">
        <v>2785</v>
      </c>
      <c r="J858" s="17" t="str">
        <f>VLOOKUP(I858,'Danh sach khoa'!$C$2:$D$39,2,0)</f>
        <v>NTHOP</v>
      </c>
      <c r="K858" s="18" t="s">
        <v>1440</v>
      </c>
      <c r="L858" s="14" t="s">
        <v>1432</v>
      </c>
      <c r="M858" s="29" t="s">
        <v>1444</v>
      </c>
      <c r="N858" s="14" t="s">
        <v>1434</v>
      </c>
      <c r="O858" s="14" t="s">
        <v>257</v>
      </c>
      <c r="P858" s="30">
        <v>2015</v>
      </c>
      <c r="Q858" s="75">
        <v>42075</v>
      </c>
      <c r="R858" s="14" t="s">
        <v>36</v>
      </c>
      <c r="S858" s="14">
        <v>1</v>
      </c>
      <c r="T858" s="20">
        <v>44600000</v>
      </c>
      <c r="U858" s="41" t="s">
        <v>37</v>
      </c>
      <c r="V858" s="14" t="s">
        <v>38</v>
      </c>
      <c r="W858" s="14" t="s">
        <v>39</v>
      </c>
      <c r="X858" s="14"/>
      <c r="Y858" s="21"/>
    </row>
    <row r="859" spans="1:25" s="25" customFormat="1" ht="20.399999999999999" x14ac:dyDescent="0.3">
      <c r="A859" s="15">
        <v>624</v>
      </c>
      <c r="B859" s="16" t="s">
        <v>41</v>
      </c>
      <c r="C859" s="16">
        <f t="shared" si="41"/>
        <v>1</v>
      </c>
      <c r="D859" s="16" t="str">
        <f t="shared" si="40"/>
        <v>BG.HD.NTHOP.001</v>
      </c>
      <c r="E859" s="16" t="e">
        <f>VLOOKUP(B859,'DS Tên thiết bị'!$A$1:$B$174,2,0)</f>
        <v>#N/A</v>
      </c>
      <c r="F859" s="16" t="s">
        <v>42</v>
      </c>
      <c r="G859" s="16" t="str">
        <f t="shared" si="39"/>
        <v>KHÁC</v>
      </c>
      <c r="H859" s="17" t="s">
        <v>43</v>
      </c>
      <c r="I859" s="17" t="s">
        <v>2785</v>
      </c>
      <c r="J859" s="17" t="str">
        <f>VLOOKUP(I859,'Danh sach khoa'!$C$2:$D$39,2,0)</f>
        <v>NTHOP</v>
      </c>
      <c r="K859" s="18" t="s">
        <v>1440</v>
      </c>
      <c r="L859" s="14" t="s">
        <v>500</v>
      </c>
      <c r="M859" s="14" t="s">
        <v>1447</v>
      </c>
      <c r="N859" s="14" t="s">
        <v>502</v>
      </c>
      <c r="O859" s="14" t="s">
        <v>35</v>
      </c>
      <c r="P859" s="21">
        <v>2020</v>
      </c>
      <c r="Q859" s="67" t="s">
        <v>177</v>
      </c>
      <c r="R859" s="21" t="s">
        <v>36</v>
      </c>
      <c r="S859" s="40">
        <v>1</v>
      </c>
      <c r="T859" s="36">
        <v>14000000</v>
      </c>
      <c r="U859" s="41" t="s">
        <v>37</v>
      </c>
      <c r="V859" s="30" t="s">
        <v>178</v>
      </c>
      <c r="W859" s="14" t="s">
        <v>179</v>
      </c>
      <c r="X859" s="21"/>
      <c r="Y859" s="21"/>
    </row>
    <row r="860" spans="1:25" s="25" customFormat="1" ht="26.4" x14ac:dyDescent="0.3">
      <c r="A860" s="15">
        <v>622</v>
      </c>
      <c r="B860" s="16" t="s">
        <v>47</v>
      </c>
      <c r="C860" s="16">
        <f t="shared" si="41"/>
        <v>1</v>
      </c>
      <c r="D860" s="16" t="str">
        <f t="shared" si="40"/>
        <v>BG.MTD.NTHOP.001</v>
      </c>
      <c r="E860" s="16" t="e">
        <f>VLOOKUP(B860,'DS Tên thiết bị'!$A$1:$B$174,2,0)</f>
        <v>#N/A</v>
      </c>
      <c r="F860" s="57" t="s">
        <v>48</v>
      </c>
      <c r="G860" s="16" t="str">
        <f t="shared" si="39"/>
        <v>KHÁC</v>
      </c>
      <c r="H860" s="17" t="s">
        <v>1381</v>
      </c>
      <c r="I860" s="17" t="s">
        <v>2785</v>
      </c>
      <c r="J860" s="17" t="str">
        <f>VLOOKUP(I860,'Danh sach khoa'!$C$2:$D$39,2,0)</f>
        <v>NTHOP</v>
      </c>
      <c r="K860" s="18" t="s">
        <v>1440</v>
      </c>
      <c r="L860" s="14" t="s">
        <v>124</v>
      </c>
      <c r="M860" s="29" t="s">
        <v>1445</v>
      </c>
      <c r="N860" s="14" t="s">
        <v>304</v>
      </c>
      <c r="O860" s="14" t="s">
        <v>1383</v>
      </c>
      <c r="P860" s="14">
        <v>2017</v>
      </c>
      <c r="Q860" s="60" t="s">
        <v>99</v>
      </c>
      <c r="R860" s="14" t="s">
        <v>36</v>
      </c>
      <c r="S860" s="14">
        <v>1</v>
      </c>
      <c r="T860" s="20">
        <v>94000000</v>
      </c>
      <c r="U860" s="41" t="s">
        <v>37</v>
      </c>
      <c r="V860" s="14" t="s">
        <v>38</v>
      </c>
      <c r="W860" s="14" t="s">
        <v>39</v>
      </c>
      <c r="X860" s="14"/>
      <c r="Y860" s="21"/>
    </row>
    <row r="861" spans="1:25" s="25" customFormat="1" ht="20.399999999999999" x14ac:dyDescent="0.3">
      <c r="A861" s="15">
        <v>628</v>
      </c>
      <c r="B861" s="16" t="s">
        <v>47</v>
      </c>
      <c r="C861" s="16">
        <f t="shared" si="41"/>
        <v>2</v>
      </c>
      <c r="D861" s="16" t="str">
        <f t="shared" si="40"/>
        <v>BG.MTD.NTHOP.002</v>
      </c>
      <c r="E861" s="16" t="e">
        <f>VLOOKUP(B861,'DS Tên thiết bị'!$A$1:$B$174,2,0)</f>
        <v>#N/A</v>
      </c>
      <c r="F861" s="57" t="s">
        <v>48</v>
      </c>
      <c r="G861" s="16" t="str">
        <f t="shared" si="39"/>
        <v>KHÁC</v>
      </c>
      <c r="H861" s="17" t="s">
        <v>87</v>
      </c>
      <c r="I861" s="17" t="s">
        <v>2785</v>
      </c>
      <c r="J861" s="17" t="str">
        <f>VLOOKUP(I861,'Danh sach khoa'!$C$2:$D$39,2,0)</f>
        <v>NTHOP</v>
      </c>
      <c r="K861" s="18" t="s">
        <v>1440</v>
      </c>
      <c r="L861" s="14" t="s">
        <v>469</v>
      </c>
      <c r="M861" s="14" t="s">
        <v>1448</v>
      </c>
      <c r="N861" s="14" t="s">
        <v>471</v>
      </c>
      <c r="O861" s="14" t="s">
        <v>104</v>
      </c>
      <c r="P861" s="21">
        <v>2021</v>
      </c>
      <c r="Q861" s="67" t="s">
        <v>177</v>
      </c>
      <c r="R861" s="21" t="s">
        <v>36</v>
      </c>
      <c r="S861" s="40">
        <v>1</v>
      </c>
      <c r="T861" s="36">
        <v>70000000</v>
      </c>
      <c r="U861" s="41" t="s">
        <v>37</v>
      </c>
      <c r="V861" s="30" t="s">
        <v>178</v>
      </c>
      <c r="W861" s="14" t="s">
        <v>179</v>
      </c>
      <c r="X861" s="21"/>
      <c r="Y861" s="21"/>
    </row>
    <row r="862" spans="1:25" s="25" customFormat="1" ht="20.399999999999999" x14ac:dyDescent="0.3">
      <c r="A862" s="50">
        <v>625</v>
      </c>
      <c r="B862" s="16" t="s">
        <v>65</v>
      </c>
      <c r="C862" s="16">
        <f t="shared" si="41"/>
        <v>1</v>
      </c>
      <c r="D862" s="16" t="str">
        <f t="shared" si="40"/>
        <v>BG.TD.NTHOP.001</v>
      </c>
      <c r="E862" s="16" t="e">
        <f>VLOOKUP(B862,'DS Tên thiết bị'!$A$1:$B$174,2,0)</f>
        <v>#N/A</v>
      </c>
      <c r="F862" s="16" t="s">
        <v>66</v>
      </c>
      <c r="G862" s="16" t="str">
        <f t="shared" si="39"/>
        <v>KHÁC</v>
      </c>
      <c r="H862" s="17" t="s">
        <v>487</v>
      </c>
      <c r="I862" s="17" t="s">
        <v>2785</v>
      </c>
      <c r="J862" s="17" t="str">
        <f>VLOOKUP(I862,'Danh sach khoa'!$C$2:$D$39,2,0)</f>
        <v>NTHOP</v>
      </c>
      <c r="K862" s="18" t="s">
        <v>1440</v>
      </c>
      <c r="L862" s="14" t="s">
        <v>488</v>
      </c>
      <c r="M862" s="14">
        <v>2005010309</v>
      </c>
      <c r="N862" s="14" t="s">
        <v>34</v>
      </c>
      <c r="O862" s="14" t="s">
        <v>35</v>
      </c>
      <c r="P862" s="21">
        <v>2020</v>
      </c>
      <c r="Q862" s="67" t="s">
        <v>177</v>
      </c>
      <c r="R862" s="21" t="s">
        <v>36</v>
      </c>
      <c r="S862" s="40">
        <v>1</v>
      </c>
      <c r="T862" s="36">
        <v>29000000</v>
      </c>
      <c r="U862" s="41" t="s">
        <v>37</v>
      </c>
      <c r="V862" s="30" t="s">
        <v>178</v>
      </c>
      <c r="W862" s="14" t="s">
        <v>179</v>
      </c>
      <c r="X862" s="21"/>
      <c r="Y862" s="21"/>
    </row>
    <row r="863" spans="1:25" s="25" customFormat="1" ht="20.399999999999999" x14ac:dyDescent="0.3">
      <c r="A863" s="50">
        <v>623</v>
      </c>
      <c r="B863" s="16" t="s">
        <v>83</v>
      </c>
      <c r="C863" s="16">
        <f t="shared" si="41"/>
        <v>1</v>
      </c>
      <c r="D863" s="16" t="str">
        <f t="shared" si="40"/>
        <v>BG.XC.NTHOP.001</v>
      </c>
      <c r="E863" s="16" t="e">
        <f>VLOOKUP(B863,'DS Tên thiết bị'!$A$1:$B$174,2,0)</f>
        <v>#N/A</v>
      </c>
      <c r="F863" s="31" t="s">
        <v>84</v>
      </c>
      <c r="G863" s="16" t="str">
        <f t="shared" si="39"/>
        <v>KHÁC</v>
      </c>
      <c r="H863" s="115" t="s">
        <v>1446</v>
      </c>
      <c r="I863" s="17" t="s">
        <v>2785</v>
      </c>
      <c r="J863" s="17" t="str">
        <f>VLOOKUP(I863,'Danh sach khoa'!$C$2:$D$39,2,0)</f>
        <v>NTHOP</v>
      </c>
      <c r="K863" s="18" t="s">
        <v>1440</v>
      </c>
      <c r="L863" s="116" t="s">
        <v>86</v>
      </c>
      <c r="M863" s="19" t="s">
        <v>57</v>
      </c>
      <c r="N863" s="14" t="s">
        <v>80</v>
      </c>
      <c r="O863" s="14" t="s">
        <v>59</v>
      </c>
      <c r="P863" s="14">
        <v>2021</v>
      </c>
      <c r="Q863" s="79">
        <v>44229</v>
      </c>
      <c r="R863" s="14" t="s">
        <v>36</v>
      </c>
      <c r="S863" s="117">
        <v>1</v>
      </c>
      <c r="T863" s="118">
        <v>16350000</v>
      </c>
      <c r="U863" s="41" t="s">
        <v>37</v>
      </c>
      <c r="V863" s="14"/>
      <c r="W863" s="14" t="s">
        <v>39</v>
      </c>
      <c r="X863" s="14"/>
      <c r="Y863" s="21"/>
    </row>
    <row r="864" spans="1:25" s="25" customFormat="1" ht="40.799999999999997" x14ac:dyDescent="0.3">
      <c r="A864" s="15">
        <v>876</v>
      </c>
      <c r="B864" s="16" t="s">
        <v>1843</v>
      </c>
      <c r="C864" s="16">
        <f t="shared" si="41"/>
        <v>1</v>
      </c>
      <c r="D864" s="16" t="str">
        <f t="shared" si="40"/>
        <v>BG.BGM.PTGMH.001</v>
      </c>
      <c r="E864" s="16" t="e">
        <f>VLOOKUP(B864,'DS Tên thiết bị'!$A$1:$B$174,2,0)</f>
        <v>#N/A</v>
      </c>
      <c r="F864" s="16" t="s">
        <v>1844</v>
      </c>
      <c r="G864" s="16" t="str">
        <f t="shared" si="39"/>
        <v>KHÁC</v>
      </c>
      <c r="H864" s="136" t="s">
        <v>1845</v>
      </c>
      <c r="I864" s="17" t="s">
        <v>2794</v>
      </c>
      <c r="J864" s="17" t="str">
        <f>VLOOKUP(I864,'Danh sach khoa'!$C$2:$D$39,2,0)</f>
        <v>PTGMH</v>
      </c>
      <c r="K864" s="18" t="s">
        <v>1674</v>
      </c>
      <c r="L864" s="137"/>
      <c r="M864" s="19" t="s">
        <v>57</v>
      </c>
      <c r="N864" s="14" t="s">
        <v>59</v>
      </c>
      <c r="O864" s="14" t="s">
        <v>59</v>
      </c>
      <c r="P864" s="138">
        <v>2017</v>
      </c>
      <c r="Q864" s="139" t="s">
        <v>1846</v>
      </c>
      <c r="R864" s="14" t="s">
        <v>36</v>
      </c>
      <c r="S864" s="14">
        <v>4</v>
      </c>
      <c r="T864" s="20">
        <v>10825000</v>
      </c>
      <c r="U864" s="41" t="s">
        <v>37</v>
      </c>
      <c r="V864" s="14" t="s">
        <v>968</v>
      </c>
      <c r="W864" s="14" t="s">
        <v>39</v>
      </c>
      <c r="X864" s="14"/>
      <c r="Y864" s="21"/>
    </row>
    <row r="865" spans="1:25" s="25" customFormat="1" ht="23.4" x14ac:dyDescent="0.3">
      <c r="A865" s="50">
        <v>797</v>
      </c>
      <c r="B865" s="16" t="s">
        <v>1220</v>
      </c>
      <c r="C865" s="16">
        <f t="shared" si="41"/>
        <v>1</v>
      </c>
      <c r="D865" s="16" t="str">
        <f t="shared" si="40"/>
        <v>BG.BM.PTGMH.001</v>
      </c>
      <c r="E865" s="16" t="e">
        <f>VLOOKUP(B865,'DS Tên thiết bị'!$A$1:$B$174,2,0)</f>
        <v>#N/A</v>
      </c>
      <c r="F865" s="16" t="s">
        <v>1221</v>
      </c>
      <c r="G865" s="16" t="str">
        <f t="shared" si="39"/>
        <v>KHÁC</v>
      </c>
      <c r="H865" s="17" t="s">
        <v>1673</v>
      </c>
      <c r="I865" s="17" t="s">
        <v>2794</v>
      </c>
      <c r="J865" s="17" t="str">
        <f>VLOOKUP(I865,'Danh sach khoa'!$C$2:$D$39,2,0)</f>
        <v>PTGMH</v>
      </c>
      <c r="K865" s="18" t="s">
        <v>1674</v>
      </c>
      <c r="L865" s="14"/>
      <c r="M865" s="19" t="s">
        <v>57</v>
      </c>
      <c r="N865" s="14" t="s">
        <v>1675</v>
      </c>
      <c r="O865" s="14" t="s">
        <v>1675</v>
      </c>
      <c r="P865" s="14">
        <v>1991</v>
      </c>
      <c r="Q865" s="59">
        <v>33250</v>
      </c>
      <c r="R865" s="14" t="s">
        <v>36</v>
      </c>
      <c r="S865" s="14">
        <v>1</v>
      </c>
      <c r="T865" s="20">
        <v>110000000</v>
      </c>
      <c r="U865" s="41" t="s">
        <v>37</v>
      </c>
      <c r="V865" s="14" t="s">
        <v>60</v>
      </c>
      <c r="W865" s="14" t="s">
        <v>39</v>
      </c>
      <c r="X865" s="14"/>
      <c r="Y865" s="21"/>
    </row>
    <row r="866" spans="1:25" s="25" customFormat="1" ht="23.4" x14ac:dyDescent="0.3">
      <c r="A866" s="15">
        <v>798</v>
      </c>
      <c r="B866" s="16" t="s">
        <v>1220</v>
      </c>
      <c r="C866" s="16">
        <f t="shared" si="41"/>
        <v>2</v>
      </c>
      <c r="D866" s="16" t="str">
        <f t="shared" si="40"/>
        <v>BG.BM.PTGMH.002</v>
      </c>
      <c r="E866" s="16" t="e">
        <f>VLOOKUP(B866,'DS Tên thiết bị'!$A$1:$B$174,2,0)</f>
        <v>#N/A</v>
      </c>
      <c r="F866" s="16" t="s">
        <v>1221</v>
      </c>
      <c r="G866" s="16" t="str">
        <f t="shared" si="39"/>
        <v>KHÁC</v>
      </c>
      <c r="H866" s="17" t="s">
        <v>1676</v>
      </c>
      <c r="I866" s="17" t="s">
        <v>2794</v>
      </c>
      <c r="J866" s="17" t="str">
        <f>VLOOKUP(I866,'Danh sach khoa'!$C$2:$D$39,2,0)</f>
        <v>PTGMH</v>
      </c>
      <c r="K866" s="18" t="s">
        <v>1674</v>
      </c>
      <c r="L866" s="14"/>
      <c r="M866" s="29" t="s">
        <v>1677</v>
      </c>
      <c r="N866" s="14" t="s">
        <v>142</v>
      </c>
      <c r="O866" s="14" t="s">
        <v>142</v>
      </c>
      <c r="P866" s="14">
        <v>1995</v>
      </c>
      <c r="Q866" s="59">
        <v>34711</v>
      </c>
      <c r="R866" s="14" t="s">
        <v>36</v>
      </c>
      <c r="S866" s="14">
        <v>1</v>
      </c>
      <c r="T866" s="20">
        <v>110000000</v>
      </c>
      <c r="U866" s="41" t="s">
        <v>37</v>
      </c>
      <c r="V866" s="14" t="s">
        <v>60</v>
      </c>
      <c r="W866" s="14" t="s">
        <v>39</v>
      </c>
      <c r="X866" s="14"/>
      <c r="Y866" s="21"/>
    </row>
    <row r="867" spans="1:25" s="25" customFormat="1" ht="23.4" x14ac:dyDescent="0.3">
      <c r="A867" s="50">
        <v>799</v>
      </c>
      <c r="B867" s="57" t="s">
        <v>1220</v>
      </c>
      <c r="C867" s="16">
        <f t="shared" si="41"/>
        <v>3</v>
      </c>
      <c r="D867" s="16" t="str">
        <f t="shared" si="40"/>
        <v>BG.BM.PTGMH.003</v>
      </c>
      <c r="E867" s="16" t="e">
        <f>VLOOKUP(B867,'DS Tên thiết bị'!$A$1:$B$174,2,0)</f>
        <v>#N/A</v>
      </c>
      <c r="F867" s="57" t="s">
        <v>1221</v>
      </c>
      <c r="G867" s="16" t="str">
        <f t="shared" si="39"/>
        <v>KHÁC</v>
      </c>
      <c r="H867" s="23" t="s">
        <v>1222</v>
      </c>
      <c r="I867" s="17" t="s">
        <v>2794</v>
      </c>
      <c r="J867" s="17" t="str">
        <f>VLOOKUP(I867,'Danh sach khoa'!$C$2:$D$39,2,0)</f>
        <v>PTGMH</v>
      </c>
      <c r="K867" s="18" t="s">
        <v>1674</v>
      </c>
      <c r="L867" s="41"/>
      <c r="M867" s="58" t="s">
        <v>57</v>
      </c>
      <c r="N867" s="41" t="s">
        <v>1137</v>
      </c>
      <c r="O867" s="41" t="s">
        <v>1137</v>
      </c>
      <c r="P867" s="41">
        <v>1996</v>
      </c>
      <c r="Q867" s="59">
        <v>35076</v>
      </c>
      <c r="R867" s="41" t="s">
        <v>36</v>
      </c>
      <c r="S867" s="41">
        <v>1</v>
      </c>
      <c r="T867" s="61">
        <v>170000000</v>
      </c>
      <c r="U867" s="41" t="s">
        <v>37</v>
      </c>
      <c r="V867" s="41" t="s">
        <v>60</v>
      </c>
      <c r="W867" s="41" t="s">
        <v>39</v>
      </c>
      <c r="X867" s="41"/>
      <c r="Y867" s="42"/>
    </row>
    <row r="868" spans="1:25" s="25" customFormat="1" ht="23.4" x14ac:dyDescent="0.3">
      <c r="A868" s="50">
        <v>805</v>
      </c>
      <c r="B868" s="57" t="s">
        <v>1220</v>
      </c>
      <c r="C868" s="16">
        <f t="shared" si="41"/>
        <v>4</v>
      </c>
      <c r="D868" s="16" t="str">
        <f t="shared" si="40"/>
        <v>BG.BM.PTGMH.004</v>
      </c>
      <c r="E868" s="16" t="e">
        <f>VLOOKUP(B868,'DS Tên thiết bị'!$A$1:$B$174,2,0)</f>
        <v>#N/A</v>
      </c>
      <c r="F868" s="57" t="s">
        <v>1221</v>
      </c>
      <c r="G868" s="16" t="str">
        <f t="shared" si="39"/>
        <v>KHÁC</v>
      </c>
      <c r="H868" s="23" t="s">
        <v>1685</v>
      </c>
      <c r="I868" s="17" t="s">
        <v>2794</v>
      </c>
      <c r="J868" s="17" t="str">
        <f>VLOOKUP(I868,'Danh sach khoa'!$C$2:$D$39,2,0)</f>
        <v>PTGMH</v>
      </c>
      <c r="K868" s="18" t="s">
        <v>1674</v>
      </c>
      <c r="L868" s="41"/>
      <c r="M868" s="62" t="s">
        <v>1686</v>
      </c>
      <c r="N868" s="41" t="s">
        <v>1687</v>
      </c>
      <c r="O868" s="41" t="s">
        <v>257</v>
      </c>
      <c r="P868" s="41">
        <v>2005</v>
      </c>
      <c r="Q868" s="59">
        <v>38364</v>
      </c>
      <c r="R868" s="41" t="s">
        <v>36</v>
      </c>
      <c r="S868" s="41">
        <v>1</v>
      </c>
      <c r="T868" s="61">
        <v>23000000</v>
      </c>
      <c r="U868" s="41" t="s">
        <v>37</v>
      </c>
      <c r="V868" s="41" t="s">
        <v>60</v>
      </c>
      <c r="W868" s="41" t="s">
        <v>39</v>
      </c>
      <c r="X868" s="41"/>
      <c r="Y868" s="42"/>
    </row>
    <row r="869" spans="1:25" s="25" customFormat="1" ht="23.4" x14ac:dyDescent="0.3">
      <c r="A869" s="15">
        <v>806</v>
      </c>
      <c r="B869" s="16" t="s">
        <v>1220</v>
      </c>
      <c r="C869" s="16">
        <f t="shared" si="41"/>
        <v>5</v>
      </c>
      <c r="D869" s="16" t="str">
        <f t="shared" si="40"/>
        <v>BG.BM.PTGMH.005</v>
      </c>
      <c r="E869" s="16" t="e">
        <f>VLOOKUP(B869,'DS Tên thiết bị'!$A$1:$B$174,2,0)</f>
        <v>#N/A</v>
      </c>
      <c r="F869" s="16" t="s">
        <v>1221</v>
      </c>
      <c r="G869" s="16" t="str">
        <f t="shared" si="39"/>
        <v>KHÁC</v>
      </c>
      <c r="H869" s="17" t="s">
        <v>1688</v>
      </c>
      <c r="I869" s="17" t="s">
        <v>2794</v>
      </c>
      <c r="J869" s="17" t="str">
        <f>VLOOKUP(I869,'Danh sach khoa'!$C$2:$D$39,2,0)</f>
        <v>PTGMH</v>
      </c>
      <c r="K869" s="18" t="s">
        <v>1674</v>
      </c>
      <c r="L869" s="14"/>
      <c r="M869" s="19" t="s">
        <v>57</v>
      </c>
      <c r="N869" s="14" t="s">
        <v>1687</v>
      </c>
      <c r="O869" s="14" t="s">
        <v>257</v>
      </c>
      <c r="P869" s="14">
        <v>2006</v>
      </c>
      <c r="Q869" s="59">
        <v>38729</v>
      </c>
      <c r="R869" s="14" t="s">
        <v>36</v>
      </c>
      <c r="S869" s="14">
        <v>1</v>
      </c>
      <c r="T869" s="20">
        <v>39500000</v>
      </c>
      <c r="U869" s="41" t="s">
        <v>37</v>
      </c>
      <c r="V869" s="14" t="s">
        <v>60</v>
      </c>
      <c r="W869" s="14" t="s">
        <v>39</v>
      </c>
      <c r="X869" s="14"/>
      <c r="Y869" s="21"/>
    </row>
    <row r="870" spans="1:25" s="25" customFormat="1" ht="23.4" x14ac:dyDescent="0.3">
      <c r="A870" s="50">
        <v>815</v>
      </c>
      <c r="B870" s="16" t="s">
        <v>1220</v>
      </c>
      <c r="C870" s="16">
        <f t="shared" si="41"/>
        <v>6</v>
      </c>
      <c r="D870" s="16" t="str">
        <f t="shared" si="40"/>
        <v>BG.BM.PTGMH.006</v>
      </c>
      <c r="E870" s="16" t="e">
        <f>VLOOKUP(B870,'DS Tên thiết bị'!$A$1:$B$174,2,0)</f>
        <v>#N/A</v>
      </c>
      <c r="F870" s="16" t="s">
        <v>1221</v>
      </c>
      <c r="G870" s="16" t="str">
        <f t="shared" si="39"/>
        <v>KHÁC</v>
      </c>
      <c r="H870" s="17" t="s">
        <v>1706</v>
      </c>
      <c r="I870" s="17" t="s">
        <v>2794</v>
      </c>
      <c r="J870" s="17" t="str">
        <f>VLOOKUP(I870,'Danh sach khoa'!$C$2:$D$39,2,0)</f>
        <v>PTGMH</v>
      </c>
      <c r="K870" s="18" t="s">
        <v>1674</v>
      </c>
      <c r="L870" s="14" t="s">
        <v>1707</v>
      </c>
      <c r="M870" s="29">
        <v>5867</v>
      </c>
      <c r="N870" s="14" t="s">
        <v>370</v>
      </c>
      <c r="O870" s="14" t="s">
        <v>35</v>
      </c>
      <c r="P870" s="14">
        <v>2009</v>
      </c>
      <c r="Q870" s="59">
        <v>40190</v>
      </c>
      <c r="R870" s="14" t="s">
        <v>36</v>
      </c>
      <c r="S870" s="14">
        <v>1</v>
      </c>
      <c r="T870" s="20">
        <v>309980000</v>
      </c>
      <c r="U870" s="41" t="s">
        <v>37</v>
      </c>
      <c r="V870" s="14" t="s">
        <v>60</v>
      </c>
      <c r="W870" s="14" t="s">
        <v>39</v>
      </c>
      <c r="X870" s="14"/>
      <c r="Y870" s="21"/>
    </row>
    <row r="871" spans="1:25" s="25" customFormat="1" ht="23.4" x14ac:dyDescent="0.3">
      <c r="A871" s="50">
        <v>821</v>
      </c>
      <c r="B871" s="16" t="s">
        <v>1220</v>
      </c>
      <c r="C871" s="16">
        <f t="shared" si="41"/>
        <v>7</v>
      </c>
      <c r="D871" s="16" t="str">
        <f t="shared" si="40"/>
        <v>BG.BM.PTGMH.007</v>
      </c>
      <c r="E871" s="16" t="e">
        <f>VLOOKUP(B871,'DS Tên thiết bị'!$A$1:$B$174,2,0)</f>
        <v>#N/A</v>
      </c>
      <c r="F871" s="16" t="s">
        <v>1221</v>
      </c>
      <c r="G871" s="16" t="str">
        <f t="shared" si="39"/>
        <v>KHÁC</v>
      </c>
      <c r="H871" s="17" t="s">
        <v>1718</v>
      </c>
      <c r="I871" s="17" t="s">
        <v>2794</v>
      </c>
      <c r="J871" s="17" t="str">
        <f>VLOOKUP(I871,'Danh sach khoa'!$C$2:$D$39,2,0)</f>
        <v>PTGMH</v>
      </c>
      <c r="K871" s="18" t="s">
        <v>1674</v>
      </c>
      <c r="L871" s="14" t="s">
        <v>1719</v>
      </c>
      <c r="M871" s="29">
        <v>519</v>
      </c>
      <c r="N871" s="14" t="s">
        <v>1720</v>
      </c>
      <c r="O871" s="14" t="s">
        <v>257</v>
      </c>
      <c r="P871" s="14">
        <v>2011</v>
      </c>
      <c r="Q871" s="59">
        <v>40551</v>
      </c>
      <c r="R871" s="14" t="s">
        <v>36</v>
      </c>
      <c r="S871" s="14">
        <v>1</v>
      </c>
      <c r="T871" s="20">
        <v>40000000</v>
      </c>
      <c r="U871" s="41" t="s">
        <v>37</v>
      </c>
      <c r="V871" s="14" t="s">
        <v>60</v>
      </c>
      <c r="W871" s="14" t="s">
        <v>39</v>
      </c>
      <c r="X871" s="14"/>
      <c r="Y871" s="21"/>
    </row>
    <row r="872" spans="1:25" s="25" customFormat="1" ht="30.6" x14ac:dyDescent="0.3">
      <c r="A872" s="15">
        <v>830</v>
      </c>
      <c r="B872" s="57" t="s">
        <v>1220</v>
      </c>
      <c r="C872" s="16">
        <f t="shared" si="41"/>
        <v>8</v>
      </c>
      <c r="D872" s="16" t="str">
        <f t="shared" si="40"/>
        <v>BG.BM.PTGMH.008</v>
      </c>
      <c r="E872" s="16" t="e">
        <f>VLOOKUP(B872,'DS Tên thiết bị'!$A$1:$B$174,2,0)</f>
        <v>#N/A</v>
      </c>
      <c r="F872" s="57" t="s">
        <v>1221</v>
      </c>
      <c r="G872" s="16" t="str">
        <f t="shared" si="39"/>
        <v>KHÁC</v>
      </c>
      <c r="H872" s="23" t="s">
        <v>1737</v>
      </c>
      <c r="I872" s="17" t="s">
        <v>2794</v>
      </c>
      <c r="J872" s="17" t="str">
        <f>VLOOKUP(I872,'Danh sach khoa'!$C$2:$D$39,2,0)</f>
        <v>PTGMH</v>
      </c>
      <c r="K872" s="18" t="s">
        <v>1674</v>
      </c>
      <c r="L872" s="41" t="s">
        <v>1738</v>
      </c>
      <c r="M872" s="62" t="s">
        <v>1739</v>
      </c>
      <c r="N872" s="41" t="s">
        <v>1740</v>
      </c>
      <c r="O872" s="41" t="s">
        <v>1741</v>
      </c>
      <c r="P872" s="64">
        <v>2015</v>
      </c>
      <c r="Q872" s="60" t="s">
        <v>1401</v>
      </c>
      <c r="R872" s="41" t="s">
        <v>192</v>
      </c>
      <c r="S872" s="41">
        <v>1</v>
      </c>
      <c r="T872" s="61">
        <v>784982000</v>
      </c>
      <c r="U872" s="41" t="s">
        <v>37</v>
      </c>
      <c r="V872" s="41" t="s">
        <v>277</v>
      </c>
      <c r="W872" s="14" t="s">
        <v>39</v>
      </c>
      <c r="X872" s="41"/>
      <c r="Y872" s="42"/>
    </row>
    <row r="873" spans="1:25" s="25" customFormat="1" ht="40.799999999999997" x14ac:dyDescent="0.3">
      <c r="A873" s="15">
        <v>842</v>
      </c>
      <c r="B873" s="16" t="s">
        <v>1220</v>
      </c>
      <c r="C873" s="16">
        <f t="shared" si="41"/>
        <v>9</v>
      </c>
      <c r="D873" s="16" t="str">
        <f t="shared" si="40"/>
        <v>BG.BM.PTGMH.009</v>
      </c>
      <c r="E873" s="16" t="e">
        <f>VLOOKUP(B873,'DS Tên thiết bị'!$A$1:$B$174,2,0)</f>
        <v>#N/A</v>
      </c>
      <c r="F873" s="16" t="s">
        <v>1221</v>
      </c>
      <c r="G873" s="16" t="str">
        <f t="shared" si="39"/>
        <v>KHÁC</v>
      </c>
      <c r="H873" s="17" t="s">
        <v>1768</v>
      </c>
      <c r="I873" s="17" t="s">
        <v>2794</v>
      </c>
      <c r="J873" s="17" t="str">
        <f>VLOOKUP(I873,'Danh sach khoa'!$C$2:$D$39,2,0)</f>
        <v>PTGMH</v>
      </c>
      <c r="K873" s="18" t="s">
        <v>1674</v>
      </c>
      <c r="L873" s="14" t="s">
        <v>1769</v>
      </c>
      <c r="M873" s="19">
        <v>7197432016</v>
      </c>
      <c r="N873" s="14" t="s">
        <v>1770</v>
      </c>
      <c r="O873" s="14" t="s">
        <v>1771</v>
      </c>
      <c r="P873" s="30">
        <v>2016</v>
      </c>
      <c r="Q873" s="60" t="s">
        <v>90</v>
      </c>
      <c r="R873" s="14" t="s">
        <v>36</v>
      </c>
      <c r="S873" s="14">
        <v>1</v>
      </c>
      <c r="T873" s="20">
        <v>175000000</v>
      </c>
      <c r="U873" s="41" t="s">
        <v>37</v>
      </c>
      <c r="V873" s="14" t="s">
        <v>164</v>
      </c>
      <c r="W873" s="14" t="s">
        <v>39</v>
      </c>
      <c r="X873" s="14"/>
      <c r="Y873" s="21"/>
    </row>
    <row r="874" spans="1:25" s="25" customFormat="1" ht="26.4" x14ac:dyDescent="0.3">
      <c r="A874" s="50">
        <v>851</v>
      </c>
      <c r="B874" s="57" t="s">
        <v>1220</v>
      </c>
      <c r="C874" s="16">
        <f t="shared" si="41"/>
        <v>10</v>
      </c>
      <c r="D874" s="16" t="str">
        <f t="shared" si="40"/>
        <v>BG.BM.PTGMH.010</v>
      </c>
      <c r="E874" s="16" t="e">
        <f>VLOOKUP(B874,'DS Tên thiết bị'!$A$1:$B$174,2,0)</f>
        <v>#N/A</v>
      </c>
      <c r="F874" s="57" t="s">
        <v>1221</v>
      </c>
      <c r="G874" s="16" t="str">
        <f t="shared" si="39"/>
        <v>KHÁC</v>
      </c>
      <c r="H874" s="23" t="s">
        <v>1791</v>
      </c>
      <c r="I874" s="17" t="s">
        <v>2794</v>
      </c>
      <c r="J874" s="17" t="str">
        <f>VLOOKUP(I874,'Danh sach khoa'!$C$2:$D$39,2,0)</f>
        <v>PTGMH</v>
      </c>
      <c r="K874" s="18" t="s">
        <v>1674</v>
      </c>
      <c r="L874" s="41" t="s">
        <v>1792</v>
      </c>
      <c r="M874" s="58" t="s">
        <v>1793</v>
      </c>
      <c r="N874" s="41" t="s">
        <v>1794</v>
      </c>
      <c r="O874" s="41" t="s">
        <v>35</v>
      </c>
      <c r="P874" s="41">
        <v>2016</v>
      </c>
      <c r="Q874" s="60" t="s">
        <v>1795</v>
      </c>
      <c r="R874" s="41" t="s">
        <v>36</v>
      </c>
      <c r="S874" s="41">
        <v>1</v>
      </c>
      <c r="T874" s="83">
        <v>1598111000</v>
      </c>
      <c r="U874" s="41" t="s">
        <v>37</v>
      </c>
      <c r="V874" s="41" t="s">
        <v>105</v>
      </c>
      <c r="W874" s="41" t="s">
        <v>39</v>
      </c>
      <c r="X874" s="41"/>
      <c r="Y874" s="42"/>
    </row>
    <row r="875" spans="1:25" s="25" customFormat="1" ht="26.4" x14ac:dyDescent="0.3">
      <c r="A875" s="15">
        <v>852</v>
      </c>
      <c r="B875" s="57" t="s">
        <v>1220</v>
      </c>
      <c r="C875" s="16">
        <f t="shared" si="41"/>
        <v>11</v>
      </c>
      <c r="D875" s="16" t="str">
        <f t="shared" si="40"/>
        <v>BG.BM.PTGMH.011</v>
      </c>
      <c r="E875" s="16" t="e">
        <f>VLOOKUP(B875,'DS Tên thiết bị'!$A$1:$B$174,2,0)</f>
        <v>#N/A</v>
      </c>
      <c r="F875" s="57" t="s">
        <v>1221</v>
      </c>
      <c r="G875" s="16" t="str">
        <f t="shared" si="39"/>
        <v>KHÁC</v>
      </c>
      <c r="H875" s="23" t="s">
        <v>1796</v>
      </c>
      <c r="I875" s="17" t="s">
        <v>2794</v>
      </c>
      <c r="J875" s="17" t="str">
        <f>VLOOKUP(I875,'Danh sach khoa'!$C$2:$D$39,2,0)</f>
        <v>PTGMH</v>
      </c>
      <c r="K875" s="18" t="s">
        <v>1674</v>
      </c>
      <c r="L875" s="41" t="s">
        <v>1797</v>
      </c>
      <c r="M875" s="62" t="s">
        <v>1798</v>
      </c>
      <c r="N875" s="41" t="s">
        <v>1794</v>
      </c>
      <c r="O875" s="41" t="s">
        <v>35</v>
      </c>
      <c r="P875" s="41">
        <v>2016</v>
      </c>
      <c r="Q875" s="60" t="s">
        <v>1795</v>
      </c>
      <c r="R875" s="41" t="s">
        <v>36</v>
      </c>
      <c r="S875" s="41">
        <v>1</v>
      </c>
      <c r="T875" s="80">
        <v>1293849000</v>
      </c>
      <c r="U875" s="41" t="s">
        <v>37</v>
      </c>
      <c r="V875" s="41" t="s">
        <v>105</v>
      </c>
      <c r="W875" s="41" t="s">
        <v>39</v>
      </c>
      <c r="X875" s="41"/>
      <c r="Y875" s="42"/>
    </row>
    <row r="876" spans="1:25" s="25" customFormat="1" ht="26.4" x14ac:dyDescent="0.3">
      <c r="A876" s="50">
        <v>853</v>
      </c>
      <c r="B876" s="57" t="s">
        <v>1220</v>
      </c>
      <c r="C876" s="16">
        <f t="shared" si="41"/>
        <v>12</v>
      </c>
      <c r="D876" s="16" t="str">
        <f t="shared" si="40"/>
        <v>BG.BM.PTGMH.012</v>
      </c>
      <c r="E876" s="16" t="e">
        <f>VLOOKUP(B876,'DS Tên thiết bị'!$A$1:$B$174,2,0)</f>
        <v>#N/A</v>
      </c>
      <c r="F876" s="57" t="s">
        <v>1221</v>
      </c>
      <c r="G876" s="16" t="str">
        <f t="shared" si="39"/>
        <v>KHÁC</v>
      </c>
      <c r="H876" s="23" t="s">
        <v>1796</v>
      </c>
      <c r="I876" s="17" t="s">
        <v>2794</v>
      </c>
      <c r="J876" s="17" t="str">
        <f>VLOOKUP(I876,'Danh sach khoa'!$C$2:$D$39,2,0)</f>
        <v>PTGMH</v>
      </c>
      <c r="K876" s="18" t="s">
        <v>1674</v>
      </c>
      <c r="L876" s="41" t="s">
        <v>1797</v>
      </c>
      <c r="M876" s="62" t="s">
        <v>1799</v>
      </c>
      <c r="N876" s="41" t="s">
        <v>1794</v>
      </c>
      <c r="O876" s="41" t="s">
        <v>35</v>
      </c>
      <c r="P876" s="41">
        <v>2016</v>
      </c>
      <c r="Q876" s="60" t="s">
        <v>1795</v>
      </c>
      <c r="R876" s="41" t="s">
        <v>36</v>
      </c>
      <c r="S876" s="41">
        <v>1</v>
      </c>
      <c r="T876" s="80">
        <v>1293849000</v>
      </c>
      <c r="U876" s="41" t="s">
        <v>37</v>
      </c>
      <c r="V876" s="41" t="s">
        <v>105</v>
      </c>
      <c r="W876" s="41" t="s">
        <v>39</v>
      </c>
      <c r="X876" s="41"/>
      <c r="Y876" s="42"/>
    </row>
    <row r="877" spans="1:25" s="25" customFormat="1" ht="26.4" x14ac:dyDescent="0.3">
      <c r="A877" s="15">
        <v>854</v>
      </c>
      <c r="B877" s="57" t="s">
        <v>1220</v>
      </c>
      <c r="C877" s="16">
        <f t="shared" si="41"/>
        <v>13</v>
      </c>
      <c r="D877" s="16" t="str">
        <f t="shared" si="40"/>
        <v>BG.BM.PTGMH.013</v>
      </c>
      <c r="E877" s="16" t="e">
        <f>VLOOKUP(B877,'DS Tên thiết bị'!$A$1:$B$174,2,0)</f>
        <v>#N/A</v>
      </c>
      <c r="F877" s="57" t="s">
        <v>1221</v>
      </c>
      <c r="G877" s="16" t="str">
        <f t="shared" si="39"/>
        <v>KHÁC</v>
      </c>
      <c r="H877" s="23" t="s">
        <v>1796</v>
      </c>
      <c r="I877" s="17" t="s">
        <v>2794</v>
      </c>
      <c r="J877" s="17" t="str">
        <f>VLOOKUP(I877,'Danh sach khoa'!$C$2:$D$39,2,0)</f>
        <v>PTGMH</v>
      </c>
      <c r="K877" s="18" t="s">
        <v>1674</v>
      </c>
      <c r="L877" s="41" t="s">
        <v>1797</v>
      </c>
      <c r="M877" s="62" t="s">
        <v>1800</v>
      </c>
      <c r="N877" s="41" t="s">
        <v>1794</v>
      </c>
      <c r="O877" s="41" t="s">
        <v>35</v>
      </c>
      <c r="P877" s="41">
        <v>2016</v>
      </c>
      <c r="Q877" s="60" t="s">
        <v>1795</v>
      </c>
      <c r="R877" s="41" t="s">
        <v>36</v>
      </c>
      <c r="S877" s="41">
        <v>1</v>
      </c>
      <c r="T877" s="80">
        <v>1293849000</v>
      </c>
      <c r="U877" s="41" t="s">
        <v>37</v>
      </c>
      <c r="V877" s="41" t="s">
        <v>105</v>
      </c>
      <c r="W877" s="41" t="s">
        <v>39</v>
      </c>
      <c r="X877" s="41"/>
      <c r="Y877" s="42"/>
    </row>
    <row r="878" spans="1:25" s="25" customFormat="1" ht="26.4" x14ac:dyDescent="0.3">
      <c r="A878" s="50">
        <v>887</v>
      </c>
      <c r="B878" s="16" t="s">
        <v>1220</v>
      </c>
      <c r="C878" s="16">
        <f t="shared" si="41"/>
        <v>14</v>
      </c>
      <c r="D878" s="16" t="str">
        <f t="shared" si="40"/>
        <v>BG.BM.PTGMH.014</v>
      </c>
      <c r="E878" s="16" t="e">
        <f>VLOOKUP(B878,'DS Tên thiết bị'!$A$1:$B$174,2,0)</f>
        <v>#N/A</v>
      </c>
      <c r="F878" s="16" t="s">
        <v>1221</v>
      </c>
      <c r="G878" s="16" t="str">
        <f t="shared" si="39"/>
        <v>KHÁC</v>
      </c>
      <c r="H878" s="17" t="s">
        <v>1865</v>
      </c>
      <c r="I878" s="17" t="s">
        <v>2794</v>
      </c>
      <c r="J878" s="17" t="str">
        <f>VLOOKUP(I878,'Danh sach khoa'!$C$2:$D$39,2,0)</f>
        <v>PTGMH</v>
      </c>
      <c r="K878" s="18" t="s">
        <v>1674</v>
      </c>
      <c r="L878" s="14" t="s">
        <v>1866</v>
      </c>
      <c r="M878" s="29">
        <v>98623</v>
      </c>
      <c r="N878" s="14" t="s">
        <v>1867</v>
      </c>
      <c r="O878" s="14" t="s">
        <v>104</v>
      </c>
      <c r="P878" s="14">
        <v>2018</v>
      </c>
      <c r="Q878" s="60" t="s">
        <v>128</v>
      </c>
      <c r="R878" s="14" t="s">
        <v>36</v>
      </c>
      <c r="S878" s="14">
        <v>1</v>
      </c>
      <c r="T878" s="20">
        <v>1940000000</v>
      </c>
      <c r="U878" s="41" t="s">
        <v>37</v>
      </c>
      <c r="V878" s="14" t="s">
        <v>60</v>
      </c>
      <c r="W878" s="14" t="s">
        <v>39</v>
      </c>
      <c r="X878" s="14"/>
      <c r="Y878" s="21"/>
    </row>
    <row r="879" spans="1:25" s="25" customFormat="1" ht="26.4" x14ac:dyDescent="0.3">
      <c r="A879" s="15">
        <v>920</v>
      </c>
      <c r="B879" s="16" t="s">
        <v>1220</v>
      </c>
      <c r="C879" s="16">
        <f t="shared" si="41"/>
        <v>15</v>
      </c>
      <c r="D879" s="16" t="str">
        <f t="shared" si="40"/>
        <v>BG.BM.PTGMH.015</v>
      </c>
      <c r="E879" s="16" t="e">
        <f>VLOOKUP(B879,'DS Tên thiết bị'!$A$1:$B$174,2,0)</f>
        <v>#N/A</v>
      </c>
      <c r="F879" s="16" t="s">
        <v>1221</v>
      </c>
      <c r="G879" s="16" t="str">
        <f t="shared" si="39"/>
        <v>KHÁC</v>
      </c>
      <c r="H879" s="17" t="s">
        <v>1220</v>
      </c>
      <c r="I879" s="17" t="s">
        <v>2794</v>
      </c>
      <c r="J879" s="17" t="str">
        <f>VLOOKUP(I879,'Danh sach khoa'!$C$2:$D$39,2,0)</f>
        <v>PTGMH</v>
      </c>
      <c r="K879" s="18" t="s">
        <v>1674</v>
      </c>
      <c r="L879" s="14" t="s">
        <v>1921</v>
      </c>
      <c r="M879" s="29" t="s">
        <v>1922</v>
      </c>
      <c r="N879" s="14" t="s">
        <v>1923</v>
      </c>
      <c r="O879" s="14" t="s">
        <v>224</v>
      </c>
      <c r="P879" s="14">
        <v>2019</v>
      </c>
      <c r="Q879" s="60" t="s">
        <v>1107</v>
      </c>
      <c r="R879" s="14" t="s">
        <v>192</v>
      </c>
      <c r="S879" s="14">
        <v>1</v>
      </c>
      <c r="T879" s="20">
        <v>276624600</v>
      </c>
      <c r="U879" s="41" t="s">
        <v>37</v>
      </c>
      <c r="V879" s="14" t="s">
        <v>60</v>
      </c>
      <c r="W879" s="14" t="s">
        <v>39</v>
      </c>
      <c r="X879" s="14"/>
      <c r="Y879" s="21"/>
    </row>
    <row r="880" spans="1:25" s="25" customFormat="1" ht="30.6" x14ac:dyDescent="0.3">
      <c r="A880" s="15">
        <v>978</v>
      </c>
      <c r="B880" s="23" t="s">
        <v>2015</v>
      </c>
      <c r="C880" s="16">
        <f t="shared" si="41"/>
        <v>1</v>
      </c>
      <c r="D880" s="16" t="str">
        <f t="shared" si="40"/>
        <v>BG.BM.PTGMH.001</v>
      </c>
      <c r="E880" s="16" t="e">
        <f>VLOOKUP(B880,'DS Tên thiết bị'!$A$1:$B$174,2,0)</f>
        <v>#N/A</v>
      </c>
      <c r="F880" s="41" t="s">
        <v>1221</v>
      </c>
      <c r="G880" s="16" t="str">
        <f t="shared" si="39"/>
        <v>KHÁC</v>
      </c>
      <c r="H880" s="23" t="s">
        <v>2016</v>
      </c>
      <c r="I880" s="17" t="s">
        <v>2794</v>
      </c>
      <c r="J880" s="17" t="str">
        <f>VLOOKUP(I880,'Danh sach khoa'!$C$2:$D$39,2,0)</f>
        <v>PTGMH</v>
      </c>
      <c r="K880" s="18" t="s">
        <v>1674</v>
      </c>
      <c r="L880" s="41" t="s">
        <v>2017</v>
      </c>
      <c r="M880" s="41" t="s">
        <v>2018</v>
      </c>
      <c r="N880" s="41" t="s">
        <v>2019</v>
      </c>
      <c r="O880" s="41" t="s">
        <v>2020</v>
      </c>
      <c r="P880" s="42">
        <v>2023</v>
      </c>
      <c r="Q880" s="99" t="s">
        <v>909</v>
      </c>
      <c r="R880" s="14" t="s">
        <v>36</v>
      </c>
      <c r="S880" s="41">
        <v>1</v>
      </c>
      <c r="T880" s="20">
        <v>510000000</v>
      </c>
      <c r="U880" s="41" t="s">
        <v>37</v>
      </c>
      <c r="V880" s="14" t="s">
        <v>2014</v>
      </c>
      <c r="W880" s="14" t="s">
        <v>39</v>
      </c>
      <c r="X880" s="21"/>
      <c r="Y880" s="21"/>
    </row>
    <row r="881" spans="1:25" s="25" customFormat="1" ht="30.6" x14ac:dyDescent="0.3">
      <c r="A881" s="50">
        <v>979</v>
      </c>
      <c r="B881" s="23" t="s">
        <v>2015</v>
      </c>
      <c r="C881" s="16">
        <f t="shared" si="41"/>
        <v>2</v>
      </c>
      <c r="D881" s="16" t="str">
        <f t="shared" si="40"/>
        <v>BG.BM.PTGMH.002</v>
      </c>
      <c r="E881" s="16" t="e">
        <f>VLOOKUP(B881,'DS Tên thiết bị'!$A$1:$B$174,2,0)</f>
        <v>#N/A</v>
      </c>
      <c r="F881" s="41" t="s">
        <v>1221</v>
      </c>
      <c r="G881" s="16" t="str">
        <f t="shared" si="39"/>
        <v>KHÁC</v>
      </c>
      <c r="H881" s="23" t="s">
        <v>2016</v>
      </c>
      <c r="I881" s="17" t="s">
        <v>2794</v>
      </c>
      <c r="J881" s="17" t="str">
        <f>VLOOKUP(I881,'Danh sach khoa'!$C$2:$D$39,2,0)</f>
        <v>PTGMH</v>
      </c>
      <c r="K881" s="18" t="s">
        <v>1674</v>
      </c>
      <c r="L881" s="41" t="s">
        <v>2017</v>
      </c>
      <c r="M881" s="41" t="s">
        <v>2021</v>
      </c>
      <c r="N881" s="41" t="s">
        <v>2019</v>
      </c>
      <c r="O881" s="41" t="s">
        <v>2020</v>
      </c>
      <c r="P881" s="42">
        <v>2023</v>
      </c>
      <c r="Q881" s="99" t="s">
        <v>909</v>
      </c>
      <c r="R881" s="14" t="s">
        <v>36</v>
      </c>
      <c r="S881" s="41">
        <v>1</v>
      </c>
      <c r="T881" s="20">
        <v>510000000</v>
      </c>
      <c r="U881" s="41" t="s">
        <v>37</v>
      </c>
      <c r="V881" s="14" t="s">
        <v>2014</v>
      </c>
      <c r="W881" s="14" t="s">
        <v>39</v>
      </c>
      <c r="X881" s="21"/>
      <c r="Y881" s="21"/>
    </row>
    <row r="882" spans="1:25" s="25" customFormat="1" ht="30.6" x14ac:dyDescent="0.3">
      <c r="A882" s="15">
        <v>980</v>
      </c>
      <c r="B882" s="23" t="s">
        <v>2015</v>
      </c>
      <c r="C882" s="16">
        <f t="shared" si="41"/>
        <v>3</v>
      </c>
      <c r="D882" s="16" t="str">
        <f t="shared" si="40"/>
        <v>BG.BM.PTGMH.003</v>
      </c>
      <c r="E882" s="16" t="e">
        <f>VLOOKUP(B882,'DS Tên thiết bị'!$A$1:$B$174,2,0)</f>
        <v>#N/A</v>
      </c>
      <c r="F882" s="41" t="s">
        <v>1221</v>
      </c>
      <c r="G882" s="16" t="str">
        <f t="shared" si="39"/>
        <v>KHÁC</v>
      </c>
      <c r="H882" s="23" t="s">
        <v>2016</v>
      </c>
      <c r="I882" s="17" t="s">
        <v>2794</v>
      </c>
      <c r="J882" s="17" t="str">
        <f>VLOOKUP(I882,'Danh sach khoa'!$C$2:$D$39,2,0)</f>
        <v>PTGMH</v>
      </c>
      <c r="K882" s="18" t="s">
        <v>1674</v>
      </c>
      <c r="L882" s="41" t="s">
        <v>2017</v>
      </c>
      <c r="M882" s="41" t="s">
        <v>2022</v>
      </c>
      <c r="N882" s="41" t="s">
        <v>2019</v>
      </c>
      <c r="O882" s="41" t="s">
        <v>2020</v>
      </c>
      <c r="P882" s="42">
        <v>2023</v>
      </c>
      <c r="Q882" s="99" t="s">
        <v>909</v>
      </c>
      <c r="R882" s="14" t="s">
        <v>36</v>
      </c>
      <c r="S882" s="41">
        <v>1</v>
      </c>
      <c r="T882" s="20">
        <v>510000000</v>
      </c>
      <c r="U882" s="41" t="s">
        <v>37</v>
      </c>
      <c r="V882" s="14" t="s">
        <v>2014</v>
      </c>
      <c r="W882" s="14" t="s">
        <v>39</v>
      </c>
      <c r="X882" s="21"/>
      <c r="Y882" s="21"/>
    </row>
    <row r="883" spans="1:25" s="25" customFormat="1" ht="23.4" x14ac:dyDescent="0.3">
      <c r="A883" s="15">
        <v>800</v>
      </c>
      <c r="B883" s="31" t="s">
        <v>1284</v>
      </c>
      <c r="C883" s="16">
        <f t="shared" si="41"/>
        <v>1</v>
      </c>
      <c r="D883" s="16" t="str">
        <f t="shared" si="40"/>
        <v>BG.BDC.PTGMH.001</v>
      </c>
      <c r="E883" s="16" t="e">
        <f>VLOOKUP(B883,'DS Tên thiết bị'!$A$1:$B$174,2,0)</f>
        <v>#N/A</v>
      </c>
      <c r="F883" s="31" t="s">
        <v>1285</v>
      </c>
      <c r="G883" s="16" t="str">
        <f t="shared" si="39"/>
        <v>KHÁC</v>
      </c>
      <c r="H883" s="17" t="s">
        <v>1678</v>
      </c>
      <c r="I883" s="17" t="s">
        <v>2794</v>
      </c>
      <c r="J883" s="17" t="str">
        <f>VLOOKUP(I883,'Danh sach khoa'!$C$2:$D$39,2,0)</f>
        <v>PTGMH</v>
      </c>
      <c r="K883" s="18" t="s">
        <v>1674</v>
      </c>
      <c r="L883" s="14"/>
      <c r="M883" s="19" t="s">
        <v>57</v>
      </c>
      <c r="N883" s="14"/>
      <c r="O883" s="14"/>
      <c r="P883" s="14">
        <v>2002</v>
      </c>
      <c r="Q883" s="59">
        <v>37268</v>
      </c>
      <c r="R883" s="14" t="s">
        <v>36</v>
      </c>
      <c r="S883" s="14">
        <v>1</v>
      </c>
      <c r="T883" s="20">
        <v>54921000</v>
      </c>
      <c r="U883" s="41" t="s">
        <v>37</v>
      </c>
      <c r="V883" s="14" t="s">
        <v>60</v>
      </c>
      <c r="W883" s="14" t="s">
        <v>39</v>
      </c>
      <c r="X883" s="14"/>
      <c r="Y883" s="21"/>
    </row>
    <row r="884" spans="1:25" s="25" customFormat="1" ht="23.4" x14ac:dyDescent="0.3">
      <c r="A884" s="50">
        <v>801</v>
      </c>
      <c r="B884" s="77" t="s">
        <v>1284</v>
      </c>
      <c r="C884" s="16">
        <f t="shared" si="41"/>
        <v>2</v>
      </c>
      <c r="D884" s="16" t="str">
        <f t="shared" si="40"/>
        <v>BG.BDC.PTGMH.002</v>
      </c>
      <c r="E884" s="16" t="e">
        <f>VLOOKUP(B884,'DS Tên thiết bị'!$A$1:$B$174,2,0)</f>
        <v>#N/A</v>
      </c>
      <c r="F884" s="77" t="s">
        <v>1285</v>
      </c>
      <c r="G884" s="16" t="str">
        <f t="shared" si="39"/>
        <v>KHÁC</v>
      </c>
      <c r="H884" s="23" t="s">
        <v>1679</v>
      </c>
      <c r="I884" s="17" t="s">
        <v>2794</v>
      </c>
      <c r="J884" s="17" t="str">
        <f>VLOOKUP(I884,'Danh sach khoa'!$C$2:$D$39,2,0)</f>
        <v>PTGMH</v>
      </c>
      <c r="K884" s="18" t="s">
        <v>1674</v>
      </c>
      <c r="L884" s="41"/>
      <c r="M884" s="58" t="s">
        <v>57</v>
      </c>
      <c r="N884" s="41"/>
      <c r="O884" s="41"/>
      <c r="P884" s="41">
        <v>2002</v>
      </c>
      <c r="Q884" s="59">
        <v>37268</v>
      </c>
      <c r="R884" s="41" t="s">
        <v>36</v>
      </c>
      <c r="S884" s="41">
        <v>1</v>
      </c>
      <c r="T884" s="61">
        <v>32560000</v>
      </c>
      <c r="U884" s="41" t="s">
        <v>37</v>
      </c>
      <c r="V884" s="41" t="s">
        <v>60</v>
      </c>
      <c r="W884" s="41" t="s">
        <v>39</v>
      </c>
      <c r="X884" s="41"/>
      <c r="Y884" s="42"/>
    </row>
    <row r="885" spans="1:25" s="25" customFormat="1" ht="23.4" x14ac:dyDescent="0.3">
      <c r="A885" s="15">
        <v>802</v>
      </c>
      <c r="B885" s="31" t="s">
        <v>1284</v>
      </c>
      <c r="C885" s="16">
        <f t="shared" si="41"/>
        <v>3</v>
      </c>
      <c r="D885" s="16" t="str">
        <f t="shared" si="40"/>
        <v>BG.BDC.PTGMH.003</v>
      </c>
      <c r="E885" s="16" t="e">
        <f>VLOOKUP(B885,'DS Tên thiết bị'!$A$1:$B$174,2,0)</f>
        <v>#N/A</v>
      </c>
      <c r="F885" s="31" t="s">
        <v>1285</v>
      </c>
      <c r="G885" s="16" t="str">
        <f t="shared" si="39"/>
        <v>KHÁC</v>
      </c>
      <c r="H885" s="17" t="s">
        <v>1680</v>
      </c>
      <c r="I885" s="17" t="s">
        <v>2794</v>
      </c>
      <c r="J885" s="17" t="str">
        <f>VLOOKUP(I885,'Danh sach khoa'!$C$2:$D$39,2,0)</f>
        <v>PTGMH</v>
      </c>
      <c r="K885" s="18" t="s">
        <v>1674</v>
      </c>
      <c r="L885" s="14"/>
      <c r="M885" s="19" t="s">
        <v>57</v>
      </c>
      <c r="N885" s="14"/>
      <c r="O885" s="14"/>
      <c r="P885" s="14">
        <v>2002</v>
      </c>
      <c r="Q885" s="59">
        <v>37268</v>
      </c>
      <c r="R885" s="14" t="s">
        <v>36</v>
      </c>
      <c r="S885" s="14">
        <v>1</v>
      </c>
      <c r="T885" s="20">
        <v>65256000</v>
      </c>
      <c r="U885" s="41" t="s">
        <v>37</v>
      </c>
      <c r="V885" s="14" t="s">
        <v>60</v>
      </c>
      <c r="W885" s="14" t="s">
        <v>39</v>
      </c>
      <c r="X885" s="14"/>
      <c r="Y885" s="21"/>
    </row>
    <row r="886" spans="1:25" s="25" customFormat="1" ht="23.4" x14ac:dyDescent="0.3">
      <c r="A886" s="50">
        <v>803</v>
      </c>
      <c r="B886" s="77" t="s">
        <v>1284</v>
      </c>
      <c r="C886" s="16">
        <f t="shared" si="41"/>
        <v>4</v>
      </c>
      <c r="D886" s="16" t="str">
        <f t="shared" si="40"/>
        <v>BG.BDC.PTGMH.004</v>
      </c>
      <c r="E886" s="16" t="e">
        <f>VLOOKUP(B886,'DS Tên thiết bị'!$A$1:$B$174,2,0)</f>
        <v>#N/A</v>
      </c>
      <c r="F886" s="77" t="s">
        <v>1285</v>
      </c>
      <c r="G886" s="16" t="str">
        <f t="shared" si="39"/>
        <v>KHÁC</v>
      </c>
      <c r="H886" s="23" t="s">
        <v>1681</v>
      </c>
      <c r="I886" s="17" t="s">
        <v>2794</v>
      </c>
      <c r="J886" s="17" t="str">
        <f>VLOOKUP(I886,'Danh sach khoa'!$C$2:$D$39,2,0)</f>
        <v>PTGMH</v>
      </c>
      <c r="K886" s="18" t="s">
        <v>1674</v>
      </c>
      <c r="L886" s="41"/>
      <c r="M886" s="58" t="s">
        <v>57</v>
      </c>
      <c r="N886" s="41"/>
      <c r="O886" s="41"/>
      <c r="P886" s="41">
        <v>2002</v>
      </c>
      <c r="Q886" s="59">
        <v>37268</v>
      </c>
      <c r="R886" s="41" t="s">
        <v>36</v>
      </c>
      <c r="S886" s="41">
        <v>1</v>
      </c>
      <c r="T886" s="61">
        <v>25711000</v>
      </c>
      <c r="U886" s="41" t="s">
        <v>37</v>
      </c>
      <c r="V886" s="41" t="s">
        <v>60</v>
      </c>
      <c r="W886" s="41" t="s">
        <v>39</v>
      </c>
      <c r="X886" s="41"/>
      <c r="Y886" s="42"/>
    </row>
    <row r="887" spans="1:25" s="25" customFormat="1" ht="23.4" x14ac:dyDescent="0.3">
      <c r="A887" s="50">
        <v>807</v>
      </c>
      <c r="B887" s="77" t="s">
        <v>1284</v>
      </c>
      <c r="C887" s="16">
        <f t="shared" si="41"/>
        <v>5</v>
      </c>
      <c r="D887" s="16" t="str">
        <f t="shared" si="40"/>
        <v>BG.BDC.PTGMH.005</v>
      </c>
      <c r="E887" s="16" t="e">
        <f>VLOOKUP(B887,'DS Tên thiết bị'!$A$1:$B$174,2,0)</f>
        <v>#N/A</v>
      </c>
      <c r="F887" s="77" t="s">
        <v>1285</v>
      </c>
      <c r="G887" s="16" t="str">
        <f t="shared" si="39"/>
        <v>KHÁC</v>
      </c>
      <c r="H887" s="23" t="s">
        <v>1689</v>
      </c>
      <c r="I887" s="17" t="s">
        <v>2794</v>
      </c>
      <c r="J887" s="17" t="str">
        <f>VLOOKUP(I887,'Danh sach khoa'!$C$2:$D$39,2,0)</f>
        <v>PTGMH</v>
      </c>
      <c r="K887" s="18" t="s">
        <v>1674</v>
      </c>
      <c r="L887" s="41"/>
      <c r="M887" s="58" t="s">
        <v>57</v>
      </c>
      <c r="N887" s="41"/>
      <c r="O887" s="41"/>
      <c r="P887" s="41">
        <v>2007</v>
      </c>
      <c r="Q887" s="59">
        <v>39094</v>
      </c>
      <c r="R887" s="41" t="s">
        <v>36</v>
      </c>
      <c r="S887" s="41">
        <v>1</v>
      </c>
      <c r="T887" s="61">
        <v>202500000</v>
      </c>
      <c r="U887" s="41" t="s">
        <v>37</v>
      </c>
      <c r="V887" s="41" t="s">
        <v>60</v>
      </c>
      <c r="W887" s="41" t="s">
        <v>39</v>
      </c>
      <c r="X887" s="41"/>
      <c r="Y887" s="42"/>
    </row>
    <row r="888" spans="1:25" s="25" customFormat="1" ht="40.799999999999997" x14ac:dyDescent="0.3">
      <c r="A888" s="15">
        <v>828</v>
      </c>
      <c r="B888" s="77" t="s">
        <v>1284</v>
      </c>
      <c r="C888" s="16">
        <f t="shared" si="41"/>
        <v>6</v>
      </c>
      <c r="D888" s="16" t="str">
        <f t="shared" si="40"/>
        <v>BG.BDC.PTGMH.006</v>
      </c>
      <c r="E888" s="16" t="e">
        <f>VLOOKUP(B888,'DS Tên thiết bị'!$A$1:$B$174,2,0)</f>
        <v>#N/A</v>
      </c>
      <c r="F888" s="77" t="s">
        <v>1285</v>
      </c>
      <c r="G888" s="16" t="str">
        <f t="shared" si="39"/>
        <v>KHÁC</v>
      </c>
      <c r="H888" s="23" t="s">
        <v>1734</v>
      </c>
      <c r="I888" s="17" t="s">
        <v>2794</v>
      </c>
      <c r="J888" s="17" t="str">
        <f>VLOOKUP(I888,'Danh sach khoa'!$C$2:$D$39,2,0)</f>
        <v>PTGMH</v>
      </c>
      <c r="K888" s="18" t="s">
        <v>1674</v>
      </c>
      <c r="L888" s="41"/>
      <c r="M888" s="58" t="s">
        <v>57</v>
      </c>
      <c r="N888" s="41" t="s">
        <v>1735</v>
      </c>
      <c r="O888" s="41" t="s">
        <v>1735</v>
      </c>
      <c r="P888" s="64">
        <v>2015</v>
      </c>
      <c r="Q888" s="60" t="s">
        <v>1401</v>
      </c>
      <c r="R888" s="41" t="s">
        <v>215</v>
      </c>
      <c r="S888" s="41">
        <v>1</v>
      </c>
      <c r="T888" s="61">
        <v>479820600</v>
      </c>
      <c r="U888" s="41" t="s">
        <v>37</v>
      </c>
      <c r="V888" s="41" t="s">
        <v>277</v>
      </c>
      <c r="W888" s="41" t="s">
        <v>39</v>
      </c>
      <c r="X888" s="41"/>
      <c r="Y888" s="42"/>
    </row>
    <row r="889" spans="1:25" s="25" customFormat="1" ht="40.799999999999997" x14ac:dyDescent="0.3">
      <c r="A889" s="50">
        <v>829</v>
      </c>
      <c r="B889" s="77" t="s">
        <v>1284</v>
      </c>
      <c r="C889" s="16">
        <f t="shared" si="41"/>
        <v>7</v>
      </c>
      <c r="D889" s="16" t="str">
        <f t="shared" si="40"/>
        <v>BG.BDC.PTGMH.007</v>
      </c>
      <c r="E889" s="16" t="e">
        <f>VLOOKUP(B889,'DS Tên thiết bị'!$A$1:$B$174,2,0)</f>
        <v>#N/A</v>
      </c>
      <c r="F889" s="77" t="s">
        <v>1285</v>
      </c>
      <c r="G889" s="16" t="str">
        <f t="shared" si="39"/>
        <v>KHÁC</v>
      </c>
      <c r="H889" s="23" t="s">
        <v>1736</v>
      </c>
      <c r="I889" s="17" t="s">
        <v>2794</v>
      </c>
      <c r="J889" s="17" t="str">
        <f>VLOOKUP(I889,'Danh sach khoa'!$C$2:$D$39,2,0)</f>
        <v>PTGMH</v>
      </c>
      <c r="K889" s="18" t="s">
        <v>1674</v>
      </c>
      <c r="L889" s="41"/>
      <c r="M889" s="58" t="s">
        <v>57</v>
      </c>
      <c r="N889" s="41" t="s">
        <v>1735</v>
      </c>
      <c r="O889" s="41" t="s">
        <v>1735</v>
      </c>
      <c r="P889" s="64">
        <v>2015</v>
      </c>
      <c r="Q889" s="60" t="s">
        <v>1401</v>
      </c>
      <c r="R889" s="41" t="s">
        <v>215</v>
      </c>
      <c r="S889" s="41">
        <v>1</v>
      </c>
      <c r="T889" s="61">
        <v>439761000</v>
      </c>
      <c r="U889" s="41" t="s">
        <v>37</v>
      </c>
      <c r="V889" s="41" t="s">
        <v>277</v>
      </c>
      <c r="W889" s="41" t="s">
        <v>39</v>
      </c>
      <c r="X889" s="41"/>
      <c r="Y889" s="42"/>
    </row>
    <row r="890" spans="1:25" s="25" customFormat="1" ht="30.6" x14ac:dyDescent="0.3">
      <c r="A890" s="50">
        <v>835</v>
      </c>
      <c r="B890" s="31" t="s">
        <v>1284</v>
      </c>
      <c r="C890" s="16">
        <f t="shared" si="41"/>
        <v>8</v>
      </c>
      <c r="D890" s="16" t="str">
        <f t="shared" si="40"/>
        <v>BG.BDC.PTGMH.008</v>
      </c>
      <c r="E890" s="16" t="e">
        <f>VLOOKUP(B890,'DS Tên thiết bị'!$A$1:$B$174,2,0)</f>
        <v>#N/A</v>
      </c>
      <c r="F890" s="31" t="s">
        <v>1285</v>
      </c>
      <c r="G890" s="16" t="str">
        <f t="shared" si="39"/>
        <v>KHÁC</v>
      </c>
      <c r="H890" s="17" t="s">
        <v>1745</v>
      </c>
      <c r="I890" s="17" t="s">
        <v>2794</v>
      </c>
      <c r="J890" s="17" t="str">
        <f>VLOOKUP(I890,'Danh sach khoa'!$C$2:$D$39,2,0)</f>
        <v>PTGMH</v>
      </c>
      <c r="K890" s="18" t="s">
        <v>1674</v>
      </c>
      <c r="L890" s="14"/>
      <c r="M890" s="19" t="s">
        <v>57</v>
      </c>
      <c r="N890" s="14" t="s">
        <v>1746</v>
      </c>
      <c r="O890" s="14" t="s">
        <v>157</v>
      </c>
      <c r="P890" s="30">
        <v>2015</v>
      </c>
      <c r="Q890" s="60" t="s">
        <v>269</v>
      </c>
      <c r="R890" s="14" t="s">
        <v>215</v>
      </c>
      <c r="S890" s="14">
        <v>1</v>
      </c>
      <c r="T890" s="20">
        <v>259880250</v>
      </c>
      <c r="U890" s="41" t="s">
        <v>37</v>
      </c>
      <c r="V890" s="14" t="s">
        <v>277</v>
      </c>
      <c r="W890" s="14" t="s">
        <v>39</v>
      </c>
      <c r="X890" s="14"/>
      <c r="Y890" s="21"/>
    </row>
    <row r="891" spans="1:25" s="25" customFormat="1" ht="23.4" x14ac:dyDescent="0.3">
      <c r="A891" s="15">
        <v>856</v>
      </c>
      <c r="B891" s="77" t="s">
        <v>1284</v>
      </c>
      <c r="C891" s="16">
        <f t="shared" si="41"/>
        <v>9</v>
      </c>
      <c r="D891" s="16" t="str">
        <f t="shared" si="40"/>
        <v>BG.BDC.PTGMH.009</v>
      </c>
      <c r="E891" s="16" t="e">
        <f>VLOOKUP(B891,'DS Tên thiết bị'!$A$1:$B$174,2,0)</f>
        <v>#N/A</v>
      </c>
      <c r="F891" s="77" t="s">
        <v>1285</v>
      </c>
      <c r="G891" s="16" t="str">
        <f t="shared" si="39"/>
        <v>KHÁC</v>
      </c>
      <c r="H891" s="23" t="s">
        <v>1801</v>
      </c>
      <c r="I891" s="17" t="s">
        <v>2794</v>
      </c>
      <c r="J891" s="17" t="str">
        <f>VLOOKUP(I891,'Danh sach khoa'!$C$2:$D$39,2,0)</f>
        <v>PTGMH</v>
      </c>
      <c r="K891" s="18" t="s">
        <v>1674</v>
      </c>
      <c r="L891" s="41" t="s">
        <v>1802</v>
      </c>
      <c r="M891" s="58" t="s">
        <v>57</v>
      </c>
      <c r="N891" s="41" t="s">
        <v>1715</v>
      </c>
      <c r="O891" s="41" t="s">
        <v>157</v>
      </c>
      <c r="P891" s="41">
        <v>2017</v>
      </c>
      <c r="Q891" s="59">
        <v>43043</v>
      </c>
      <c r="R891" s="41" t="s">
        <v>36</v>
      </c>
      <c r="S891" s="41">
        <v>1</v>
      </c>
      <c r="T891" s="61">
        <v>1538803000</v>
      </c>
      <c r="U891" s="41" t="s">
        <v>37</v>
      </c>
      <c r="V891" s="41" t="s">
        <v>105</v>
      </c>
      <c r="W891" s="41" t="s">
        <v>39</v>
      </c>
      <c r="X891" s="41"/>
      <c r="Y891" s="42"/>
    </row>
    <row r="892" spans="1:25" s="25" customFormat="1" ht="51" x14ac:dyDescent="0.3">
      <c r="A892" s="50">
        <v>857</v>
      </c>
      <c r="B892" s="77" t="s">
        <v>1284</v>
      </c>
      <c r="C892" s="16">
        <f t="shared" si="41"/>
        <v>10</v>
      </c>
      <c r="D892" s="16" t="str">
        <f t="shared" si="40"/>
        <v>BG.BDC.PTGMH.010</v>
      </c>
      <c r="E892" s="16" t="e">
        <f>VLOOKUP(B892,'DS Tên thiết bị'!$A$1:$B$174,2,0)</f>
        <v>#N/A</v>
      </c>
      <c r="F892" s="77" t="s">
        <v>1285</v>
      </c>
      <c r="G892" s="16" t="str">
        <f t="shared" si="39"/>
        <v>KHÁC</v>
      </c>
      <c r="H892" s="23" t="s">
        <v>1803</v>
      </c>
      <c r="I892" s="17" t="s">
        <v>2794</v>
      </c>
      <c r="J892" s="17" t="str">
        <f>VLOOKUP(I892,'Danh sach khoa'!$C$2:$D$39,2,0)</f>
        <v>PTGMH</v>
      </c>
      <c r="K892" s="18" t="s">
        <v>1674</v>
      </c>
      <c r="L892" s="41" t="s">
        <v>1804</v>
      </c>
      <c r="M892" s="58" t="s">
        <v>57</v>
      </c>
      <c r="N892" s="41" t="s">
        <v>1805</v>
      </c>
      <c r="O892" s="41" t="s">
        <v>1805</v>
      </c>
      <c r="P892" s="41">
        <v>2017</v>
      </c>
      <c r="Q892" s="59">
        <v>42953</v>
      </c>
      <c r="R892" s="41" t="s">
        <v>36</v>
      </c>
      <c r="S892" s="41">
        <v>1</v>
      </c>
      <c r="T892" s="61">
        <v>194286000</v>
      </c>
      <c r="U892" s="41" t="s">
        <v>37</v>
      </c>
      <c r="V892" s="41" t="s">
        <v>105</v>
      </c>
      <c r="W892" s="41" t="s">
        <v>39</v>
      </c>
      <c r="X892" s="41"/>
      <c r="Y892" s="42"/>
    </row>
    <row r="893" spans="1:25" s="25" customFormat="1" ht="51" x14ac:dyDescent="0.3">
      <c r="A893" s="50">
        <v>877</v>
      </c>
      <c r="B893" s="77" t="s">
        <v>1284</v>
      </c>
      <c r="C893" s="16">
        <f t="shared" si="41"/>
        <v>11</v>
      </c>
      <c r="D893" s="16" t="str">
        <f t="shared" si="40"/>
        <v>BG.BDC.PTGMH.011</v>
      </c>
      <c r="E893" s="16" t="e">
        <f>VLOOKUP(B893,'DS Tên thiết bị'!$A$1:$B$174,2,0)</f>
        <v>#N/A</v>
      </c>
      <c r="F893" s="77" t="s">
        <v>1285</v>
      </c>
      <c r="G893" s="16" t="str">
        <f t="shared" si="39"/>
        <v>KHÁC</v>
      </c>
      <c r="H893" s="23" t="s">
        <v>1847</v>
      </c>
      <c r="I893" s="17" t="s">
        <v>2794</v>
      </c>
      <c r="J893" s="17" t="str">
        <f>VLOOKUP(I893,'Danh sach khoa'!$C$2:$D$39,2,0)</f>
        <v>PTGMH</v>
      </c>
      <c r="K893" s="18" t="s">
        <v>1674</v>
      </c>
      <c r="L893" s="41" t="s">
        <v>1804</v>
      </c>
      <c r="M893" s="58" t="s">
        <v>57</v>
      </c>
      <c r="N893" s="41" t="s">
        <v>1805</v>
      </c>
      <c r="O893" s="41" t="s">
        <v>1805</v>
      </c>
      <c r="P893" s="41">
        <v>2017</v>
      </c>
      <c r="Q893" s="59">
        <v>42922</v>
      </c>
      <c r="R893" s="41" t="s">
        <v>215</v>
      </c>
      <c r="S893" s="41">
        <v>1</v>
      </c>
      <c r="T893" s="80">
        <v>182991000</v>
      </c>
      <c r="U893" s="41" t="s">
        <v>37</v>
      </c>
      <c r="V893" s="41" t="s">
        <v>105</v>
      </c>
      <c r="W893" s="41" t="s">
        <v>39</v>
      </c>
      <c r="X893" s="41"/>
      <c r="Y893" s="42"/>
    </row>
    <row r="894" spans="1:25" s="25" customFormat="1" ht="51" x14ac:dyDescent="0.3">
      <c r="A894" s="15">
        <v>878</v>
      </c>
      <c r="B894" s="77" t="s">
        <v>1284</v>
      </c>
      <c r="C894" s="16">
        <f t="shared" si="41"/>
        <v>12</v>
      </c>
      <c r="D894" s="16" t="str">
        <f t="shared" si="40"/>
        <v>BG.BDC.PTGMH.012</v>
      </c>
      <c r="E894" s="16" t="e">
        <f>VLOOKUP(B894,'DS Tên thiết bị'!$A$1:$B$174,2,0)</f>
        <v>#N/A</v>
      </c>
      <c r="F894" s="77" t="s">
        <v>1285</v>
      </c>
      <c r="G894" s="16" t="str">
        <f t="shared" si="39"/>
        <v>KHÁC</v>
      </c>
      <c r="H894" s="23" t="s">
        <v>1848</v>
      </c>
      <c r="I894" s="17" t="s">
        <v>2794</v>
      </c>
      <c r="J894" s="17" t="str">
        <f>VLOOKUP(I894,'Danh sach khoa'!$C$2:$D$39,2,0)</f>
        <v>PTGMH</v>
      </c>
      <c r="K894" s="18" t="s">
        <v>1674</v>
      </c>
      <c r="L894" s="41" t="s">
        <v>1804</v>
      </c>
      <c r="M894" s="58" t="s">
        <v>57</v>
      </c>
      <c r="N894" s="41" t="s">
        <v>1805</v>
      </c>
      <c r="O894" s="41" t="s">
        <v>1805</v>
      </c>
      <c r="P894" s="41">
        <v>2017</v>
      </c>
      <c r="Q894" s="59">
        <v>42953</v>
      </c>
      <c r="R894" s="41" t="s">
        <v>215</v>
      </c>
      <c r="S894" s="41">
        <v>1</v>
      </c>
      <c r="T894" s="80">
        <v>192027000</v>
      </c>
      <c r="U894" s="41" t="s">
        <v>37</v>
      </c>
      <c r="V894" s="41" t="s">
        <v>105</v>
      </c>
      <c r="W894" s="41" t="s">
        <v>39</v>
      </c>
      <c r="X894" s="41"/>
      <c r="Y894" s="42"/>
    </row>
    <row r="895" spans="1:25" s="25" customFormat="1" ht="51" x14ac:dyDescent="0.3">
      <c r="A895" s="50">
        <v>879</v>
      </c>
      <c r="B895" s="77" t="s">
        <v>1284</v>
      </c>
      <c r="C895" s="16">
        <f t="shared" si="41"/>
        <v>13</v>
      </c>
      <c r="D895" s="16" t="str">
        <f t="shared" si="40"/>
        <v>BG.BDC.PTGMH.013</v>
      </c>
      <c r="E895" s="16" t="e">
        <f>VLOOKUP(B895,'DS Tên thiết bị'!$A$1:$B$174,2,0)</f>
        <v>#N/A</v>
      </c>
      <c r="F895" s="77" t="s">
        <v>1285</v>
      </c>
      <c r="G895" s="16" t="str">
        <f t="shared" si="39"/>
        <v>KHÁC</v>
      </c>
      <c r="H895" s="141" t="s">
        <v>1849</v>
      </c>
      <c r="I895" s="17" t="s">
        <v>2794</v>
      </c>
      <c r="J895" s="17" t="str">
        <f>VLOOKUP(I895,'Danh sach khoa'!$C$2:$D$39,2,0)</f>
        <v>PTGMH</v>
      </c>
      <c r="K895" s="18" t="s">
        <v>1674</v>
      </c>
      <c r="L895" s="41" t="s">
        <v>1804</v>
      </c>
      <c r="M895" s="58" t="s">
        <v>57</v>
      </c>
      <c r="N895" s="41" t="s">
        <v>1805</v>
      </c>
      <c r="O895" s="41" t="s">
        <v>1805</v>
      </c>
      <c r="P895" s="41">
        <v>2017</v>
      </c>
      <c r="Q895" s="59">
        <v>42953</v>
      </c>
      <c r="R895" s="41" t="s">
        <v>215</v>
      </c>
      <c r="S895" s="41">
        <v>1</v>
      </c>
      <c r="T895" s="80">
        <v>201064000</v>
      </c>
      <c r="U895" s="41" t="s">
        <v>37</v>
      </c>
      <c r="V895" s="41" t="s">
        <v>105</v>
      </c>
      <c r="W895" s="41" t="s">
        <v>39</v>
      </c>
      <c r="X895" s="41"/>
      <c r="Y895" s="42"/>
    </row>
    <row r="896" spans="1:25" s="25" customFormat="1" ht="51" x14ac:dyDescent="0.3">
      <c r="A896" s="15">
        <v>880</v>
      </c>
      <c r="B896" s="77" t="s">
        <v>1284</v>
      </c>
      <c r="C896" s="16">
        <f t="shared" si="41"/>
        <v>14</v>
      </c>
      <c r="D896" s="16" t="str">
        <f t="shared" si="40"/>
        <v>BG.BDC.PTGMH.014</v>
      </c>
      <c r="E896" s="16" t="e">
        <f>VLOOKUP(B896,'DS Tên thiết bị'!$A$1:$B$174,2,0)</f>
        <v>#N/A</v>
      </c>
      <c r="F896" s="77" t="s">
        <v>1285</v>
      </c>
      <c r="G896" s="16" t="str">
        <f t="shared" si="39"/>
        <v>KHÁC</v>
      </c>
      <c r="H896" s="141" t="s">
        <v>1850</v>
      </c>
      <c r="I896" s="17" t="s">
        <v>2794</v>
      </c>
      <c r="J896" s="17" t="str">
        <f>VLOOKUP(I896,'Danh sach khoa'!$C$2:$D$39,2,0)</f>
        <v>PTGMH</v>
      </c>
      <c r="K896" s="18" t="s">
        <v>1674</v>
      </c>
      <c r="L896" s="41" t="s">
        <v>1804</v>
      </c>
      <c r="M896" s="58" t="s">
        <v>57</v>
      </c>
      <c r="N896" s="41" t="s">
        <v>1805</v>
      </c>
      <c r="O896" s="41" t="s">
        <v>1805</v>
      </c>
      <c r="P896" s="41">
        <v>2017</v>
      </c>
      <c r="Q896" s="59">
        <v>42922</v>
      </c>
      <c r="R896" s="41" t="s">
        <v>215</v>
      </c>
      <c r="S896" s="41">
        <v>1</v>
      </c>
      <c r="T896" s="80">
        <v>250765000</v>
      </c>
      <c r="U896" s="41" t="s">
        <v>37</v>
      </c>
      <c r="V896" s="41" t="s">
        <v>105</v>
      </c>
      <c r="W896" s="41" t="s">
        <v>39</v>
      </c>
      <c r="X896" s="41"/>
      <c r="Y896" s="42"/>
    </row>
    <row r="897" spans="1:25" s="25" customFormat="1" ht="51" x14ac:dyDescent="0.3">
      <c r="A897" s="50">
        <v>881</v>
      </c>
      <c r="B897" s="77" t="s">
        <v>1284</v>
      </c>
      <c r="C897" s="16">
        <f t="shared" si="41"/>
        <v>15</v>
      </c>
      <c r="D897" s="16" t="str">
        <f t="shared" si="40"/>
        <v>BG.BDC.PTGMH.015</v>
      </c>
      <c r="E897" s="16" t="e">
        <f>VLOOKUP(B897,'DS Tên thiết bị'!$A$1:$B$174,2,0)</f>
        <v>#N/A</v>
      </c>
      <c r="F897" s="77" t="s">
        <v>1285</v>
      </c>
      <c r="G897" s="16" t="str">
        <f t="shared" si="39"/>
        <v>KHÁC</v>
      </c>
      <c r="H897" s="23" t="s">
        <v>1851</v>
      </c>
      <c r="I897" s="17" t="s">
        <v>2794</v>
      </c>
      <c r="J897" s="17" t="str">
        <f>VLOOKUP(I897,'Danh sach khoa'!$C$2:$D$39,2,0)</f>
        <v>PTGMH</v>
      </c>
      <c r="K897" s="18" t="s">
        <v>1674</v>
      </c>
      <c r="L897" s="41" t="s">
        <v>1804</v>
      </c>
      <c r="M897" s="58" t="s">
        <v>57</v>
      </c>
      <c r="N897" s="41" t="s">
        <v>1805</v>
      </c>
      <c r="O897" s="41" t="s">
        <v>1805</v>
      </c>
      <c r="P897" s="41">
        <v>2017</v>
      </c>
      <c r="Q897" s="59">
        <v>42922</v>
      </c>
      <c r="R897" s="41" t="s">
        <v>215</v>
      </c>
      <c r="S897" s="41">
        <v>1</v>
      </c>
      <c r="T897" s="80">
        <v>115217000</v>
      </c>
      <c r="U897" s="41" t="s">
        <v>37</v>
      </c>
      <c r="V897" s="41" t="s">
        <v>105</v>
      </c>
      <c r="W897" s="41" t="s">
        <v>39</v>
      </c>
      <c r="X897" s="41"/>
      <c r="Y897" s="42"/>
    </row>
    <row r="898" spans="1:25" s="25" customFormat="1" ht="51" x14ac:dyDescent="0.3">
      <c r="A898" s="15">
        <v>882</v>
      </c>
      <c r="B898" s="77" t="s">
        <v>1284</v>
      </c>
      <c r="C898" s="16">
        <f t="shared" si="41"/>
        <v>16</v>
      </c>
      <c r="D898" s="16" t="str">
        <f t="shared" si="40"/>
        <v>BG.BDC.PTGMH.016</v>
      </c>
      <c r="E898" s="16" t="e">
        <f>VLOOKUP(B898,'DS Tên thiết bị'!$A$1:$B$174,2,0)</f>
        <v>#N/A</v>
      </c>
      <c r="F898" s="77" t="s">
        <v>1285</v>
      </c>
      <c r="G898" s="16" t="str">
        <f t="shared" ref="G898:G961" si="42">IFERROR(IF(E898=F898,"","KHÁC"),"KHÁC")</f>
        <v>KHÁC</v>
      </c>
      <c r="H898" s="23" t="s">
        <v>1852</v>
      </c>
      <c r="I898" s="17" t="s">
        <v>2794</v>
      </c>
      <c r="J898" s="17" t="str">
        <f>VLOOKUP(I898,'Danh sach khoa'!$C$2:$D$39,2,0)</f>
        <v>PTGMH</v>
      </c>
      <c r="K898" s="18" t="s">
        <v>1674</v>
      </c>
      <c r="L898" s="41" t="s">
        <v>1804</v>
      </c>
      <c r="M898" s="58" t="s">
        <v>57</v>
      </c>
      <c r="N898" s="41" t="s">
        <v>1805</v>
      </c>
      <c r="O898" s="41" t="s">
        <v>1805</v>
      </c>
      <c r="P898" s="41">
        <v>2017</v>
      </c>
      <c r="Q898" s="59">
        <v>42953</v>
      </c>
      <c r="R898" s="41" t="s">
        <v>215</v>
      </c>
      <c r="S898" s="41">
        <v>1</v>
      </c>
      <c r="T898" s="80">
        <v>316281000</v>
      </c>
      <c r="U898" s="41" t="s">
        <v>37</v>
      </c>
      <c r="V898" s="41" t="s">
        <v>105</v>
      </c>
      <c r="W898" s="41" t="s">
        <v>39</v>
      </c>
      <c r="X898" s="41"/>
      <c r="Y898" s="42"/>
    </row>
    <row r="899" spans="1:25" s="25" customFormat="1" ht="51" x14ac:dyDescent="0.3">
      <c r="A899" s="50">
        <v>883</v>
      </c>
      <c r="B899" s="77" t="s">
        <v>1284</v>
      </c>
      <c r="C899" s="16">
        <f t="shared" si="41"/>
        <v>17</v>
      </c>
      <c r="D899" s="16" t="str">
        <f t="shared" ref="D899:D962" si="43">"BG."&amp;F899&amp;"."&amp;J899&amp;"."&amp;TEXT(C899,"000")</f>
        <v>BG.BDC.PTGMH.017</v>
      </c>
      <c r="E899" s="16" t="e">
        <f>VLOOKUP(B899,'DS Tên thiết bị'!$A$1:$B$174,2,0)</f>
        <v>#N/A</v>
      </c>
      <c r="F899" s="77" t="s">
        <v>1285</v>
      </c>
      <c r="G899" s="16" t="str">
        <f t="shared" si="42"/>
        <v>KHÁC</v>
      </c>
      <c r="H899" s="23" t="s">
        <v>1853</v>
      </c>
      <c r="I899" s="17" t="s">
        <v>2794</v>
      </c>
      <c r="J899" s="17" t="str">
        <f>VLOOKUP(I899,'Danh sach khoa'!$C$2:$D$39,2,0)</f>
        <v>PTGMH</v>
      </c>
      <c r="K899" s="18" t="s">
        <v>1674</v>
      </c>
      <c r="L899" s="41" t="s">
        <v>1804</v>
      </c>
      <c r="M899" s="58" t="s">
        <v>57</v>
      </c>
      <c r="N899" s="41" t="s">
        <v>1805</v>
      </c>
      <c r="O899" s="41" t="s">
        <v>1805</v>
      </c>
      <c r="P899" s="41">
        <v>2017</v>
      </c>
      <c r="Q899" s="59">
        <v>42953</v>
      </c>
      <c r="R899" s="41" t="s">
        <v>215</v>
      </c>
      <c r="S899" s="41">
        <v>1</v>
      </c>
      <c r="T899" s="80">
        <v>451828000</v>
      </c>
      <c r="U899" s="41" t="s">
        <v>37</v>
      </c>
      <c r="V899" s="41" t="s">
        <v>105</v>
      </c>
      <c r="W899" s="41" t="s">
        <v>39</v>
      </c>
      <c r="X899" s="41"/>
      <c r="Y899" s="42"/>
    </row>
    <row r="900" spans="1:25" s="25" customFormat="1" ht="30.6" x14ac:dyDescent="0.3">
      <c r="A900" s="50">
        <v>909</v>
      </c>
      <c r="B900" s="77" t="s">
        <v>1284</v>
      </c>
      <c r="C900" s="16">
        <f t="shared" ref="C900:C963" si="44">IF(B900=B899,C899+1,1)</f>
        <v>18</v>
      </c>
      <c r="D900" s="16" t="str">
        <f t="shared" si="43"/>
        <v>BG.BDC.PTGMH.018</v>
      </c>
      <c r="E900" s="16" t="e">
        <f>VLOOKUP(B900,'DS Tên thiết bị'!$A$1:$B$174,2,0)</f>
        <v>#N/A</v>
      </c>
      <c r="F900" s="77" t="s">
        <v>1285</v>
      </c>
      <c r="G900" s="16" t="str">
        <f t="shared" si="42"/>
        <v>KHÁC</v>
      </c>
      <c r="H900" s="23" t="s">
        <v>1900</v>
      </c>
      <c r="I900" s="17" t="s">
        <v>2794</v>
      </c>
      <c r="J900" s="17" t="str">
        <f>VLOOKUP(I900,'Danh sach khoa'!$C$2:$D$39,2,0)</f>
        <v>PTGMH</v>
      </c>
      <c r="K900" s="18" t="s">
        <v>1674</v>
      </c>
      <c r="L900" s="41"/>
      <c r="M900" s="58" t="s">
        <v>57</v>
      </c>
      <c r="N900" s="41" t="s">
        <v>1901</v>
      </c>
      <c r="O900" s="41" t="s">
        <v>1902</v>
      </c>
      <c r="P900" s="41">
        <v>2019</v>
      </c>
      <c r="Q900" s="60" t="s">
        <v>1576</v>
      </c>
      <c r="R900" s="41" t="s">
        <v>215</v>
      </c>
      <c r="S900" s="41">
        <v>1</v>
      </c>
      <c r="T900" s="61">
        <v>233000000</v>
      </c>
      <c r="U900" s="41" t="s">
        <v>37</v>
      </c>
      <c r="V900" s="14" t="s">
        <v>38</v>
      </c>
      <c r="W900" s="41" t="s">
        <v>39</v>
      </c>
      <c r="X900" s="41"/>
      <c r="Y900" s="42"/>
    </row>
    <row r="901" spans="1:25" s="25" customFormat="1" ht="30.6" x14ac:dyDescent="0.3">
      <c r="A901" s="15">
        <v>910</v>
      </c>
      <c r="B901" s="77" t="s">
        <v>1284</v>
      </c>
      <c r="C901" s="16">
        <f t="shared" si="44"/>
        <v>19</v>
      </c>
      <c r="D901" s="16" t="str">
        <f t="shared" si="43"/>
        <v>BG.BDC.PTGMH.019</v>
      </c>
      <c r="E901" s="16" t="e">
        <f>VLOOKUP(B901,'DS Tên thiết bị'!$A$1:$B$174,2,0)</f>
        <v>#N/A</v>
      </c>
      <c r="F901" s="77" t="s">
        <v>1285</v>
      </c>
      <c r="G901" s="16" t="str">
        <f t="shared" si="42"/>
        <v>KHÁC</v>
      </c>
      <c r="H901" s="23" t="s">
        <v>1903</v>
      </c>
      <c r="I901" s="17" t="s">
        <v>2794</v>
      </c>
      <c r="J901" s="17" t="str">
        <f>VLOOKUP(I901,'Danh sach khoa'!$C$2:$D$39,2,0)</f>
        <v>PTGMH</v>
      </c>
      <c r="K901" s="18" t="s">
        <v>1674</v>
      </c>
      <c r="L901" s="41"/>
      <c r="M901" s="58" t="s">
        <v>57</v>
      </c>
      <c r="N901" s="41" t="s">
        <v>1901</v>
      </c>
      <c r="O901" s="41" t="s">
        <v>1902</v>
      </c>
      <c r="P901" s="41">
        <v>2019</v>
      </c>
      <c r="Q901" s="60" t="s">
        <v>1576</v>
      </c>
      <c r="R901" s="41" t="s">
        <v>215</v>
      </c>
      <c r="S901" s="41">
        <v>1</v>
      </c>
      <c r="T901" s="61">
        <v>143000000</v>
      </c>
      <c r="U901" s="41" t="s">
        <v>37</v>
      </c>
      <c r="V901" s="14" t="s">
        <v>38</v>
      </c>
      <c r="W901" s="41" t="s">
        <v>39</v>
      </c>
      <c r="X901" s="41"/>
      <c r="Y901" s="42"/>
    </row>
    <row r="902" spans="1:25" s="25" customFormat="1" ht="26.4" x14ac:dyDescent="0.3">
      <c r="A902" s="50">
        <v>825</v>
      </c>
      <c r="B902" s="16" t="s">
        <v>1727</v>
      </c>
      <c r="C902" s="16">
        <f t="shared" si="44"/>
        <v>1</v>
      </c>
      <c r="D902" s="16" t="str">
        <f t="shared" si="43"/>
        <v>BG.MK.PTGMH.001</v>
      </c>
      <c r="E902" s="16" t="e">
        <f>VLOOKUP(B902,'DS Tên thiết bị'!$A$1:$B$174,2,0)</f>
        <v>#N/A</v>
      </c>
      <c r="F902" s="16" t="s">
        <v>1552</v>
      </c>
      <c r="G902" s="16" t="str">
        <f t="shared" si="42"/>
        <v>KHÁC</v>
      </c>
      <c r="H902" s="17" t="s">
        <v>1727</v>
      </c>
      <c r="I902" s="17" t="s">
        <v>2794</v>
      </c>
      <c r="J902" s="17" t="str">
        <f>VLOOKUP(I902,'Danh sach khoa'!$C$2:$D$39,2,0)</f>
        <v>PTGMH</v>
      </c>
      <c r="K902" s="18" t="s">
        <v>1674</v>
      </c>
      <c r="L902" s="14" t="s">
        <v>1728</v>
      </c>
      <c r="M902" s="29">
        <v>214143</v>
      </c>
      <c r="N902" s="14" t="s">
        <v>1687</v>
      </c>
      <c r="O902" s="14" t="s">
        <v>257</v>
      </c>
      <c r="P902" s="30">
        <v>2014</v>
      </c>
      <c r="Q902" s="60" t="s">
        <v>1729</v>
      </c>
      <c r="R902" s="35" t="s">
        <v>36</v>
      </c>
      <c r="S902" s="14">
        <v>1</v>
      </c>
      <c r="T902" s="20">
        <v>98700000</v>
      </c>
      <c r="U902" s="41" t="s">
        <v>37</v>
      </c>
      <c r="V902" s="14" t="s">
        <v>38</v>
      </c>
      <c r="W902" s="14" t="s">
        <v>39</v>
      </c>
      <c r="X902" s="14"/>
      <c r="Y902" s="21"/>
    </row>
    <row r="903" spans="1:25" s="25" customFormat="1" ht="23.4" x14ac:dyDescent="0.3">
      <c r="A903" s="15">
        <v>816</v>
      </c>
      <c r="B903" s="16" t="s">
        <v>29</v>
      </c>
      <c r="C903" s="16">
        <f t="shared" si="44"/>
        <v>1</v>
      </c>
      <c r="D903" s="16" t="str">
        <f t="shared" si="43"/>
        <v>BG.BTĐ.PTGMH.001</v>
      </c>
      <c r="E903" s="16" t="e">
        <f>VLOOKUP(B903,'DS Tên thiết bị'!$A$1:$B$174,2,0)</f>
        <v>#N/A</v>
      </c>
      <c r="F903" s="16" t="s">
        <v>30</v>
      </c>
      <c r="G903" s="16" t="str">
        <f t="shared" si="42"/>
        <v>KHÁC</v>
      </c>
      <c r="H903" s="17" t="s">
        <v>29</v>
      </c>
      <c r="I903" s="17" t="s">
        <v>2794</v>
      </c>
      <c r="J903" s="17" t="str">
        <f>VLOOKUP(I903,'Danh sach khoa'!$C$2:$D$39,2,0)</f>
        <v>PTGMH</v>
      </c>
      <c r="K903" s="18" t="s">
        <v>1674</v>
      </c>
      <c r="L903" s="14" t="s">
        <v>1708</v>
      </c>
      <c r="M903" s="29" t="s">
        <v>1709</v>
      </c>
      <c r="N903" s="14" t="s">
        <v>34</v>
      </c>
      <c r="O903" s="14" t="s">
        <v>35</v>
      </c>
      <c r="P903" s="14">
        <v>2010</v>
      </c>
      <c r="Q903" s="59">
        <v>40190</v>
      </c>
      <c r="R903" s="14" t="s">
        <v>36</v>
      </c>
      <c r="S903" s="14">
        <v>1</v>
      </c>
      <c r="T903" s="20">
        <v>20997900</v>
      </c>
      <c r="U903" s="41" t="s">
        <v>37</v>
      </c>
      <c r="V903" s="14" t="s">
        <v>60</v>
      </c>
      <c r="W903" s="14" t="s">
        <v>39</v>
      </c>
      <c r="X903" s="14"/>
      <c r="Y903" s="21"/>
    </row>
    <row r="904" spans="1:25" s="25" customFormat="1" ht="23.4" x14ac:dyDescent="0.3">
      <c r="A904" s="50">
        <v>817</v>
      </c>
      <c r="B904" s="16" t="s">
        <v>29</v>
      </c>
      <c r="C904" s="16">
        <f t="shared" si="44"/>
        <v>2</v>
      </c>
      <c r="D904" s="16" t="str">
        <f t="shared" si="43"/>
        <v>BG.BTĐ.PTGMH.002</v>
      </c>
      <c r="E904" s="16" t="e">
        <f>VLOOKUP(B904,'DS Tên thiết bị'!$A$1:$B$174,2,0)</f>
        <v>#N/A</v>
      </c>
      <c r="F904" s="16" t="s">
        <v>30</v>
      </c>
      <c r="G904" s="16" t="str">
        <f t="shared" si="42"/>
        <v>KHÁC</v>
      </c>
      <c r="H904" s="17" t="s">
        <v>29</v>
      </c>
      <c r="I904" s="17" t="s">
        <v>2794</v>
      </c>
      <c r="J904" s="17" t="str">
        <f>VLOOKUP(I904,'Danh sach khoa'!$C$2:$D$39,2,0)</f>
        <v>PTGMH</v>
      </c>
      <c r="K904" s="18" t="s">
        <v>1674</v>
      </c>
      <c r="L904" s="14" t="s">
        <v>1708</v>
      </c>
      <c r="M904" s="29" t="s">
        <v>1710</v>
      </c>
      <c r="N904" s="14" t="s">
        <v>370</v>
      </c>
      <c r="O904" s="14" t="s">
        <v>35</v>
      </c>
      <c r="P904" s="14">
        <v>2010</v>
      </c>
      <c r="Q904" s="59">
        <v>40190</v>
      </c>
      <c r="R904" s="14" t="s">
        <v>36</v>
      </c>
      <c r="S904" s="14">
        <v>1</v>
      </c>
      <c r="T904" s="20">
        <v>20997900</v>
      </c>
      <c r="U904" s="41" t="s">
        <v>37</v>
      </c>
      <c r="V904" s="14" t="s">
        <v>60</v>
      </c>
      <c r="W904" s="14" t="s">
        <v>39</v>
      </c>
      <c r="X904" s="14"/>
      <c r="Y904" s="21"/>
    </row>
    <row r="905" spans="1:25" s="25" customFormat="1" ht="23.4" x14ac:dyDescent="0.3">
      <c r="A905" s="15">
        <v>818</v>
      </c>
      <c r="B905" s="16" t="s">
        <v>29</v>
      </c>
      <c r="C905" s="16">
        <f t="shared" si="44"/>
        <v>3</v>
      </c>
      <c r="D905" s="16" t="str">
        <f t="shared" si="43"/>
        <v>BG.BTĐ.PTGMH.003</v>
      </c>
      <c r="E905" s="16" t="e">
        <f>VLOOKUP(B905,'DS Tên thiết bị'!$A$1:$B$174,2,0)</f>
        <v>#N/A</v>
      </c>
      <c r="F905" s="16" t="s">
        <v>30</v>
      </c>
      <c r="G905" s="16" t="str">
        <f t="shared" si="42"/>
        <v>KHÁC</v>
      </c>
      <c r="H905" s="17" t="s">
        <v>29</v>
      </c>
      <c r="I905" s="17" t="s">
        <v>2794</v>
      </c>
      <c r="J905" s="17" t="str">
        <f>VLOOKUP(I905,'Danh sach khoa'!$C$2:$D$39,2,0)</f>
        <v>PTGMH</v>
      </c>
      <c r="K905" s="18" t="s">
        <v>1674</v>
      </c>
      <c r="L905" s="14" t="s">
        <v>1708</v>
      </c>
      <c r="M905" s="29" t="s">
        <v>1711</v>
      </c>
      <c r="N905" s="14" t="s">
        <v>370</v>
      </c>
      <c r="O905" s="14" t="s">
        <v>35</v>
      </c>
      <c r="P905" s="14">
        <v>2010</v>
      </c>
      <c r="Q905" s="59">
        <v>40190</v>
      </c>
      <c r="R905" s="14" t="s">
        <v>36</v>
      </c>
      <c r="S905" s="14">
        <v>1</v>
      </c>
      <c r="T905" s="20">
        <v>20997900</v>
      </c>
      <c r="U905" s="41" t="s">
        <v>37</v>
      </c>
      <c r="V905" s="14" t="s">
        <v>60</v>
      </c>
      <c r="W905" s="14" t="s">
        <v>39</v>
      </c>
      <c r="X905" s="14"/>
      <c r="Y905" s="21"/>
    </row>
    <row r="906" spans="1:25" s="25" customFormat="1" ht="26.4" x14ac:dyDescent="0.3">
      <c r="A906" s="15">
        <v>888</v>
      </c>
      <c r="B906" s="16" t="s">
        <v>29</v>
      </c>
      <c r="C906" s="16">
        <f t="shared" si="44"/>
        <v>4</v>
      </c>
      <c r="D906" s="16" t="str">
        <f t="shared" si="43"/>
        <v>BG.BTĐ.PTGMH.004</v>
      </c>
      <c r="E906" s="16" t="e">
        <f>VLOOKUP(B906,'DS Tên thiết bị'!$A$1:$B$174,2,0)</f>
        <v>#N/A</v>
      </c>
      <c r="F906" s="16" t="s">
        <v>30</v>
      </c>
      <c r="G906" s="16" t="str">
        <f t="shared" si="42"/>
        <v>KHÁC</v>
      </c>
      <c r="H906" s="17" t="s">
        <v>29</v>
      </c>
      <c r="I906" s="17" t="s">
        <v>2794</v>
      </c>
      <c r="J906" s="17" t="str">
        <f>VLOOKUP(I906,'Danh sach khoa'!$C$2:$D$39,2,0)</f>
        <v>PTGMH</v>
      </c>
      <c r="K906" s="18" t="s">
        <v>1674</v>
      </c>
      <c r="L906" s="14" t="s">
        <v>73</v>
      </c>
      <c r="M906" s="29" t="s">
        <v>1868</v>
      </c>
      <c r="N906" s="14" t="s">
        <v>34</v>
      </c>
      <c r="O906" s="14" t="s">
        <v>35</v>
      </c>
      <c r="P906" s="14">
        <v>2018</v>
      </c>
      <c r="Q906" s="60" t="s">
        <v>121</v>
      </c>
      <c r="R906" s="14" t="s">
        <v>36</v>
      </c>
      <c r="S906" s="14">
        <v>1</v>
      </c>
      <c r="T906" s="20">
        <v>30300000</v>
      </c>
      <c r="U906" s="41" t="s">
        <v>37</v>
      </c>
      <c r="V906" s="14" t="s">
        <v>60</v>
      </c>
      <c r="W906" s="14" t="s">
        <v>39</v>
      </c>
      <c r="X906" s="14"/>
      <c r="Y906" s="21"/>
    </row>
    <row r="907" spans="1:25" s="25" customFormat="1" ht="26.4" x14ac:dyDescent="0.3">
      <c r="A907" s="50">
        <v>889</v>
      </c>
      <c r="B907" s="16" t="s">
        <v>29</v>
      </c>
      <c r="C907" s="16">
        <f t="shared" si="44"/>
        <v>5</v>
      </c>
      <c r="D907" s="16" t="str">
        <f t="shared" si="43"/>
        <v>BG.BTĐ.PTGMH.005</v>
      </c>
      <c r="E907" s="16" t="e">
        <f>VLOOKUP(B907,'DS Tên thiết bị'!$A$1:$B$174,2,0)</f>
        <v>#N/A</v>
      </c>
      <c r="F907" s="16" t="s">
        <v>30</v>
      </c>
      <c r="G907" s="16" t="str">
        <f t="shared" si="42"/>
        <v>KHÁC</v>
      </c>
      <c r="H907" s="17" t="s">
        <v>29</v>
      </c>
      <c r="I907" s="17" t="s">
        <v>2794</v>
      </c>
      <c r="J907" s="17" t="str">
        <f>VLOOKUP(I907,'Danh sach khoa'!$C$2:$D$39,2,0)</f>
        <v>PTGMH</v>
      </c>
      <c r="K907" s="18" t="s">
        <v>1674</v>
      </c>
      <c r="L907" s="14" t="s">
        <v>73</v>
      </c>
      <c r="M907" s="29" t="s">
        <v>1869</v>
      </c>
      <c r="N907" s="14" t="s">
        <v>34</v>
      </c>
      <c r="O907" s="14" t="s">
        <v>35</v>
      </c>
      <c r="P907" s="14">
        <v>2018</v>
      </c>
      <c r="Q907" s="60" t="s">
        <v>121</v>
      </c>
      <c r="R907" s="14" t="s">
        <v>36</v>
      </c>
      <c r="S907" s="14">
        <v>1</v>
      </c>
      <c r="T907" s="20">
        <v>30300000</v>
      </c>
      <c r="U907" s="41" t="s">
        <v>37</v>
      </c>
      <c r="V907" s="14" t="s">
        <v>60</v>
      </c>
      <c r="W907" s="14" t="s">
        <v>39</v>
      </c>
      <c r="X907" s="14"/>
      <c r="Y907" s="21"/>
    </row>
    <row r="908" spans="1:25" s="25" customFormat="1" ht="26.4" x14ac:dyDescent="0.3">
      <c r="A908" s="15">
        <v>890</v>
      </c>
      <c r="B908" s="16" t="s">
        <v>29</v>
      </c>
      <c r="C908" s="16">
        <f t="shared" si="44"/>
        <v>6</v>
      </c>
      <c r="D908" s="16" t="str">
        <f t="shared" si="43"/>
        <v>BG.BTĐ.PTGMH.006</v>
      </c>
      <c r="E908" s="16" t="e">
        <f>VLOOKUP(B908,'DS Tên thiết bị'!$A$1:$B$174,2,0)</f>
        <v>#N/A</v>
      </c>
      <c r="F908" s="16" t="s">
        <v>30</v>
      </c>
      <c r="G908" s="16" t="str">
        <f t="shared" si="42"/>
        <v>KHÁC</v>
      </c>
      <c r="H908" s="17" t="s">
        <v>29</v>
      </c>
      <c r="I908" s="17" t="s">
        <v>2794</v>
      </c>
      <c r="J908" s="17" t="str">
        <f>VLOOKUP(I908,'Danh sach khoa'!$C$2:$D$39,2,0)</f>
        <v>PTGMH</v>
      </c>
      <c r="K908" s="18" t="s">
        <v>1674</v>
      </c>
      <c r="L908" s="14" t="s">
        <v>73</v>
      </c>
      <c r="M908" s="29" t="s">
        <v>1870</v>
      </c>
      <c r="N908" s="14" t="s">
        <v>34</v>
      </c>
      <c r="O908" s="14" t="s">
        <v>35</v>
      </c>
      <c r="P908" s="14">
        <v>2018</v>
      </c>
      <c r="Q908" s="60" t="s">
        <v>121</v>
      </c>
      <c r="R908" s="14" t="s">
        <v>36</v>
      </c>
      <c r="S908" s="14">
        <v>1</v>
      </c>
      <c r="T908" s="20">
        <v>30300000</v>
      </c>
      <c r="U908" s="41" t="s">
        <v>37</v>
      </c>
      <c r="V908" s="14" t="s">
        <v>60</v>
      </c>
      <c r="W908" s="14" t="s">
        <v>39</v>
      </c>
      <c r="X908" s="14"/>
      <c r="Y908" s="21"/>
    </row>
    <row r="909" spans="1:25" s="25" customFormat="1" ht="26.4" x14ac:dyDescent="0.3">
      <c r="A909" s="50">
        <v>891</v>
      </c>
      <c r="B909" s="16" t="s">
        <v>29</v>
      </c>
      <c r="C909" s="16">
        <f t="shared" si="44"/>
        <v>7</v>
      </c>
      <c r="D909" s="16" t="str">
        <f t="shared" si="43"/>
        <v>BG.BTĐ.PTGMH.007</v>
      </c>
      <c r="E909" s="16" t="e">
        <f>VLOOKUP(B909,'DS Tên thiết bị'!$A$1:$B$174,2,0)</f>
        <v>#N/A</v>
      </c>
      <c r="F909" s="16" t="s">
        <v>30</v>
      </c>
      <c r="G909" s="16" t="str">
        <f t="shared" si="42"/>
        <v>KHÁC</v>
      </c>
      <c r="H909" s="17" t="s">
        <v>29</v>
      </c>
      <c r="I909" s="17" t="s">
        <v>2794</v>
      </c>
      <c r="J909" s="17" t="str">
        <f>VLOOKUP(I909,'Danh sach khoa'!$C$2:$D$39,2,0)</f>
        <v>PTGMH</v>
      </c>
      <c r="K909" s="18" t="s">
        <v>1674</v>
      </c>
      <c r="L909" s="14" t="s">
        <v>73</v>
      </c>
      <c r="M909" s="29" t="s">
        <v>1871</v>
      </c>
      <c r="N909" s="14" t="s">
        <v>34</v>
      </c>
      <c r="O909" s="14" t="s">
        <v>35</v>
      </c>
      <c r="P909" s="14">
        <v>2018</v>
      </c>
      <c r="Q909" s="60" t="s">
        <v>121</v>
      </c>
      <c r="R909" s="14" t="s">
        <v>36</v>
      </c>
      <c r="S909" s="14">
        <v>1</v>
      </c>
      <c r="T909" s="20">
        <v>30300000</v>
      </c>
      <c r="U909" s="41" t="s">
        <v>37</v>
      </c>
      <c r="V909" s="14" t="s">
        <v>60</v>
      </c>
      <c r="W909" s="14" t="s">
        <v>39</v>
      </c>
      <c r="X909" s="14"/>
      <c r="Y909" s="21"/>
    </row>
    <row r="910" spans="1:25" s="25" customFormat="1" ht="26.4" x14ac:dyDescent="0.3">
      <c r="A910" s="15">
        <v>892</v>
      </c>
      <c r="B910" s="16" t="s">
        <v>29</v>
      </c>
      <c r="C910" s="16">
        <f t="shared" si="44"/>
        <v>8</v>
      </c>
      <c r="D910" s="16" t="str">
        <f t="shared" si="43"/>
        <v>BG.BTĐ.PTGMH.008</v>
      </c>
      <c r="E910" s="16" t="e">
        <f>VLOOKUP(B910,'DS Tên thiết bị'!$A$1:$B$174,2,0)</f>
        <v>#N/A</v>
      </c>
      <c r="F910" s="16" t="s">
        <v>30</v>
      </c>
      <c r="G910" s="16" t="str">
        <f t="shared" si="42"/>
        <v>KHÁC</v>
      </c>
      <c r="H910" s="17" t="s">
        <v>29</v>
      </c>
      <c r="I910" s="17" t="s">
        <v>2794</v>
      </c>
      <c r="J910" s="17" t="str">
        <f>VLOOKUP(I910,'Danh sach khoa'!$C$2:$D$39,2,0)</f>
        <v>PTGMH</v>
      </c>
      <c r="K910" s="18" t="s">
        <v>1674</v>
      </c>
      <c r="L910" s="14" t="s">
        <v>73</v>
      </c>
      <c r="M910" s="29" t="s">
        <v>1872</v>
      </c>
      <c r="N910" s="14" t="s">
        <v>34</v>
      </c>
      <c r="O910" s="14" t="s">
        <v>35</v>
      </c>
      <c r="P910" s="14">
        <v>2018</v>
      </c>
      <c r="Q910" s="60" t="s">
        <v>121</v>
      </c>
      <c r="R910" s="14" t="s">
        <v>36</v>
      </c>
      <c r="S910" s="14">
        <v>1</v>
      </c>
      <c r="T910" s="20">
        <v>30300000</v>
      </c>
      <c r="U910" s="41" t="s">
        <v>37</v>
      </c>
      <c r="V910" s="14" t="s">
        <v>60</v>
      </c>
      <c r="W910" s="14" t="s">
        <v>39</v>
      </c>
      <c r="X910" s="14"/>
      <c r="Y910" s="21"/>
    </row>
    <row r="911" spans="1:25" s="25" customFormat="1" ht="26.4" x14ac:dyDescent="0.3">
      <c r="A911" s="15">
        <v>916</v>
      </c>
      <c r="B911" s="16" t="s">
        <v>29</v>
      </c>
      <c r="C911" s="16">
        <f t="shared" si="44"/>
        <v>9</v>
      </c>
      <c r="D911" s="16" t="str">
        <f t="shared" si="43"/>
        <v>BG.BTĐ.PTGMH.009</v>
      </c>
      <c r="E911" s="16" t="e">
        <f>VLOOKUP(B911,'DS Tên thiết bị'!$A$1:$B$174,2,0)</f>
        <v>#N/A</v>
      </c>
      <c r="F911" s="16" t="s">
        <v>30</v>
      </c>
      <c r="G911" s="16" t="str">
        <f t="shared" si="42"/>
        <v>KHÁC</v>
      </c>
      <c r="H911" s="17" t="s">
        <v>29</v>
      </c>
      <c r="I911" s="17" t="s">
        <v>2794</v>
      </c>
      <c r="J911" s="17" t="str">
        <f>VLOOKUP(I911,'Danh sach khoa'!$C$2:$D$39,2,0)</f>
        <v>PTGMH</v>
      </c>
      <c r="K911" s="18" t="s">
        <v>1674</v>
      </c>
      <c r="L911" s="14" t="s">
        <v>165</v>
      </c>
      <c r="M911" s="29" t="s">
        <v>1915</v>
      </c>
      <c r="N911" s="14" t="s">
        <v>34</v>
      </c>
      <c r="O911" s="14" t="s">
        <v>35</v>
      </c>
      <c r="P911" s="14">
        <v>2019</v>
      </c>
      <c r="Q911" s="60" t="s">
        <v>143</v>
      </c>
      <c r="R911" s="14" t="s">
        <v>36</v>
      </c>
      <c r="S911" s="14">
        <v>1</v>
      </c>
      <c r="T911" s="20">
        <v>27000000</v>
      </c>
      <c r="U911" s="41" t="s">
        <v>37</v>
      </c>
      <c r="V911" s="14" t="s">
        <v>60</v>
      </c>
      <c r="W911" s="14" t="s">
        <v>39</v>
      </c>
      <c r="X911" s="14"/>
      <c r="Y911" s="21"/>
    </row>
    <row r="912" spans="1:25" s="25" customFormat="1" ht="26.4" x14ac:dyDescent="0.3">
      <c r="A912" s="50">
        <v>917</v>
      </c>
      <c r="B912" s="16" t="s">
        <v>29</v>
      </c>
      <c r="C912" s="16">
        <f t="shared" si="44"/>
        <v>10</v>
      </c>
      <c r="D912" s="16" t="str">
        <f t="shared" si="43"/>
        <v>BG.BTĐ.PTGMH.010</v>
      </c>
      <c r="E912" s="16" t="e">
        <f>VLOOKUP(B912,'DS Tên thiết bị'!$A$1:$B$174,2,0)</f>
        <v>#N/A</v>
      </c>
      <c r="F912" s="16" t="s">
        <v>30</v>
      </c>
      <c r="G912" s="16" t="str">
        <f t="shared" si="42"/>
        <v>KHÁC</v>
      </c>
      <c r="H912" s="17" t="s">
        <v>29</v>
      </c>
      <c r="I912" s="17" t="s">
        <v>2794</v>
      </c>
      <c r="J912" s="17" t="str">
        <f>VLOOKUP(I912,'Danh sach khoa'!$C$2:$D$39,2,0)</f>
        <v>PTGMH</v>
      </c>
      <c r="K912" s="18" t="s">
        <v>1674</v>
      </c>
      <c r="L912" s="14" t="s">
        <v>165</v>
      </c>
      <c r="M912" s="29" t="s">
        <v>1916</v>
      </c>
      <c r="N912" s="14" t="s">
        <v>34</v>
      </c>
      <c r="O912" s="14" t="s">
        <v>35</v>
      </c>
      <c r="P912" s="14">
        <v>2019</v>
      </c>
      <c r="Q912" s="60" t="s">
        <v>143</v>
      </c>
      <c r="R912" s="14" t="s">
        <v>36</v>
      </c>
      <c r="S912" s="14">
        <v>1</v>
      </c>
      <c r="T912" s="20">
        <v>27000000</v>
      </c>
      <c r="U912" s="41" t="s">
        <v>37</v>
      </c>
      <c r="V912" s="14" t="s">
        <v>60</v>
      </c>
      <c r="W912" s="14" t="s">
        <v>39</v>
      </c>
      <c r="X912" s="14"/>
      <c r="Y912" s="21"/>
    </row>
    <row r="913" spans="1:25" s="25" customFormat="1" ht="30.6" x14ac:dyDescent="0.3">
      <c r="A913" s="50">
        <v>931</v>
      </c>
      <c r="B913" s="16" t="s">
        <v>29</v>
      </c>
      <c r="C913" s="16">
        <f t="shared" si="44"/>
        <v>11</v>
      </c>
      <c r="D913" s="16" t="str">
        <f t="shared" si="43"/>
        <v>BG.BTĐ.PTGMH.011</v>
      </c>
      <c r="E913" s="16" t="e">
        <f>VLOOKUP(B913,'DS Tên thiết bị'!$A$1:$B$174,2,0)</f>
        <v>#N/A</v>
      </c>
      <c r="F913" s="16" t="s">
        <v>30</v>
      </c>
      <c r="G913" s="16" t="str">
        <f t="shared" si="42"/>
        <v>KHÁC</v>
      </c>
      <c r="H913" s="17" t="s">
        <v>172</v>
      </c>
      <c r="I913" s="17" t="s">
        <v>2794</v>
      </c>
      <c r="J913" s="17" t="str">
        <f>VLOOKUP(I913,'Danh sach khoa'!$C$2:$D$39,2,0)</f>
        <v>PTGMH</v>
      </c>
      <c r="K913" s="18" t="s">
        <v>1674</v>
      </c>
      <c r="L913" s="14" t="s">
        <v>173</v>
      </c>
      <c r="M913" s="14" t="s">
        <v>1953</v>
      </c>
      <c r="N913" s="14" t="s">
        <v>175</v>
      </c>
      <c r="O913" s="14" t="s">
        <v>176</v>
      </c>
      <c r="P913" s="21">
        <v>2020</v>
      </c>
      <c r="Q913" s="67" t="s">
        <v>177</v>
      </c>
      <c r="R913" s="21" t="s">
        <v>36</v>
      </c>
      <c r="S913" s="40">
        <v>1</v>
      </c>
      <c r="T913" s="36">
        <v>23000000</v>
      </c>
      <c r="U913" s="41" t="s">
        <v>37</v>
      </c>
      <c r="V913" s="30" t="s">
        <v>178</v>
      </c>
      <c r="W913" s="14" t="s">
        <v>179</v>
      </c>
      <c r="X913" s="21"/>
      <c r="Y913" s="21"/>
    </row>
    <row r="914" spans="1:25" s="25" customFormat="1" ht="23.4" x14ac:dyDescent="0.3">
      <c r="A914" s="15">
        <v>932</v>
      </c>
      <c r="B914" s="16" t="s">
        <v>29</v>
      </c>
      <c r="C914" s="16">
        <f t="shared" si="44"/>
        <v>12</v>
      </c>
      <c r="D914" s="16" t="str">
        <f t="shared" si="43"/>
        <v>BG.BTĐ.PTGMH.012</v>
      </c>
      <c r="E914" s="16" t="e">
        <f>VLOOKUP(B914,'DS Tên thiết bị'!$A$1:$B$174,2,0)</f>
        <v>#N/A</v>
      </c>
      <c r="F914" s="16" t="s">
        <v>30</v>
      </c>
      <c r="G914" s="16" t="str">
        <f t="shared" si="42"/>
        <v>KHÁC</v>
      </c>
      <c r="H914" s="17" t="s">
        <v>172</v>
      </c>
      <c r="I914" s="17" t="s">
        <v>2794</v>
      </c>
      <c r="J914" s="17" t="str">
        <f>VLOOKUP(I914,'Danh sach khoa'!$C$2:$D$39,2,0)</f>
        <v>PTGMH</v>
      </c>
      <c r="K914" s="18" t="s">
        <v>1674</v>
      </c>
      <c r="L914" s="14" t="s">
        <v>173</v>
      </c>
      <c r="M914" s="21" t="s">
        <v>1954</v>
      </c>
      <c r="N914" s="14" t="s">
        <v>175</v>
      </c>
      <c r="O914" s="14" t="s">
        <v>176</v>
      </c>
      <c r="P914" s="21">
        <v>2020</v>
      </c>
      <c r="Q914" s="67" t="s">
        <v>177</v>
      </c>
      <c r="R914" s="21" t="s">
        <v>36</v>
      </c>
      <c r="S914" s="40">
        <v>1</v>
      </c>
      <c r="T914" s="36">
        <v>23000000</v>
      </c>
      <c r="U914" s="41" t="s">
        <v>37</v>
      </c>
      <c r="V914" s="30" t="s">
        <v>178</v>
      </c>
      <c r="W914" s="14" t="s">
        <v>179</v>
      </c>
      <c r="X914" s="21"/>
      <c r="Y914" s="21"/>
    </row>
    <row r="915" spans="1:25" s="25" customFormat="1" ht="23.4" x14ac:dyDescent="0.3">
      <c r="A915" s="50">
        <v>933</v>
      </c>
      <c r="B915" s="16" t="s">
        <v>29</v>
      </c>
      <c r="C915" s="16">
        <f t="shared" si="44"/>
        <v>13</v>
      </c>
      <c r="D915" s="16" t="str">
        <f t="shared" si="43"/>
        <v>BG.BTĐ.PTGMH.013</v>
      </c>
      <c r="E915" s="16" t="e">
        <f>VLOOKUP(B915,'DS Tên thiết bị'!$A$1:$B$174,2,0)</f>
        <v>#N/A</v>
      </c>
      <c r="F915" s="16" t="s">
        <v>30</v>
      </c>
      <c r="G915" s="16" t="str">
        <f t="shared" si="42"/>
        <v>KHÁC</v>
      </c>
      <c r="H915" s="17" t="s">
        <v>172</v>
      </c>
      <c r="I915" s="17" t="s">
        <v>2794</v>
      </c>
      <c r="J915" s="17" t="str">
        <f>VLOOKUP(I915,'Danh sach khoa'!$C$2:$D$39,2,0)</f>
        <v>PTGMH</v>
      </c>
      <c r="K915" s="18" t="s">
        <v>1674</v>
      </c>
      <c r="L915" s="14" t="s">
        <v>173</v>
      </c>
      <c r="M915" s="14" t="s">
        <v>1955</v>
      </c>
      <c r="N915" s="14" t="s">
        <v>175</v>
      </c>
      <c r="O915" s="14" t="s">
        <v>176</v>
      </c>
      <c r="P915" s="21">
        <v>2020</v>
      </c>
      <c r="Q915" s="67" t="s">
        <v>177</v>
      </c>
      <c r="R915" s="21" t="s">
        <v>36</v>
      </c>
      <c r="S915" s="40">
        <v>1</v>
      </c>
      <c r="T915" s="36">
        <v>23000000</v>
      </c>
      <c r="U915" s="41" t="s">
        <v>37</v>
      </c>
      <c r="V915" s="30" t="s">
        <v>178</v>
      </c>
      <c r="W915" s="14" t="s">
        <v>179</v>
      </c>
      <c r="X915" s="21"/>
      <c r="Y915" s="21"/>
    </row>
    <row r="916" spans="1:25" s="25" customFormat="1" ht="23.4" x14ac:dyDescent="0.3">
      <c r="A916" s="50">
        <v>937</v>
      </c>
      <c r="B916" s="16" t="s">
        <v>29</v>
      </c>
      <c r="C916" s="16">
        <f t="shared" si="44"/>
        <v>14</v>
      </c>
      <c r="D916" s="16" t="str">
        <f t="shared" si="43"/>
        <v>BG.BTĐ.PTGMH.014</v>
      </c>
      <c r="E916" s="16" t="e">
        <f>VLOOKUP(B916,'DS Tên thiết bị'!$A$1:$B$174,2,0)</f>
        <v>#N/A</v>
      </c>
      <c r="F916" s="16" t="s">
        <v>30</v>
      </c>
      <c r="G916" s="16" t="str">
        <f t="shared" si="42"/>
        <v>KHÁC</v>
      </c>
      <c r="H916" s="17" t="s">
        <v>172</v>
      </c>
      <c r="I916" s="17" t="s">
        <v>2794</v>
      </c>
      <c r="J916" s="17" t="str">
        <f>VLOOKUP(I916,'Danh sach khoa'!$C$2:$D$39,2,0)</f>
        <v>PTGMH</v>
      </c>
      <c r="K916" s="18" t="s">
        <v>1674</v>
      </c>
      <c r="L916" s="14" t="s">
        <v>173</v>
      </c>
      <c r="M916" s="14">
        <v>24518456</v>
      </c>
      <c r="N916" s="14" t="s">
        <v>175</v>
      </c>
      <c r="O916" s="14" t="s">
        <v>176</v>
      </c>
      <c r="P916" s="21">
        <v>2020</v>
      </c>
      <c r="Q916" s="67" t="s">
        <v>177</v>
      </c>
      <c r="R916" s="21" t="s">
        <v>36</v>
      </c>
      <c r="S916" s="40">
        <v>1</v>
      </c>
      <c r="T916" s="36">
        <v>23000000</v>
      </c>
      <c r="U916" s="41" t="s">
        <v>37</v>
      </c>
      <c r="V916" s="30" t="s">
        <v>178</v>
      </c>
      <c r="W916" s="14" t="s">
        <v>179</v>
      </c>
      <c r="X916" s="21"/>
      <c r="Y916" s="21"/>
    </row>
    <row r="917" spans="1:25" s="25" customFormat="1" ht="23.4" x14ac:dyDescent="0.3">
      <c r="A917" s="15">
        <v>938</v>
      </c>
      <c r="B917" s="16" t="s">
        <v>29</v>
      </c>
      <c r="C917" s="16">
        <f t="shared" si="44"/>
        <v>15</v>
      </c>
      <c r="D917" s="16" t="str">
        <f t="shared" si="43"/>
        <v>BG.BTĐ.PTGMH.015</v>
      </c>
      <c r="E917" s="16" t="e">
        <f>VLOOKUP(B917,'DS Tên thiết bị'!$A$1:$B$174,2,0)</f>
        <v>#N/A</v>
      </c>
      <c r="F917" s="16" t="s">
        <v>30</v>
      </c>
      <c r="G917" s="16" t="str">
        <f t="shared" si="42"/>
        <v>KHÁC</v>
      </c>
      <c r="H917" s="17" t="s">
        <v>172</v>
      </c>
      <c r="I917" s="17" t="s">
        <v>2794</v>
      </c>
      <c r="J917" s="17" t="str">
        <f>VLOOKUP(I917,'Danh sach khoa'!$C$2:$D$39,2,0)</f>
        <v>PTGMH</v>
      </c>
      <c r="K917" s="18" t="s">
        <v>1674</v>
      </c>
      <c r="L917" s="14" t="s">
        <v>173</v>
      </c>
      <c r="M917" s="14">
        <v>24518494</v>
      </c>
      <c r="N917" s="14" t="s">
        <v>175</v>
      </c>
      <c r="O917" s="14" t="s">
        <v>176</v>
      </c>
      <c r="P917" s="21">
        <v>2020</v>
      </c>
      <c r="Q917" s="67" t="s">
        <v>177</v>
      </c>
      <c r="R917" s="21" t="s">
        <v>36</v>
      </c>
      <c r="S917" s="40">
        <v>1</v>
      </c>
      <c r="T917" s="36">
        <v>23000000</v>
      </c>
      <c r="U917" s="41" t="s">
        <v>37</v>
      </c>
      <c r="V917" s="30" t="s">
        <v>178</v>
      </c>
      <c r="W917" s="14" t="s">
        <v>179</v>
      </c>
      <c r="X917" s="21"/>
      <c r="Y917" s="21"/>
    </row>
    <row r="918" spans="1:25" s="25" customFormat="1" ht="23.4" x14ac:dyDescent="0.3">
      <c r="A918" s="50">
        <v>939</v>
      </c>
      <c r="B918" s="16" t="s">
        <v>29</v>
      </c>
      <c r="C918" s="16">
        <f t="shared" si="44"/>
        <v>16</v>
      </c>
      <c r="D918" s="16" t="str">
        <f t="shared" si="43"/>
        <v>BG.BTĐ.PTGMH.016</v>
      </c>
      <c r="E918" s="16" t="e">
        <f>VLOOKUP(B918,'DS Tên thiết bị'!$A$1:$B$174,2,0)</f>
        <v>#N/A</v>
      </c>
      <c r="F918" s="16" t="s">
        <v>30</v>
      </c>
      <c r="G918" s="16" t="str">
        <f t="shared" si="42"/>
        <v>KHÁC</v>
      </c>
      <c r="H918" s="17" t="s">
        <v>172</v>
      </c>
      <c r="I918" s="17" t="s">
        <v>2794</v>
      </c>
      <c r="J918" s="17" t="str">
        <f>VLOOKUP(I918,'Danh sach khoa'!$C$2:$D$39,2,0)</f>
        <v>PTGMH</v>
      </c>
      <c r="K918" s="18" t="s">
        <v>1674</v>
      </c>
      <c r="L918" s="14" t="s">
        <v>173</v>
      </c>
      <c r="M918" s="14">
        <v>24518461</v>
      </c>
      <c r="N918" s="14" t="s">
        <v>175</v>
      </c>
      <c r="O918" s="14" t="s">
        <v>176</v>
      </c>
      <c r="P918" s="21">
        <v>2020</v>
      </c>
      <c r="Q918" s="67" t="s">
        <v>177</v>
      </c>
      <c r="R918" s="21" t="s">
        <v>36</v>
      </c>
      <c r="S918" s="40">
        <v>1</v>
      </c>
      <c r="T918" s="36">
        <v>23000000</v>
      </c>
      <c r="U918" s="41" t="s">
        <v>37</v>
      </c>
      <c r="V918" s="30" t="s">
        <v>178</v>
      </c>
      <c r="W918" s="14" t="s">
        <v>179</v>
      </c>
      <c r="X918" s="21"/>
      <c r="Y918" s="21"/>
    </row>
    <row r="919" spans="1:25" s="25" customFormat="1" ht="23.4" x14ac:dyDescent="0.3">
      <c r="A919" s="15">
        <v>940</v>
      </c>
      <c r="B919" s="16" t="s">
        <v>29</v>
      </c>
      <c r="C919" s="16">
        <f t="shared" si="44"/>
        <v>17</v>
      </c>
      <c r="D919" s="16" t="str">
        <f t="shared" si="43"/>
        <v>BG.BTĐ.PTGMH.017</v>
      </c>
      <c r="E919" s="16" t="e">
        <f>VLOOKUP(B919,'DS Tên thiết bị'!$A$1:$B$174,2,0)</f>
        <v>#N/A</v>
      </c>
      <c r="F919" s="16" t="s">
        <v>30</v>
      </c>
      <c r="G919" s="16" t="str">
        <f t="shared" si="42"/>
        <v>KHÁC</v>
      </c>
      <c r="H919" s="17" t="s">
        <v>172</v>
      </c>
      <c r="I919" s="17" t="s">
        <v>2794</v>
      </c>
      <c r="J919" s="17" t="str">
        <f>VLOOKUP(I919,'Danh sach khoa'!$C$2:$D$39,2,0)</f>
        <v>PTGMH</v>
      </c>
      <c r="K919" s="18" t="s">
        <v>1674</v>
      </c>
      <c r="L919" s="14" t="s">
        <v>173</v>
      </c>
      <c r="M919" s="14">
        <v>24518447</v>
      </c>
      <c r="N919" s="14" t="s">
        <v>175</v>
      </c>
      <c r="O919" s="14" t="s">
        <v>176</v>
      </c>
      <c r="P919" s="21">
        <v>2020</v>
      </c>
      <c r="Q919" s="67" t="s">
        <v>177</v>
      </c>
      <c r="R919" s="21" t="s">
        <v>36</v>
      </c>
      <c r="S919" s="40">
        <v>1</v>
      </c>
      <c r="T919" s="36">
        <v>23000000</v>
      </c>
      <c r="U919" s="41" t="s">
        <v>37</v>
      </c>
      <c r="V919" s="30" t="s">
        <v>178</v>
      </c>
      <c r="W919" s="14" t="s">
        <v>179</v>
      </c>
      <c r="X919" s="21"/>
      <c r="Y919" s="21"/>
    </row>
    <row r="920" spans="1:25" s="25" customFormat="1" ht="23.4" x14ac:dyDescent="0.3">
      <c r="A920" s="50">
        <v>941</v>
      </c>
      <c r="B920" s="16" t="s">
        <v>29</v>
      </c>
      <c r="C920" s="16">
        <f t="shared" si="44"/>
        <v>18</v>
      </c>
      <c r="D920" s="16" t="str">
        <f t="shared" si="43"/>
        <v>BG.BTĐ.PTGMH.018</v>
      </c>
      <c r="E920" s="16" t="e">
        <f>VLOOKUP(B920,'DS Tên thiết bị'!$A$1:$B$174,2,0)</f>
        <v>#N/A</v>
      </c>
      <c r="F920" s="16" t="s">
        <v>30</v>
      </c>
      <c r="G920" s="16" t="str">
        <f t="shared" si="42"/>
        <v>KHÁC</v>
      </c>
      <c r="H920" s="17" t="s">
        <v>172</v>
      </c>
      <c r="I920" s="17" t="s">
        <v>2794</v>
      </c>
      <c r="J920" s="17" t="str">
        <f>VLOOKUP(I920,'Danh sach khoa'!$C$2:$D$39,2,0)</f>
        <v>PTGMH</v>
      </c>
      <c r="K920" s="18" t="s">
        <v>1674</v>
      </c>
      <c r="L920" s="14" t="s">
        <v>173</v>
      </c>
      <c r="M920" s="14">
        <v>24518480</v>
      </c>
      <c r="N920" s="14" t="s">
        <v>175</v>
      </c>
      <c r="O920" s="14" t="s">
        <v>176</v>
      </c>
      <c r="P920" s="21">
        <v>2020</v>
      </c>
      <c r="Q920" s="67" t="s">
        <v>177</v>
      </c>
      <c r="R920" s="21" t="s">
        <v>36</v>
      </c>
      <c r="S920" s="40">
        <v>1</v>
      </c>
      <c r="T920" s="36">
        <v>23000000</v>
      </c>
      <c r="U920" s="41" t="s">
        <v>37</v>
      </c>
      <c r="V920" s="30" t="s">
        <v>178</v>
      </c>
      <c r="W920" s="14" t="s">
        <v>179</v>
      </c>
      <c r="X920" s="21"/>
      <c r="Y920" s="21"/>
    </row>
    <row r="921" spans="1:25" s="25" customFormat="1" ht="23.4" x14ac:dyDescent="0.3">
      <c r="A921" s="15">
        <v>934</v>
      </c>
      <c r="B921" s="17" t="s">
        <v>487</v>
      </c>
      <c r="C921" s="16">
        <f t="shared" si="44"/>
        <v>1</v>
      </c>
      <c r="D921" s="16" t="str">
        <f t="shared" si="43"/>
        <v>BG.TD.PTGMH.001</v>
      </c>
      <c r="E921" s="16" t="e">
        <f>VLOOKUP(B921,'DS Tên thiết bị'!$A$1:$B$174,2,0)</f>
        <v>#N/A</v>
      </c>
      <c r="F921" s="15" t="s">
        <v>66</v>
      </c>
      <c r="G921" s="16" t="str">
        <f t="shared" si="42"/>
        <v>KHÁC</v>
      </c>
      <c r="H921" s="17" t="s">
        <v>487</v>
      </c>
      <c r="I921" s="17" t="s">
        <v>2794</v>
      </c>
      <c r="J921" s="17" t="str">
        <f>VLOOKUP(I921,'Danh sach khoa'!$C$2:$D$39,2,0)</f>
        <v>PTGMH</v>
      </c>
      <c r="K921" s="18" t="s">
        <v>1674</v>
      </c>
      <c r="L921" s="14" t="s">
        <v>488</v>
      </c>
      <c r="M921" s="14">
        <v>2005010370</v>
      </c>
      <c r="N921" s="14" t="s">
        <v>34</v>
      </c>
      <c r="O921" s="14" t="s">
        <v>35</v>
      </c>
      <c r="P921" s="14">
        <v>2021</v>
      </c>
      <c r="Q921" s="67" t="s">
        <v>177</v>
      </c>
      <c r="R921" s="14" t="s">
        <v>36</v>
      </c>
      <c r="S921" s="35">
        <v>1</v>
      </c>
      <c r="T921" s="20">
        <v>29000000</v>
      </c>
      <c r="U921" s="41" t="s">
        <v>37</v>
      </c>
      <c r="V921" s="30" t="s">
        <v>178</v>
      </c>
      <c r="W921" s="14" t="s">
        <v>179</v>
      </c>
      <c r="X921" s="42"/>
      <c r="Y921" s="42"/>
    </row>
    <row r="922" spans="1:25" s="25" customFormat="1" ht="23.4" x14ac:dyDescent="0.3">
      <c r="A922" s="50">
        <v>935</v>
      </c>
      <c r="B922" s="17" t="s">
        <v>487</v>
      </c>
      <c r="C922" s="16">
        <f t="shared" si="44"/>
        <v>2</v>
      </c>
      <c r="D922" s="16" t="str">
        <f t="shared" si="43"/>
        <v>BG.TD.PTGMH.002</v>
      </c>
      <c r="E922" s="16" t="e">
        <f>VLOOKUP(B922,'DS Tên thiết bị'!$A$1:$B$174,2,0)</f>
        <v>#N/A</v>
      </c>
      <c r="F922" s="15" t="s">
        <v>66</v>
      </c>
      <c r="G922" s="16" t="str">
        <f t="shared" si="42"/>
        <v>KHÁC</v>
      </c>
      <c r="H922" s="17" t="s">
        <v>487</v>
      </c>
      <c r="I922" s="17" t="s">
        <v>2794</v>
      </c>
      <c r="J922" s="17" t="str">
        <f>VLOOKUP(I922,'Danh sach khoa'!$C$2:$D$39,2,0)</f>
        <v>PTGMH</v>
      </c>
      <c r="K922" s="18" t="s">
        <v>1674</v>
      </c>
      <c r="L922" s="14" t="s">
        <v>488</v>
      </c>
      <c r="M922" s="14">
        <v>2005010187</v>
      </c>
      <c r="N922" s="14" t="s">
        <v>34</v>
      </c>
      <c r="O922" s="14" t="s">
        <v>35</v>
      </c>
      <c r="P922" s="14">
        <v>2020</v>
      </c>
      <c r="Q922" s="67" t="s">
        <v>177</v>
      </c>
      <c r="R922" s="14" t="s">
        <v>36</v>
      </c>
      <c r="S922" s="35">
        <v>1</v>
      </c>
      <c r="T922" s="20">
        <v>29000000</v>
      </c>
      <c r="U922" s="41" t="s">
        <v>37</v>
      </c>
      <c r="V922" s="30" t="s">
        <v>178</v>
      </c>
      <c r="W922" s="14" t="s">
        <v>179</v>
      </c>
      <c r="X922" s="42"/>
      <c r="Y922" s="42"/>
    </row>
    <row r="923" spans="1:25" s="25" customFormat="1" ht="23.4" x14ac:dyDescent="0.3">
      <c r="A923" s="15">
        <v>936</v>
      </c>
      <c r="B923" s="17" t="s">
        <v>487</v>
      </c>
      <c r="C923" s="16">
        <f t="shared" si="44"/>
        <v>3</v>
      </c>
      <c r="D923" s="16" t="str">
        <f t="shared" si="43"/>
        <v>BG.TD.PTGMH.003</v>
      </c>
      <c r="E923" s="16" t="e">
        <f>VLOOKUP(B923,'DS Tên thiết bị'!$A$1:$B$174,2,0)</f>
        <v>#N/A</v>
      </c>
      <c r="F923" s="15" t="s">
        <v>66</v>
      </c>
      <c r="G923" s="16" t="str">
        <f t="shared" si="42"/>
        <v>KHÁC</v>
      </c>
      <c r="H923" s="17" t="s">
        <v>487</v>
      </c>
      <c r="I923" s="17" t="s">
        <v>2794</v>
      </c>
      <c r="J923" s="17" t="str">
        <f>VLOOKUP(I923,'Danh sach khoa'!$C$2:$D$39,2,0)</f>
        <v>PTGMH</v>
      </c>
      <c r="K923" s="18" t="s">
        <v>1674</v>
      </c>
      <c r="L923" s="14" t="s">
        <v>488</v>
      </c>
      <c r="M923" s="14">
        <v>2005010324</v>
      </c>
      <c r="N923" s="14" t="s">
        <v>34</v>
      </c>
      <c r="O923" s="14" t="s">
        <v>35</v>
      </c>
      <c r="P923" s="14">
        <v>2020</v>
      </c>
      <c r="Q923" s="67" t="s">
        <v>177</v>
      </c>
      <c r="R923" s="14" t="s">
        <v>36</v>
      </c>
      <c r="S923" s="35">
        <v>1</v>
      </c>
      <c r="T923" s="20">
        <v>29000000</v>
      </c>
      <c r="U923" s="41" t="s">
        <v>37</v>
      </c>
      <c r="V923" s="30" t="s">
        <v>178</v>
      </c>
      <c r="W923" s="14" t="s">
        <v>179</v>
      </c>
      <c r="X923" s="42"/>
      <c r="Y923" s="42"/>
    </row>
    <row r="924" spans="1:25" s="25" customFormat="1" ht="40.799999999999997" x14ac:dyDescent="0.3">
      <c r="A924" s="50">
        <v>827</v>
      </c>
      <c r="B924" s="16" t="s">
        <v>514</v>
      </c>
      <c r="C924" s="16">
        <f t="shared" si="44"/>
        <v>1</v>
      </c>
      <c r="D924" s="16" t="str">
        <f t="shared" si="43"/>
        <v>BG.BR.PTGMH.001</v>
      </c>
      <c r="E924" s="16" t="e">
        <f>VLOOKUP(B924,'DS Tên thiết bị'!$A$1:$B$174,2,0)</f>
        <v>#N/A</v>
      </c>
      <c r="F924" s="16" t="s">
        <v>515</v>
      </c>
      <c r="G924" s="16" t="str">
        <f t="shared" si="42"/>
        <v>KHÁC</v>
      </c>
      <c r="H924" s="17" t="s">
        <v>1732</v>
      </c>
      <c r="I924" s="17" t="s">
        <v>2794</v>
      </c>
      <c r="J924" s="17" t="str">
        <f>VLOOKUP(I924,'Danh sach khoa'!$C$2:$D$39,2,0)</f>
        <v>PTGMH</v>
      </c>
      <c r="K924" s="18" t="s">
        <v>1674</v>
      </c>
      <c r="L924" s="14" t="s">
        <v>1733</v>
      </c>
      <c r="M924" s="19" t="s">
        <v>57</v>
      </c>
      <c r="N924" s="14" t="s">
        <v>80</v>
      </c>
      <c r="O924" s="14" t="s">
        <v>59</v>
      </c>
      <c r="P924" s="30">
        <v>2015</v>
      </c>
      <c r="Q924" s="59">
        <v>42073</v>
      </c>
      <c r="R924" s="14" t="s">
        <v>36</v>
      </c>
      <c r="S924" s="14">
        <v>2</v>
      </c>
      <c r="T924" s="20">
        <v>71500000</v>
      </c>
      <c r="U924" s="41" t="s">
        <v>37</v>
      </c>
      <c r="V924" s="14" t="s">
        <v>82</v>
      </c>
      <c r="W924" s="14" t="s">
        <v>39</v>
      </c>
      <c r="X924" s="14"/>
      <c r="Y924" s="21"/>
    </row>
    <row r="925" spans="1:25" s="25" customFormat="1" ht="26.4" x14ac:dyDescent="0.3">
      <c r="A925" s="50">
        <v>837</v>
      </c>
      <c r="B925" s="31" t="s">
        <v>1752</v>
      </c>
      <c r="C925" s="16">
        <f t="shared" si="44"/>
        <v>1</v>
      </c>
      <c r="D925" s="16" t="str">
        <f t="shared" si="43"/>
        <v>BG.DMĐ.PTGMH.001</v>
      </c>
      <c r="E925" s="16" t="e">
        <f>VLOOKUP(B925,'DS Tên thiết bị'!$A$1:$B$174,2,0)</f>
        <v>#N/A</v>
      </c>
      <c r="F925" s="31" t="s">
        <v>1753</v>
      </c>
      <c r="G925" s="16" t="str">
        <f t="shared" si="42"/>
        <v>KHÁC</v>
      </c>
      <c r="H925" s="17" t="s">
        <v>1754</v>
      </c>
      <c r="I925" s="17" t="s">
        <v>2794</v>
      </c>
      <c r="J925" s="17" t="str">
        <f>VLOOKUP(I925,'Danh sach khoa'!$C$2:$D$39,2,0)</f>
        <v>PTGMH</v>
      </c>
      <c r="K925" s="18" t="s">
        <v>1674</v>
      </c>
      <c r="L925" s="14" t="s">
        <v>1755</v>
      </c>
      <c r="M925" s="29" t="s">
        <v>1756</v>
      </c>
      <c r="N925" s="14" t="s">
        <v>1757</v>
      </c>
      <c r="O925" s="14" t="s">
        <v>59</v>
      </c>
      <c r="P925" s="30">
        <v>2016</v>
      </c>
      <c r="Q925" s="60" t="s">
        <v>1758</v>
      </c>
      <c r="R925" s="14" t="s">
        <v>36</v>
      </c>
      <c r="S925" s="14">
        <v>1</v>
      </c>
      <c r="T925" s="20">
        <v>98800000</v>
      </c>
      <c r="U925" s="41" t="s">
        <v>37</v>
      </c>
      <c r="V925" s="14" t="s">
        <v>38</v>
      </c>
      <c r="W925" s="14" t="s">
        <v>39</v>
      </c>
      <c r="X925" s="14"/>
      <c r="Y925" s="21"/>
    </row>
    <row r="926" spans="1:25" s="25" customFormat="1" ht="40.799999999999997" x14ac:dyDescent="0.3">
      <c r="A926" s="15">
        <v>838</v>
      </c>
      <c r="B926" s="31" t="s">
        <v>1752</v>
      </c>
      <c r="C926" s="16">
        <f t="shared" si="44"/>
        <v>2</v>
      </c>
      <c r="D926" s="16" t="str">
        <f t="shared" si="43"/>
        <v>BG.DMĐ.PTGMH.002</v>
      </c>
      <c r="E926" s="16" t="e">
        <f>VLOOKUP(B926,'DS Tên thiết bị'!$A$1:$B$174,2,0)</f>
        <v>#N/A</v>
      </c>
      <c r="F926" s="31" t="s">
        <v>1753</v>
      </c>
      <c r="G926" s="16" t="str">
        <f t="shared" si="42"/>
        <v>KHÁC</v>
      </c>
      <c r="H926" s="17" t="s">
        <v>1759</v>
      </c>
      <c r="I926" s="17" t="s">
        <v>2794</v>
      </c>
      <c r="J926" s="17" t="str">
        <f>VLOOKUP(I926,'Danh sach khoa'!$C$2:$D$39,2,0)</f>
        <v>PTGMH</v>
      </c>
      <c r="K926" s="18" t="s">
        <v>1674</v>
      </c>
      <c r="L926" s="14" t="s">
        <v>1755</v>
      </c>
      <c r="M926" s="29" t="s">
        <v>1760</v>
      </c>
      <c r="N926" s="14" t="s">
        <v>1761</v>
      </c>
      <c r="O926" s="14" t="s">
        <v>59</v>
      </c>
      <c r="P926" s="14">
        <v>2016</v>
      </c>
      <c r="Q926" s="59">
        <v>42654</v>
      </c>
      <c r="R926" s="14" t="s">
        <v>36</v>
      </c>
      <c r="S926" s="14">
        <v>1</v>
      </c>
      <c r="T926" s="133">
        <v>98800000</v>
      </c>
      <c r="U926" s="41" t="s">
        <v>37</v>
      </c>
      <c r="V926" s="14" t="s">
        <v>164</v>
      </c>
      <c r="W926" s="14" t="s">
        <v>39</v>
      </c>
      <c r="X926" s="14"/>
      <c r="Y926" s="21"/>
    </row>
    <row r="927" spans="1:25" s="25" customFormat="1" ht="26.4" x14ac:dyDescent="0.3">
      <c r="A927" s="50">
        <v>885</v>
      </c>
      <c r="B927" s="31" t="s">
        <v>1752</v>
      </c>
      <c r="C927" s="16">
        <f t="shared" si="44"/>
        <v>3</v>
      </c>
      <c r="D927" s="16" t="str">
        <f t="shared" si="43"/>
        <v>BG.DMĐ.PTGMH.003</v>
      </c>
      <c r="E927" s="16" t="e">
        <f>VLOOKUP(B927,'DS Tên thiết bị'!$A$1:$B$174,2,0)</f>
        <v>#N/A</v>
      </c>
      <c r="F927" s="31" t="s">
        <v>1753</v>
      </c>
      <c r="G927" s="16" t="str">
        <f t="shared" si="42"/>
        <v>KHÁC</v>
      </c>
      <c r="H927" s="17" t="s">
        <v>1859</v>
      </c>
      <c r="I927" s="17" t="s">
        <v>2794</v>
      </c>
      <c r="J927" s="17" t="str">
        <f>VLOOKUP(I927,'Danh sach khoa'!$C$2:$D$39,2,0)</f>
        <v>PTGMH</v>
      </c>
      <c r="K927" s="18" t="s">
        <v>1674</v>
      </c>
      <c r="L927" s="14" t="s">
        <v>1860</v>
      </c>
      <c r="M927" s="29" t="s">
        <v>1861</v>
      </c>
      <c r="N927" s="14" t="s">
        <v>1761</v>
      </c>
      <c r="O927" s="14" t="s">
        <v>59</v>
      </c>
      <c r="P927" s="14">
        <v>2018</v>
      </c>
      <c r="Q927" s="60" t="s">
        <v>121</v>
      </c>
      <c r="R927" s="14" t="s">
        <v>36</v>
      </c>
      <c r="S927" s="14">
        <v>1</v>
      </c>
      <c r="T927" s="20">
        <v>107000000</v>
      </c>
      <c r="U927" s="41" t="s">
        <v>37</v>
      </c>
      <c r="V927" s="14" t="s">
        <v>60</v>
      </c>
      <c r="W927" s="14" t="s">
        <v>39</v>
      </c>
      <c r="X927" s="14"/>
      <c r="Y927" s="21"/>
    </row>
    <row r="928" spans="1:25" s="25" customFormat="1" ht="26.4" x14ac:dyDescent="0.3">
      <c r="A928" s="50">
        <v>893</v>
      </c>
      <c r="B928" s="31" t="s">
        <v>1752</v>
      </c>
      <c r="C928" s="16">
        <f t="shared" si="44"/>
        <v>4</v>
      </c>
      <c r="D928" s="16" t="str">
        <f t="shared" si="43"/>
        <v>BG.DMĐ.PTGMH.004</v>
      </c>
      <c r="E928" s="16" t="e">
        <f>VLOOKUP(B928,'DS Tên thiết bị'!$A$1:$B$174,2,0)</f>
        <v>#N/A</v>
      </c>
      <c r="F928" s="31" t="s">
        <v>1753</v>
      </c>
      <c r="G928" s="16" t="str">
        <f t="shared" si="42"/>
        <v>KHÁC</v>
      </c>
      <c r="H928" s="17" t="s">
        <v>1859</v>
      </c>
      <c r="I928" s="17" t="s">
        <v>2794</v>
      </c>
      <c r="J928" s="17" t="str">
        <f>VLOOKUP(I928,'Danh sach khoa'!$C$2:$D$39,2,0)</f>
        <v>PTGMH</v>
      </c>
      <c r="K928" s="18" t="s">
        <v>1674</v>
      </c>
      <c r="L928" s="14" t="s">
        <v>1860</v>
      </c>
      <c r="M928" s="29" t="s">
        <v>1873</v>
      </c>
      <c r="N928" s="14" t="s">
        <v>1761</v>
      </c>
      <c r="O928" s="14" t="s">
        <v>59</v>
      </c>
      <c r="P928" s="14">
        <v>2018</v>
      </c>
      <c r="Q928" s="60" t="s">
        <v>121</v>
      </c>
      <c r="R928" s="14" t="s">
        <v>36</v>
      </c>
      <c r="S928" s="14">
        <v>1</v>
      </c>
      <c r="T928" s="20">
        <v>107000000</v>
      </c>
      <c r="U928" s="41" t="s">
        <v>37</v>
      </c>
      <c r="V928" s="14" t="s">
        <v>60</v>
      </c>
      <c r="W928" s="14" t="s">
        <v>39</v>
      </c>
      <c r="X928" s="14"/>
      <c r="Y928" s="21"/>
    </row>
    <row r="929" spans="1:25" s="25" customFormat="1" ht="26.4" x14ac:dyDescent="0.3">
      <c r="A929" s="15">
        <v>894</v>
      </c>
      <c r="B929" s="31" t="s">
        <v>1752</v>
      </c>
      <c r="C929" s="16">
        <f t="shared" si="44"/>
        <v>5</v>
      </c>
      <c r="D929" s="16" t="str">
        <f t="shared" si="43"/>
        <v>BG.DMĐ.PTGMH.005</v>
      </c>
      <c r="E929" s="16" t="e">
        <f>VLOOKUP(B929,'DS Tên thiết bị'!$A$1:$B$174,2,0)</f>
        <v>#N/A</v>
      </c>
      <c r="F929" s="31" t="s">
        <v>1753</v>
      </c>
      <c r="G929" s="16" t="str">
        <f t="shared" si="42"/>
        <v>KHÁC</v>
      </c>
      <c r="H929" s="17" t="s">
        <v>1859</v>
      </c>
      <c r="I929" s="17" t="s">
        <v>2794</v>
      </c>
      <c r="J929" s="17" t="str">
        <f>VLOOKUP(I929,'Danh sach khoa'!$C$2:$D$39,2,0)</f>
        <v>PTGMH</v>
      </c>
      <c r="K929" s="18" t="s">
        <v>1674</v>
      </c>
      <c r="L929" s="14" t="s">
        <v>1860</v>
      </c>
      <c r="M929" s="29" t="s">
        <v>1874</v>
      </c>
      <c r="N929" s="14" t="s">
        <v>1761</v>
      </c>
      <c r="O929" s="14" t="s">
        <v>59</v>
      </c>
      <c r="P929" s="14">
        <v>2018</v>
      </c>
      <c r="Q929" s="60" t="s">
        <v>121</v>
      </c>
      <c r="R929" s="14" t="s">
        <v>36</v>
      </c>
      <c r="S929" s="14">
        <v>1</v>
      </c>
      <c r="T929" s="20">
        <v>107000000</v>
      </c>
      <c r="U929" s="41" t="s">
        <v>37</v>
      </c>
      <c r="V929" s="14" t="s">
        <v>60</v>
      </c>
      <c r="W929" s="14" t="s">
        <v>39</v>
      </c>
      <c r="X929" s="14"/>
      <c r="Y929" s="21"/>
    </row>
    <row r="930" spans="1:25" s="25" customFormat="1" ht="26.4" x14ac:dyDescent="0.3">
      <c r="A930" s="50">
        <v>895</v>
      </c>
      <c r="B930" s="31" t="s">
        <v>1752</v>
      </c>
      <c r="C930" s="16">
        <f t="shared" si="44"/>
        <v>6</v>
      </c>
      <c r="D930" s="16" t="str">
        <f t="shared" si="43"/>
        <v>BG.DMĐ.PTGMH.006</v>
      </c>
      <c r="E930" s="16" t="e">
        <f>VLOOKUP(B930,'DS Tên thiết bị'!$A$1:$B$174,2,0)</f>
        <v>#N/A</v>
      </c>
      <c r="F930" s="31" t="s">
        <v>1753</v>
      </c>
      <c r="G930" s="16" t="str">
        <f t="shared" si="42"/>
        <v>KHÁC</v>
      </c>
      <c r="H930" s="17" t="s">
        <v>1859</v>
      </c>
      <c r="I930" s="17" t="s">
        <v>2794</v>
      </c>
      <c r="J930" s="17" t="str">
        <f>VLOOKUP(I930,'Danh sach khoa'!$C$2:$D$39,2,0)</f>
        <v>PTGMH</v>
      </c>
      <c r="K930" s="18" t="s">
        <v>1674</v>
      </c>
      <c r="L930" s="14" t="s">
        <v>1860</v>
      </c>
      <c r="M930" s="29" t="s">
        <v>1875</v>
      </c>
      <c r="N930" s="14" t="s">
        <v>1761</v>
      </c>
      <c r="O930" s="14" t="s">
        <v>59</v>
      </c>
      <c r="P930" s="14">
        <v>2018</v>
      </c>
      <c r="Q930" s="60" t="s">
        <v>121</v>
      </c>
      <c r="R930" s="14" t="s">
        <v>36</v>
      </c>
      <c r="S930" s="14">
        <v>1</v>
      </c>
      <c r="T930" s="20">
        <v>107000000</v>
      </c>
      <c r="U930" s="41" t="s">
        <v>37</v>
      </c>
      <c r="V930" s="14" t="s">
        <v>60</v>
      </c>
      <c r="W930" s="14" t="s">
        <v>39</v>
      </c>
      <c r="X930" s="14"/>
      <c r="Y930" s="21"/>
    </row>
    <row r="931" spans="1:25" s="25" customFormat="1" ht="26.4" x14ac:dyDescent="0.3">
      <c r="A931" s="15">
        <v>896</v>
      </c>
      <c r="B931" s="31" t="s">
        <v>1752</v>
      </c>
      <c r="C931" s="16">
        <f t="shared" si="44"/>
        <v>7</v>
      </c>
      <c r="D931" s="16" t="str">
        <f t="shared" si="43"/>
        <v>BG.DMĐ.PTGMH.007</v>
      </c>
      <c r="E931" s="16" t="e">
        <f>VLOOKUP(B931,'DS Tên thiết bị'!$A$1:$B$174,2,0)</f>
        <v>#N/A</v>
      </c>
      <c r="F931" s="31" t="s">
        <v>1753</v>
      </c>
      <c r="G931" s="16" t="str">
        <f t="shared" si="42"/>
        <v>KHÁC</v>
      </c>
      <c r="H931" s="17" t="s">
        <v>1859</v>
      </c>
      <c r="I931" s="17" t="s">
        <v>2794</v>
      </c>
      <c r="J931" s="17" t="str">
        <f>VLOOKUP(I931,'Danh sach khoa'!$C$2:$D$39,2,0)</f>
        <v>PTGMH</v>
      </c>
      <c r="K931" s="18" t="s">
        <v>1674</v>
      </c>
      <c r="L931" s="14" t="s">
        <v>1860</v>
      </c>
      <c r="M931" s="29" t="s">
        <v>1876</v>
      </c>
      <c r="N931" s="14" t="s">
        <v>1761</v>
      </c>
      <c r="O931" s="14" t="s">
        <v>59</v>
      </c>
      <c r="P931" s="14">
        <v>2018</v>
      </c>
      <c r="Q931" s="60" t="s">
        <v>121</v>
      </c>
      <c r="R931" s="14" t="s">
        <v>36</v>
      </c>
      <c r="S931" s="14">
        <v>1</v>
      </c>
      <c r="T931" s="20">
        <v>107000000</v>
      </c>
      <c r="U931" s="41" t="s">
        <v>37</v>
      </c>
      <c r="V931" s="14" t="s">
        <v>60</v>
      </c>
      <c r="W931" s="14" t="s">
        <v>39</v>
      </c>
      <c r="X931" s="14"/>
      <c r="Y931" s="21"/>
    </row>
    <row r="932" spans="1:25" s="25" customFormat="1" ht="40.799999999999997" x14ac:dyDescent="0.3">
      <c r="A932" s="15">
        <v>902</v>
      </c>
      <c r="B932" s="31" t="s">
        <v>1752</v>
      </c>
      <c r="C932" s="16">
        <f t="shared" si="44"/>
        <v>8</v>
      </c>
      <c r="D932" s="16" t="str">
        <f t="shared" si="43"/>
        <v>BG.DMĐ.PTGMH.008</v>
      </c>
      <c r="E932" s="16" t="e">
        <f>VLOOKUP(B932,'DS Tên thiết bị'!$A$1:$B$174,2,0)</f>
        <v>#N/A</v>
      </c>
      <c r="F932" s="31" t="s">
        <v>1753</v>
      </c>
      <c r="G932" s="16" t="str">
        <f t="shared" si="42"/>
        <v>KHÁC</v>
      </c>
      <c r="H932" s="17" t="s">
        <v>1859</v>
      </c>
      <c r="I932" s="17" t="s">
        <v>2794</v>
      </c>
      <c r="J932" s="17" t="str">
        <f>VLOOKUP(I932,'Danh sach khoa'!$C$2:$D$39,2,0)</f>
        <v>PTGMH</v>
      </c>
      <c r="K932" s="18" t="s">
        <v>1674</v>
      </c>
      <c r="L932" s="14" t="s">
        <v>1883</v>
      </c>
      <c r="M932" s="29" t="s">
        <v>1884</v>
      </c>
      <c r="N932" s="14" t="s">
        <v>1885</v>
      </c>
      <c r="O932" s="14" t="s">
        <v>112</v>
      </c>
      <c r="P932" s="14">
        <v>2018</v>
      </c>
      <c r="Q932" s="60" t="s">
        <v>1886</v>
      </c>
      <c r="R932" s="14" t="s">
        <v>36</v>
      </c>
      <c r="S932" s="14">
        <v>1</v>
      </c>
      <c r="T932" s="20">
        <v>99700000</v>
      </c>
      <c r="U932" s="41" t="s">
        <v>37</v>
      </c>
      <c r="V932" s="14" t="s">
        <v>164</v>
      </c>
      <c r="W932" s="76" t="s">
        <v>39</v>
      </c>
      <c r="X932" s="76"/>
      <c r="Y932" s="21"/>
    </row>
    <row r="933" spans="1:25" s="25" customFormat="1" ht="26.4" x14ac:dyDescent="0.3">
      <c r="A933" s="50">
        <v>923</v>
      </c>
      <c r="B933" s="31" t="s">
        <v>1752</v>
      </c>
      <c r="C933" s="16">
        <f t="shared" si="44"/>
        <v>9</v>
      </c>
      <c r="D933" s="16" t="str">
        <f t="shared" si="43"/>
        <v>BG.DMĐ.PTGMH.009</v>
      </c>
      <c r="E933" s="16" t="e">
        <f>VLOOKUP(B933,'DS Tên thiết bị'!$A$1:$B$174,2,0)</f>
        <v>#N/A</v>
      </c>
      <c r="F933" s="31" t="s">
        <v>1753</v>
      </c>
      <c r="G933" s="16" t="str">
        <f t="shared" si="42"/>
        <v>KHÁC</v>
      </c>
      <c r="H933" s="17" t="s">
        <v>1752</v>
      </c>
      <c r="I933" s="17" t="s">
        <v>2794</v>
      </c>
      <c r="J933" s="17" t="str">
        <f>VLOOKUP(I933,'Danh sach khoa'!$C$2:$D$39,2,0)</f>
        <v>PTGMH</v>
      </c>
      <c r="K933" s="18" t="s">
        <v>1674</v>
      </c>
      <c r="L933" s="14" t="s">
        <v>1933</v>
      </c>
      <c r="M933" s="19" t="s">
        <v>1934</v>
      </c>
      <c r="N933" s="14" t="s">
        <v>1935</v>
      </c>
      <c r="O933" s="14" t="s">
        <v>104</v>
      </c>
      <c r="P933" s="14">
        <v>2020</v>
      </c>
      <c r="Q933" s="60" t="s">
        <v>1107</v>
      </c>
      <c r="R933" s="14" t="s">
        <v>192</v>
      </c>
      <c r="S933" s="14">
        <v>1</v>
      </c>
      <c r="T933" s="20">
        <v>256526200</v>
      </c>
      <c r="U933" s="41" t="s">
        <v>37</v>
      </c>
      <c r="V933" s="14" t="s">
        <v>60</v>
      </c>
      <c r="W933" s="14" t="s">
        <v>39</v>
      </c>
      <c r="X933" s="14"/>
      <c r="Y933" s="21"/>
    </row>
    <row r="934" spans="1:25" s="25" customFormat="1" ht="30.6" x14ac:dyDescent="0.3">
      <c r="A934" s="15">
        <v>884</v>
      </c>
      <c r="B934" s="16" t="s">
        <v>1854</v>
      </c>
      <c r="C934" s="16">
        <f t="shared" si="44"/>
        <v>1</v>
      </c>
      <c r="D934" s="16" t="str">
        <f t="shared" si="43"/>
        <v>BG.DV.PTGMH.001</v>
      </c>
      <c r="E934" s="16" t="e">
        <f>VLOOKUP(B934,'DS Tên thiết bị'!$A$1:$B$174,2,0)</f>
        <v>#N/A</v>
      </c>
      <c r="F934" s="16" t="s">
        <v>1855</v>
      </c>
      <c r="G934" s="16" t="str">
        <f t="shared" si="42"/>
        <v>KHÁC</v>
      </c>
      <c r="H934" s="17" t="s">
        <v>1856</v>
      </c>
      <c r="I934" s="17" t="s">
        <v>2794</v>
      </c>
      <c r="J934" s="17" t="str">
        <f>VLOOKUP(I934,'Danh sach khoa'!$C$2:$D$39,2,0)</f>
        <v>PTGMH</v>
      </c>
      <c r="K934" s="18" t="s">
        <v>1674</v>
      </c>
      <c r="L934" s="14" t="s">
        <v>1856</v>
      </c>
      <c r="M934" s="29" t="s">
        <v>1857</v>
      </c>
      <c r="N934" s="14" t="s">
        <v>1858</v>
      </c>
      <c r="O934" s="14" t="s">
        <v>257</v>
      </c>
      <c r="P934" s="14">
        <v>2017</v>
      </c>
      <c r="Q934" s="59">
        <v>43078</v>
      </c>
      <c r="R934" s="41" t="s">
        <v>36</v>
      </c>
      <c r="S934" s="14">
        <v>1</v>
      </c>
      <c r="T934" s="20">
        <v>10300000</v>
      </c>
      <c r="U934" s="41" t="s">
        <v>37</v>
      </c>
      <c r="V934" s="14" t="s">
        <v>611</v>
      </c>
      <c r="W934" s="14" t="s">
        <v>39</v>
      </c>
      <c r="X934" s="14"/>
      <c r="Y934" s="21"/>
    </row>
    <row r="935" spans="1:25" s="25" customFormat="1" ht="30.6" x14ac:dyDescent="0.3">
      <c r="A935" s="15">
        <v>826</v>
      </c>
      <c r="B935" s="16" t="s">
        <v>1050</v>
      </c>
      <c r="C935" s="16">
        <f t="shared" si="44"/>
        <v>1</v>
      </c>
      <c r="D935" s="16" t="str">
        <f t="shared" si="43"/>
        <v>BG.ĐM.PTGMH.001</v>
      </c>
      <c r="E935" s="16" t="e">
        <f>VLOOKUP(B935,'DS Tên thiết bị'!$A$1:$B$174,2,0)</f>
        <v>#N/A</v>
      </c>
      <c r="F935" s="16" t="s">
        <v>1691</v>
      </c>
      <c r="G935" s="16" t="str">
        <f t="shared" si="42"/>
        <v>KHÁC</v>
      </c>
      <c r="H935" s="17" t="s">
        <v>1730</v>
      </c>
      <c r="I935" s="17" t="s">
        <v>2794</v>
      </c>
      <c r="J935" s="17" t="str">
        <f>VLOOKUP(I935,'Danh sach khoa'!$C$2:$D$39,2,0)</f>
        <v>PTGMH</v>
      </c>
      <c r="K935" s="18" t="s">
        <v>1674</v>
      </c>
      <c r="L935" s="14" t="s">
        <v>1731</v>
      </c>
      <c r="M935" s="19">
        <v>6007471177</v>
      </c>
      <c r="N935" s="14" t="s">
        <v>600</v>
      </c>
      <c r="O935" s="14" t="s">
        <v>601</v>
      </c>
      <c r="P935" s="30">
        <v>2015</v>
      </c>
      <c r="Q935" s="60" t="s">
        <v>1401</v>
      </c>
      <c r="R935" s="14" t="s">
        <v>27</v>
      </c>
      <c r="S935" s="14">
        <v>1</v>
      </c>
      <c r="T935" s="20">
        <v>454325550</v>
      </c>
      <c r="U935" s="41" t="s">
        <v>37</v>
      </c>
      <c r="V935" s="14" t="s">
        <v>277</v>
      </c>
      <c r="W935" s="14" t="s">
        <v>39</v>
      </c>
      <c r="X935" s="14"/>
      <c r="Y935" s="21"/>
    </row>
    <row r="936" spans="1:25" s="25" customFormat="1" ht="71.400000000000006" x14ac:dyDescent="0.3">
      <c r="A936" s="50">
        <v>919</v>
      </c>
      <c r="B936" s="16" t="s">
        <v>209</v>
      </c>
      <c r="C936" s="16">
        <f t="shared" si="44"/>
        <v>1</v>
      </c>
      <c r="D936" s="16" t="str">
        <f t="shared" si="43"/>
        <v>BG.ĐĐNKQ.PTGMH.001</v>
      </c>
      <c r="E936" s="16" t="e">
        <f>VLOOKUP(B936,'DS Tên thiết bị'!$A$1:$B$174,2,0)</f>
        <v>#N/A</v>
      </c>
      <c r="F936" s="16" t="s">
        <v>210</v>
      </c>
      <c r="G936" s="16" t="str">
        <f t="shared" si="42"/>
        <v>KHÁC</v>
      </c>
      <c r="H936" s="94" t="s">
        <v>1917</v>
      </c>
      <c r="I936" s="17" t="s">
        <v>2794</v>
      </c>
      <c r="J936" s="17" t="str">
        <f>VLOOKUP(I936,'Danh sach khoa'!$C$2:$D$39,2,0)</f>
        <v>PTGMH</v>
      </c>
      <c r="K936" s="18" t="s">
        <v>1674</v>
      </c>
      <c r="L936" s="90" t="s">
        <v>1918</v>
      </c>
      <c r="M936" s="19" t="s">
        <v>57</v>
      </c>
      <c r="N936" s="14" t="s">
        <v>1919</v>
      </c>
      <c r="O936" s="14" t="s">
        <v>1920</v>
      </c>
      <c r="P936" s="14">
        <v>2020</v>
      </c>
      <c r="Q936" s="60" t="s">
        <v>1107</v>
      </c>
      <c r="R936" s="14" t="s">
        <v>192</v>
      </c>
      <c r="S936" s="14">
        <v>1</v>
      </c>
      <c r="T936" s="89">
        <v>174406000</v>
      </c>
      <c r="U936" s="41" t="s">
        <v>37</v>
      </c>
      <c r="V936" s="14" t="s">
        <v>60</v>
      </c>
      <c r="W936" s="14" t="s">
        <v>39</v>
      </c>
      <c r="X936" s="14"/>
      <c r="Y936" s="21"/>
    </row>
    <row r="937" spans="1:25" s="25" customFormat="1" ht="23.4" x14ac:dyDescent="0.3">
      <c r="A937" s="15">
        <v>808</v>
      </c>
      <c r="B937" s="57" t="s">
        <v>1690</v>
      </c>
      <c r="C937" s="16">
        <f t="shared" si="44"/>
        <v>1</v>
      </c>
      <c r="D937" s="16" t="str">
        <f t="shared" si="43"/>
        <v>BG.ĐM.PTGMH.001</v>
      </c>
      <c r="E937" s="16" t="e">
        <f>VLOOKUP(B937,'DS Tên thiết bị'!$A$1:$B$174,2,0)</f>
        <v>#N/A</v>
      </c>
      <c r="F937" s="57" t="s">
        <v>1691</v>
      </c>
      <c r="G937" s="16" t="str">
        <f t="shared" si="42"/>
        <v>KHÁC</v>
      </c>
      <c r="H937" s="23" t="s">
        <v>1692</v>
      </c>
      <c r="I937" s="17" t="s">
        <v>2794</v>
      </c>
      <c r="J937" s="17" t="str">
        <f>VLOOKUP(I937,'Danh sach khoa'!$C$2:$D$39,2,0)</f>
        <v>PTGMH</v>
      </c>
      <c r="K937" s="18" t="s">
        <v>1674</v>
      </c>
      <c r="L937" s="41"/>
      <c r="M937" s="62" t="s">
        <v>1693</v>
      </c>
      <c r="N937" s="41" t="s">
        <v>362</v>
      </c>
      <c r="O937" s="41" t="s">
        <v>362</v>
      </c>
      <c r="P937" s="41">
        <v>2008</v>
      </c>
      <c r="Q937" s="59">
        <v>39094</v>
      </c>
      <c r="R937" s="41" t="s">
        <v>36</v>
      </c>
      <c r="S937" s="41">
        <v>1</v>
      </c>
      <c r="T937" s="61">
        <v>249779890</v>
      </c>
      <c r="U937" s="41" t="s">
        <v>37</v>
      </c>
      <c r="V937" s="41" t="s">
        <v>60</v>
      </c>
      <c r="W937" s="41" t="s">
        <v>39</v>
      </c>
      <c r="X937" s="41"/>
      <c r="Y937" s="42"/>
    </row>
    <row r="938" spans="1:25" s="25" customFormat="1" ht="23.4" x14ac:dyDescent="0.3">
      <c r="A938" s="50">
        <v>809</v>
      </c>
      <c r="B938" s="57" t="s">
        <v>1690</v>
      </c>
      <c r="C938" s="16">
        <f t="shared" si="44"/>
        <v>2</v>
      </c>
      <c r="D938" s="16" t="str">
        <f t="shared" si="43"/>
        <v>BG.ĐM.PTGMH.002</v>
      </c>
      <c r="E938" s="16" t="e">
        <f>VLOOKUP(B938,'DS Tên thiết bị'!$A$1:$B$174,2,0)</f>
        <v>#N/A</v>
      </c>
      <c r="F938" s="57" t="s">
        <v>1691</v>
      </c>
      <c r="G938" s="16" t="str">
        <f t="shared" si="42"/>
        <v>KHÁC</v>
      </c>
      <c r="H938" s="23" t="s">
        <v>1692</v>
      </c>
      <c r="I938" s="17" t="s">
        <v>2794</v>
      </c>
      <c r="J938" s="17" t="str">
        <f>VLOOKUP(I938,'Danh sach khoa'!$C$2:$D$39,2,0)</f>
        <v>PTGMH</v>
      </c>
      <c r="K938" s="18" t="s">
        <v>1674</v>
      </c>
      <c r="L938" s="41"/>
      <c r="M938" s="62" t="s">
        <v>1694</v>
      </c>
      <c r="N938" s="41" t="s">
        <v>362</v>
      </c>
      <c r="O938" s="41" t="s">
        <v>362</v>
      </c>
      <c r="P938" s="41">
        <v>2008</v>
      </c>
      <c r="Q938" s="59">
        <v>39094</v>
      </c>
      <c r="R938" s="41" t="s">
        <v>36</v>
      </c>
      <c r="S938" s="41">
        <v>1</v>
      </c>
      <c r="T938" s="61">
        <v>249779890</v>
      </c>
      <c r="U938" s="41" t="s">
        <v>37</v>
      </c>
      <c r="V938" s="41" t="s">
        <v>60</v>
      </c>
      <c r="W938" s="41" t="s">
        <v>39</v>
      </c>
      <c r="X938" s="41"/>
      <c r="Y938" s="42"/>
    </row>
    <row r="939" spans="1:25" s="25" customFormat="1" ht="23.4" x14ac:dyDescent="0.3">
      <c r="A939" s="15">
        <v>810</v>
      </c>
      <c r="B939" s="57" t="s">
        <v>1690</v>
      </c>
      <c r="C939" s="16">
        <f t="shared" si="44"/>
        <v>3</v>
      </c>
      <c r="D939" s="16" t="str">
        <f t="shared" si="43"/>
        <v>BG.ĐM.PTGMH.003</v>
      </c>
      <c r="E939" s="16" t="e">
        <f>VLOOKUP(B939,'DS Tên thiết bị'!$A$1:$B$174,2,0)</f>
        <v>#N/A</v>
      </c>
      <c r="F939" s="57" t="s">
        <v>1691</v>
      </c>
      <c r="G939" s="16" t="str">
        <f t="shared" si="42"/>
        <v>KHÁC</v>
      </c>
      <c r="H939" s="23" t="s">
        <v>1692</v>
      </c>
      <c r="I939" s="17" t="s">
        <v>2794</v>
      </c>
      <c r="J939" s="17" t="str">
        <f>VLOOKUP(I939,'Danh sach khoa'!$C$2:$D$39,2,0)</f>
        <v>PTGMH</v>
      </c>
      <c r="K939" s="18" t="s">
        <v>1674</v>
      </c>
      <c r="L939" s="41"/>
      <c r="M939" s="62" t="s">
        <v>1695</v>
      </c>
      <c r="N939" s="41" t="s">
        <v>362</v>
      </c>
      <c r="O939" s="41" t="s">
        <v>362</v>
      </c>
      <c r="P939" s="41">
        <v>2008</v>
      </c>
      <c r="Q939" s="59">
        <v>39094</v>
      </c>
      <c r="R939" s="41" t="s">
        <v>36</v>
      </c>
      <c r="S939" s="41">
        <v>1</v>
      </c>
      <c r="T939" s="61">
        <v>249779890</v>
      </c>
      <c r="U939" s="41" t="s">
        <v>37</v>
      </c>
      <c r="V939" s="41" t="s">
        <v>60</v>
      </c>
      <c r="W939" s="41" t="s">
        <v>39</v>
      </c>
      <c r="X939" s="41"/>
      <c r="Y939" s="42"/>
    </row>
    <row r="940" spans="1:25" s="25" customFormat="1" ht="23.4" x14ac:dyDescent="0.3">
      <c r="A940" s="50">
        <v>813</v>
      </c>
      <c r="B940" s="16" t="s">
        <v>1690</v>
      </c>
      <c r="C940" s="16">
        <f t="shared" si="44"/>
        <v>4</v>
      </c>
      <c r="D940" s="16" t="str">
        <f t="shared" si="43"/>
        <v>BG.ĐM.PTGMH.004</v>
      </c>
      <c r="E940" s="16" t="e">
        <f>VLOOKUP(B940,'DS Tên thiết bị'!$A$1:$B$174,2,0)</f>
        <v>#N/A</v>
      </c>
      <c r="F940" s="16" t="s">
        <v>1691</v>
      </c>
      <c r="G940" s="16" t="str">
        <f t="shared" si="42"/>
        <v>KHÁC</v>
      </c>
      <c r="H940" s="17" t="s">
        <v>1699</v>
      </c>
      <c r="I940" s="17" t="s">
        <v>2794</v>
      </c>
      <c r="J940" s="17" t="str">
        <f>VLOOKUP(I940,'Danh sach khoa'!$C$2:$D$39,2,0)</f>
        <v>PTGMH</v>
      </c>
      <c r="K940" s="18" t="s">
        <v>1674</v>
      </c>
      <c r="L940" s="14" t="s">
        <v>1700</v>
      </c>
      <c r="M940" s="29" t="s">
        <v>1701</v>
      </c>
      <c r="N940" s="14" t="s">
        <v>362</v>
      </c>
      <c r="O940" s="14" t="s">
        <v>362</v>
      </c>
      <c r="P940" s="14">
        <v>2009</v>
      </c>
      <c r="Q940" s="59">
        <v>40190</v>
      </c>
      <c r="R940" s="14" t="s">
        <v>36</v>
      </c>
      <c r="S940" s="14">
        <v>1</v>
      </c>
      <c r="T940" s="20">
        <v>408860000</v>
      </c>
      <c r="U940" s="41" t="s">
        <v>37</v>
      </c>
      <c r="V940" s="14" t="s">
        <v>60</v>
      </c>
      <c r="W940" s="14" t="s">
        <v>39</v>
      </c>
      <c r="X940" s="14"/>
      <c r="Y940" s="21"/>
    </row>
    <row r="941" spans="1:25" s="25" customFormat="1" ht="26.4" x14ac:dyDescent="0.3">
      <c r="A941" s="50">
        <v>863</v>
      </c>
      <c r="B941" s="57" t="s">
        <v>1690</v>
      </c>
      <c r="C941" s="16">
        <f t="shared" si="44"/>
        <v>5</v>
      </c>
      <c r="D941" s="16" t="str">
        <f t="shared" si="43"/>
        <v>BG.ĐM.PTGMH.005</v>
      </c>
      <c r="E941" s="16" t="e">
        <f>VLOOKUP(B941,'DS Tên thiết bị'!$A$1:$B$174,2,0)</f>
        <v>#N/A</v>
      </c>
      <c r="F941" s="57" t="s">
        <v>1691</v>
      </c>
      <c r="G941" s="16" t="str">
        <f t="shared" si="42"/>
        <v>KHÁC</v>
      </c>
      <c r="H941" s="23" t="s">
        <v>1820</v>
      </c>
      <c r="I941" s="17" t="s">
        <v>2794</v>
      </c>
      <c r="J941" s="17" t="str">
        <f>VLOOKUP(I941,'Danh sach khoa'!$C$2:$D$39,2,0)</f>
        <v>PTGMH</v>
      </c>
      <c r="K941" s="18" t="s">
        <v>1674</v>
      </c>
      <c r="L941" s="41" t="s">
        <v>1821</v>
      </c>
      <c r="M941" s="62" t="s">
        <v>1822</v>
      </c>
      <c r="N941" s="41" t="s">
        <v>1823</v>
      </c>
      <c r="O941" s="41" t="s">
        <v>35</v>
      </c>
      <c r="P941" s="41">
        <v>2017</v>
      </c>
      <c r="Q941" s="60" t="s">
        <v>1824</v>
      </c>
      <c r="R941" s="41" t="s">
        <v>36</v>
      </c>
      <c r="S941" s="41">
        <v>1</v>
      </c>
      <c r="T941" s="61">
        <v>1173493000</v>
      </c>
      <c r="U941" s="41" t="s">
        <v>37</v>
      </c>
      <c r="V941" s="41" t="s">
        <v>105</v>
      </c>
      <c r="W941" s="41" t="s">
        <v>39</v>
      </c>
      <c r="X941" s="41"/>
      <c r="Y941" s="42"/>
    </row>
    <row r="942" spans="1:25" s="25" customFormat="1" ht="26.4" x14ac:dyDescent="0.3">
      <c r="A942" s="15">
        <v>864</v>
      </c>
      <c r="B942" s="57" t="s">
        <v>1690</v>
      </c>
      <c r="C942" s="16">
        <f t="shared" si="44"/>
        <v>6</v>
      </c>
      <c r="D942" s="16" t="str">
        <f t="shared" si="43"/>
        <v>BG.ĐM.PTGMH.006</v>
      </c>
      <c r="E942" s="16" t="e">
        <f>VLOOKUP(B942,'DS Tên thiết bị'!$A$1:$B$174,2,0)</f>
        <v>#N/A</v>
      </c>
      <c r="F942" s="57" t="s">
        <v>1691</v>
      </c>
      <c r="G942" s="16" t="str">
        <f t="shared" si="42"/>
        <v>KHÁC</v>
      </c>
      <c r="H942" s="23" t="s">
        <v>1820</v>
      </c>
      <c r="I942" s="17" t="s">
        <v>2794</v>
      </c>
      <c r="J942" s="17" t="str">
        <f>VLOOKUP(I942,'Danh sach khoa'!$C$2:$D$39,2,0)</f>
        <v>PTGMH</v>
      </c>
      <c r="K942" s="18" t="s">
        <v>1674</v>
      </c>
      <c r="L942" s="41" t="s">
        <v>1821</v>
      </c>
      <c r="M942" s="62" t="s">
        <v>1825</v>
      </c>
      <c r="N942" s="41" t="s">
        <v>1823</v>
      </c>
      <c r="O942" s="41" t="s">
        <v>35</v>
      </c>
      <c r="P942" s="41">
        <v>2017</v>
      </c>
      <c r="Q942" s="60" t="s">
        <v>1824</v>
      </c>
      <c r="R942" s="41" t="s">
        <v>36</v>
      </c>
      <c r="S942" s="41">
        <v>1</v>
      </c>
      <c r="T942" s="61">
        <v>1173493000</v>
      </c>
      <c r="U942" s="41" t="s">
        <v>37</v>
      </c>
      <c r="V942" s="41" t="s">
        <v>105</v>
      </c>
      <c r="W942" s="41" t="s">
        <v>39</v>
      </c>
      <c r="X942" s="41"/>
      <c r="Y942" s="42"/>
    </row>
    <row r="943" spans="1:25" s="25" customFormat="1" ht="26.4" x14ac:dyDescent="0.3">
      <c r="A943" s="50">
        <v>865</v>
      </c>
      <c r="B943" s="57" t="s">
        <v>1690</v>
      </c>
      <c r="C943" s="16">
        <f t="shared" si="44"/>
        <v>7</v>
      </c>
      <c r="D943" s="16" t="str">
        <f t="shared" si="43"/>
        <v>BG.ĐM.PTGMH.007</v>
      </c>
      <c r="E943" s="16" t="e">
        <f>VLOOKUP(B943,'DS Tên thiết bị'!$A$1:$B$174,2,0)</f>
        <v>#N/A</v>
      </c>
      <c r="F943" s="57" t="s">
        <v>1691</v>
      </c>
      <c r="G943" s="16" t="str">
        <f t="shared" si="42"/>
        <v>KHÁC</v>
      </c>
      <c r="H943" s="23" t="s">
        <v>1820</v>
      </c>
      <c r="I943" s="17" t="s">
        <v>2794</v>
      </c>
      <c r="J943" s="17" t="str">
        <f>VLOOKUP(I943,'Danh sach khoa'!$C$2:$D$39,2,0)</f>
        <v>PTGMH</v>
      </c>
      <c r="K943" s="18" t="s">
        <v>1674</v>
      </c>
      <c r="L943" s="41" t="s">
        <v>1821</v>
      </c>
      <c r="M943" s="62" t="s">
        <v>1826</v>
      </c>
      <c r="N943" s="41" t="s">
        <v>1823</v>
      </c>
      <c r="O943" s="41" t="s">
        <v>35</v>
      </c>
      <c r="P943" s="41">
        <v>2017</v>
      </c>
      <c r="Q943" s="60" t="s">
        <v>1824</v>
      </c>
      <c r="R943" s="41" t="s">
        <v>36</v>
      </c>
      <c r="S943" s="41">
        <v>1</v>
      </c>
      <c r="T943" s="61">
        <v>1173493000</v>
      </c>
      <c r="U943" s="41" t="s">
        <v>37</v>
      </c>
      <c r="V943" s="41" t="s">
        <v>105</v>
      </c>
      <c r="W943" s="41" t="s">
        <v>39</v>
      </c>
      <c r="X943" s="41"/>
      <c r="Y943" s="42"/>
    </row>
    <row r="944" spans="1:25" s="25" customFormat="1" ht="26.4" x14ac:dyDescent="0.3">
      <c r="A944" s="15">
        <v>906</v>
      </c>
      <c r="B944" s="57" t="s">
        <v>1690</v>
      </c>
      <c r="C944" s="16">
        <f t="shared" si="44"/>
        <v>8</v>
      </c>
      <c r="D944" s="16" t="str">
        <f t="shared" si="43"/>
        <v>BG.ĐM.PTGMH.008</v>
      </c>
      <c r="E944" s="16" t="e">
        <f>VLOOKUP(B944,'DS Tên thiết bị'!$A$1:$B$174,2,0)</f>
        <v>#N/A</v>
      </c>
      <c r="F944" s="57" t="s">
        <v>1691</v>
      </c>
      <c r="G944" s="16" t="str">
        <f t="shared" si="42"/>
        <v>KHÁC</v>
      </c>
      <c r="H944" s="23" t="s">
        <v>1820</v>
      </c>
      <c r="I944" s="17" t="s">
        <v>2794</v>
      </c>
      <c r="J944" s="17" t="str">
        <f>VLOOKUP(I944,'Danh sach khoa'!$C$2:$D$39,2,0)</f>
        <v>PTGMH</v>
      </c>
      <c r="K944" s="18" t="s">
        <v>1674</v>
      </c>
      <c r="L944" s="41" t="s">
        <v>1894</v>
      </c>
      <c r="M944" s="62" t="s">
        <v>1895</v>
      </c>
      <c r="N944" s="41" t="s">
        <v>1896</v>
      </c>
      <c r="O944" s="41" t="s">
        <v>112</v>
      </c>
      <c r="P944" s="41">
        <v>2018</v>
      </c>
      <c r="Q944" s="60" t="s">
        <v>1897</v>
      </c>
      <c r="R944" s="41" t="s">
        <v>36</v>
      </c>
      <c r="S944" s="41">
        <v>1</v>
      </c>
      <c r="T944" s="69">
        <v>1121543000</v>
      </c>
      <c r="U944" s="41" t="s">
        <v>37</v>
      </c>
      <c r="V944" s="41" t="s">
        <v>318</v>
      </c>
      <c r="W944" s="41" t="s">
        <v>39</v>
      </c>
      <c r="X944" s="41"/>
      <c r="Y944" s="42"/>
    </row>
    <row r="945" spans="1:25" s="25" customFormat="1" ht="26.4" x14ac:dyDescent="0.3">
      <c r="A945" s="50">
        <v>907</v>
      </c>
      <c r="B945" s="57" t="s">
        <v>1690</v>
      </c>
      <c r="C945" s="16">
        <f t="shared" si="44"/>
        <v>9</v>
      </c>
      <c r="D945" s="16" t="str">
        <f t="shared" si="43"/>
        <v>BG.ĐM.PTGMH.009</v>
      </c>
      <c r="E945" s="16" t="e">
        <f>VLOOKUP(B945,'DS Tên thiết bị'!$A$1:$B$174,2,0)</f>
        <v>#N/A</v>
      </c>
      <c r="F945" s="57" t="s">
        <v>1691</v>
      </c>
      <c r="G945" s="16" t="str">
        <f t="shared" si="42"/>
        <v>KHÁC</v>
      </c>
      <c r="H945" s="23" t="s">
        <v>1820</v>
      </c>
      <c r="I945" s="17" t="s">
        <v>2794</v>
      </c>
      <c r="J945" s="17" t="str">
        <f>VLOOKUP(I945,'Danh sach khoa'!$C$2:$D$39,2,0)</f>
        <v>PTGMH</v>
      </c>
      <c r="K945" s="18" t="s">
        <v>1674</v>
      </c>
      <c r="L945" s="41" t="s">
        <v>1894</v>
      </c>
      <c r="M945" s="62" t="s">
        <v>1898</v>
      </c>
      <c r="N945" s="41" t="s">
        <v>1896</v>
      </c>
      <c r="O945" s="41" t="s">
        <v>112</v>
      </c>
      <c r="P945" s="41">
        <v>2018</v>
      </c>
      <c r="Q945" s="60" t="s">
        <v>1897</v>
      </c>
      <c r="R945" s="41" t="s">
        <v>36</v>
      </c>
      <c r="S945" s="41">
        <v>1</v>
      </c>
      <c r="T945" s="69">
        <v>1121543000</v>
      </c>
      <c r="U945" s="41" t="s">
        <v>37</v>
      </c>
      <c r="V945" s="41" t="s">
        <v>318</v>
      </c>
      <c r="W945" s="41" t="s">
        <v>39</v>
      </c>
      <c r="X945" s="41"/>
      <c r="Y945" s="42"/>
    </row>
    <row r="946" spans="1:25" s="25" customFormat="1" ht="26.4" x14ac:dyDescent="0.3">
      <c r="A946" s="15">
        <v>908</v>
      </c>
      <c r="B946" s="57" t="s">
        <v>1690</v>
      </c>
      <c r="C946" s="16">
        <f t="shared" si="44"/>
        <v>10</v>
      </c>
      <c r="D946" s="16" t="str">
        <f t="shared" si="43"/>
        <v>BG.ĐM.PTGMH.010</v>
      </c>
      <c r="E946" s="16" t="e">
        <f>VLOOKUP(B946,'DS Tên thiết bị'!$A$1:$B$174,2,0)</f>
        <v>#N/A</v>
      </c>
      <c r="F946" s="57" t="s">
        <v>1691</v>
      </c>
      <c r="G946" s="16" t="str">
        <f t="shared" si="42"/>
        <v>KHÁC</v>
      </c>
      <c r="H946" s="23" t="s">
        <v>1820</v>
      </c>
      <c r="I946" s="17" t="s">
        <v>2794</v>
      </c>
      <c r="J946" s="17" t="str">
        <f>VLOOKUP(I946,'Danh sach khoa'!$C$2:$D$39,2,0)</f>
        <v>PTGMH</v>
      </c>
      <c r="K946" s="18" t="s">
        <v>1674</v>
      </c>
      <c r="L946" s="41" t="s">
        <v>1894</v>
      </c>
      <c r="M946" s="62" t="s">
        <v>1899</v>
      </c>
      <c r="N946" s="41" t="s">
        <v>1896</v>
      </c>
      <c r="O946" s="41" t="s">
        <v>112</v>
      </c>
      <c r="P946" s="41">
        <v>2018</v>
      </c>
      <c r="Q946" s="60" t="s">
        <v>1897</v>
      </c>
      <c r="R946" s="41" t="s">
        <v>36</v>
      </c>
      <c r="S946" s="41">
        <v>1</v>
      </c>
      <c r="T946" s="69">
        <v>1121543000</v>
      </c>
      <c r="U946" s="41" t="s">
        <v>37</v>
      </c>
      <c r="V946" s="41" t="s">
        <v>318</v>
      </c>
      <c r="W946" s="41" t="s">
        <v>39</v>
      </c>
      <c r="X946" s="41"/>
      <c r="Y946" s="42"/>
    </row>
    <row r="947" spans="1:25" s="25" customFormat="1" ht="26.4" x14ac:dyDescent="0.3">
      <c r="A947" s="50">
        <v>921</v>
      </c>
      <c r="B947" s="16" t="s">
        <v>1690</v>
      </c>
      <c r="C947" s="16">
        <f t="shared" si="44"/>
        <v>11</v>
      </c>
      <c r="D947" s="16" t="str">
        <f t="shared" si="43"/>
        <v>BG.ĐM.PTGMH.011</v>
      </c>
      <c r="E947" s="16" t="e">
        <f>VLOOKUP(B947,'DS Tên thiết bị'!$A$1:$B$174,2,0)</f>
        <v>#N/A</v>
      </c>
      <c r="F947" s="16" t="s">
        <v>1691</v>
      </c>
      <c r="G947" s="16" t="str">
        <f t="shared" si="42"/>
        <v>KHÁC</v>
      </c>
      <c r="H947" s="17" t="s">
        <v>1924</v>
      </c>
      <c r="I947" s="17" t="s">
        <v>2794</v>
      </c>
      <c r="J947" s="17" t="str">
        <f>VLOOKUP(I947,'Danh sach khoa'!$C$2:$D$39,2,0)</f>
        <v>PTGMH</v>
      </c>
      <c r="K947" s="18" t="s">
        <v>1674</v>
      </c>
      <c r="L947" s="14" t="s">
        <v>1925</v>
      </c>
      <c r="M947" s="29" t="s">
        <v>1926</v>
      </c>
      <c r="N947" s="14" t="s">
        <v>1927</v>
      </c>
      <c r="O947" s="14" t="s">
        <v>224</v>
      </c>
      <c r="P947" s="14">
        <v>2020</v>
      </c>
      <c r="Q947" s="60" t="s">
        <v>1107</v>
      </c>
      <c r="R947" s="14" t="s">
        <v>192</v>
      </c>
      <c r="S947" s="14">
        <v>1</v>
      </c>
      <c r="T947" s="20">
        <v>151797240</v>
      </c>
      <c r="U947" s="41" t="s">
        <v>37</v>
      </c>
      <c r="V947" s="14" t="s">
        <v>60</v>
      </c>
      <c r="W947" s="14" t="s">
        <v>39</v>
      </c>
      <c r="X947" s="14"/>
      <c r="Y947" s="21"/>
    </row>
    <row r="948" spans="1:25" s="25" customFormat="1" ht="23.4" x14ac:dyDescent="0.3">
      <c r="A948" s="15">
        <v>814</v>
      </c>
      <c r="B948" s="16" t="s">
        <v>1702</v>
      </c>
      <c r="C948" s="16">
        <f t="shared" si="44"/>
        <v>1</v>
      </c>
      <c r="D948" s="16" t="str">
        <f t="shared" si="43"/>
        <v>BG.FR.PTGMH.001</v>
      </c>
      <c r="E948" s="16" t="e">
        <f>VLOOKUP(B948,'DS Tên thiết bị'!$A$1:$B$174,2,0)</f>
        <v>#N/A</v>
      </c>
      <c r="F948" s="16" t="s">
        <v>1703</v>
      </c>
      <c r="G948" s="16" t="str">
        <f t="shared" si="42"/>
        <v>KHÁC</v>
      </c>
      <c r="H948" s="17" t="s">
        <v>1704</v>
      </c>
      <c r="I948" s="17" t="s">
        <v>2794</v>
      </c>
      <c r="J948" s="17" t="str">
        <f>VLOOKUP(I948,'Danh sach khoa'!$C$2:$D$39,2,0)</f>
        <v>PTGMH</v>
      </c>
      <c r="K948" s="18" t="s">
        <v>1674</v>
      </c>
      <c r="L948" s="14"/>
      <c r="M948" s="29" t="s">
        <v>1705</v>
      </c>
      <c r="N948" s="14" t="s">
        <v>362</v>
      </c>
      <c r="O948" s="14" t="s">
        <v>362</v>
      </c>
      <c r="P948" s="14">
        <v>2010</v>
      </c>
      <c r="Q948" s="59">
        <v>40190</v>
      </c>
      <c r="R948" s="14" t="s">
        <v>36</v>
      </c>
      <c r="S948" s="14">
        <v>1</v>
      </c>
      <c r="T948" s="20">
        <v>22240000</v>
      </c>
      <c r="U948" s="41" t="s">
        <v>37</v>
      </c>
      <c r="V948" s="14" t="s">
        <v>60</v>
      </c>
      <c r="W948" s="14" t="s">
        <v>39</v>
      </c>
      <c r="X948" s="14"/>
      <c r="Y948" s="21"/>
    </row>
    <row r="949" spans="1:25" s="25" customFormat="1" ht="40.799999999999997" x14ac:dyDescent="0.3">
      <c r="A949" s="15">
        <v>860</v>
      </c>
      <c r="B949" s="135" t="s">
        <v>1812</v>
      </c>
      <c r="C949" s="16">
        <f t="shared" si="44"/>
        <v>1</v>
      </c>
      <c r="D949" s="16" t="str">
        <f t="shared" si="43"/>
        <v>BG.GĐ.PTGMH.001</v>
      </c>
      <c r="E949" s="16" t="e">
        <f>VLOOKUP(B949,'DS Tên thiết bị'!$A$1:$B$174,2,0)</f>
        <v>#N/A</v>
      </c>
      <c r="F949" s="135" t="s">
        <v>1813</v>
      </c>
      <c r="G949" s="16" t="str">
        <f t="shared" si="42"/>
        <v>KHÁC</v>
      </c>
      <c r="H949" s="136" t="s">
        <v>1814</v>
      </c>
      <c r="I949" s="17" t="s">
        <v>2794</v>
      </c>
      <c r="J949" s="17" t="str">
        <f>VLOOKUP(I949,'Danh sach khoa'!$C$2:$D$39,2,0)</f>
        <v>PTGMH</v>
      </c>
      <c r="K949" s="18" t="s">
        <v>1674</v>
      </c>
      <c r="L949" s="137"/>
      <c r="M949" s="19" t="s">
        <v>57</v>
      </c>
      <c r="N949" s="14" t="s">
        <v>59</v>
      </c>
      <c r="O949" s="14" t="s">
        <v>59</v>
      </c>
      <c r="P949" s="138">
        <v>2017</v>
      </c>
      <c r="Q949" s="139" t="s">
        <v>1815</v>
      </c>
      <c r="R949" s="14" t="s">
        <v>36</v>
      </c>
      <c r="S949" s="14">
        <v>3</v>
      </c>
      <c r="T949" s="20">
        <v>13180000</v>
      </c>
      <c r="U949" s="41" t="s">
        <v>37</v>
      </c>
      <c r="V949" s="14" t="s">
        <v>968</v>
      </c>
      <c r="W949" s="14" t="s">
        <v>39</v>
      </c>
      <c r="X949" s="14"/>
      <c r="Y949" s="21"/>
    </row>
    <row r="950" spans="1:25" s="25" customFormat="1" ht="40.799999999999997" x14ac:dyDescent="0.3">
      <c r="A950" s="50">
        <v>831</v>
      </c>
      <c r="B950" s="16" t="s">
        <v>76</v>
      </c>
      <c r="C950" s="16">
        <f t="shared" si="44"/>
        <v>1</v>
      </c>
      <c r="D950" s="16" t="str">
        <f t="shared" si="43"/>
        <v>BG.G.PTGMH.001</v>
      </c>
      <c r="E950" s="16" t="e">
        <f>VLOOKUP(B950,'DS Tên thiết bị'!$A$1:$B$174,2,0)</f>
        <v>#N/A</v>
      </c>
      <c r="F950" s="16" t="s">
        <v>77</v>
      </c>
      <c r="G950" s="16" t="str">
        <f t="shared" si="42"/>
        <v>KHÁC</v>
      </c>
      <c r="H950" s="17" t="s">
        <v>592</v>
      </c>
      <c r="I950" s="17" t="s">
        <v>2794</v>
      </c>
      <c r="J950" s="17" t="str">
        <f>VLOOKUP(I950,'Danh sach khoa'!$C$2:$D$39,2,0)</f>
        <v>PTGMH</v>
      </c>
      <c r="K950" s="18" t="s">
        <v>1674</v>
      </c>
      <c r="L950" s="14" t="s">
        <v>79</v>
      </c>
      <c r="M950" s="19" t="s">
        <v>57</v>
      </c>
      <c r="N950" s="14" t="s">
        <v>80</v>
      </c>
      <c r="O950" s="14" t="s">
        <v>59</v>
      </c>
      <c r="P950" s="30">
        <v>2015</v>
      </c>
      <c r="Q950" s="60" t="s">
        <v>81</v>
      </c>
      <c r="R950" s="14" t="s">
        <v>36</v>
      </c>
      <c r="S950" s="14">
        <v>2</v>
      </c>
      <c r="T950" s="20">
        <v>17600000</v>
      </c>
      <c r="U950" s="41" t="s">
        <v>37</v>
      </c>
      <c r="V950" s="14" t="s">
        <v>82</v>
      </c>
      <c r="W950" s="14" t="s">
        <v>39</v>
      </c>
      <c r="X950" s="14"/>
      <c r="Y950" s="21"/>
    </row>
    <row r="951" spans="1:25" s="25" customFormat="1" ht="30.6" x14ac:dyDescent="0.3">
      <c r="A951" s="50">
        <v>855</v>
      </c>
      <c r="B951" s="16" t="s">
        <v>76</v>
      </c>
      <c r="C951" s="16">
        <f t="shared" si="44"/>
        <v>2</v>
      </c>
      <c r="D951" s="16" t="str">
        <f t="shared" si="43"/>
        <v>BG.G.PTGMH.002</v>
      </c>
      <c r="E951" s="16" t="e">
        <f>VLOOKUP(B951,'DS Tên thiết bị'!$A$1:$B$174,2,0)</f>
        <v>#N/A</v>
      </c>
      <c r="F951" s="16" t="s">
        <v>77</v>
      </c>
      <c r="G951" s="16" t="str">
        <f t="shared" si="42"/>
        <v>KHÁC</v>
      </c>
      <c r="H951" s="17" t="s">
        <v>609</v>
      </c>
      <c r="I951" s="17" t="s">
        <v>2794</v>
      </c>
      <c r="J951" s="17" t="str">
        <f>VLOOKUP(I951,'Danh sach khoa'!$C$2:$D$39,2,0)</f>
        <v>PTGMH</v>
      </c>
      <c r="K951" s="18" t="s">
        <v>1674</v>
      </c>
      <c r="L951" s="14" t="s">
        <v>92</v>
      </c>
      <c r="M951" s="19" t="s">
        <v>57</v>
      </c>
      <c r="N951" s="14" t="s">
        <v>80</v>
      </c>
      <c r="O951" s="14" t="s">
        <v>59</v>
      </c>
      <c r="P951" s="14">
        <v>2016</v>
      </c>
      <c r="Q951" s="60" t="s">
        <v>1036</v>
      </c>
      <c r="R951" s="14" t="s">
        <v>36</v>
      </c>
      <c r="S951" s="14">
        <v>2</v>
      </c>
      <c r="T951" s="20">
        <v>17000000</v>
      </c>
      <c r="U951" s="41" t="s">
        <v>37</v>
      </c>
      <c r="V951" s="14" t="s">
        <v>968</v>
      </c>
      <c r="W951" s="14" t="s">
        <v>39</v>
      </c>
      <c r="X951" s="14"/>
      <c r="Y951" s="21"/>
    </row>
    <row r="952" spans="1:25" s="25" customFormat="1" ht="26.4" x14ac:dyDescent="0.3">
      <c r="A952" s="15">
        <v>918</v>
      </c>
      <c r="B952" s="57" t="s">
        <v>76</v>
      </c>
      <c r="C952" s="16">
        <f t="shared" si="44"/>
        <v>3</v>
      </c>
      <c r="D952" s="16" t="str">
        <f t="shared" si="43"/>
        <v>BG.G.PTGMH.003</v>
      </c>
      <c r="E952" s="16" t="e">
        <f>VLOOKUP(B952,'DS Tên thiết bị'!$A$1:$B$174,2,0)</f>
        <v>#N/A</v>
      </c>
      <c r="F952" s="57" t="s">
        <v>77</v>
      </c>
      <c r="G952" s="16" t="str">
        <f t="shared" si="42"/>
        <v>KHÁC</v>
      </c>
      <c r="H952" s="129" t="s">
        <v>133</v>
      </c>
      <c r="I952" s="17" t="s">
        <v>2794</v>
      </c>
      <c r="J952" s="17" t="str">
        <f>VLOOKUP(I952,'Danh sach khoa'!$C$2:$D$39,2,0)</f>
        <v>PTGMH</v>
      </c>
      <c r="K952" s="18" t="s">
        <v>1674</v>
      </c>
      <c r="L952" s="41"/>
      <c r="M952" s="58" t="s">
        <v>57</v>
      </c>
      <c r="N952" s="41"/>
      <c r="O952" s="41"/>
      <c r="P952" s="42">
        <v>2020</v>
      </c>
      <c r="Q952" s="127" t="s">
        <v>134</v>
      </c>
      <c r="R952" s="41" t="s">
        <v>36</v>
      </c>
      <c r="S952" s="41">
        <v>13</v>
      </c>
      <c r="T952" s="130">
        <v>20166300</v>
      </c>
      <c r="U952" s="41" t="s">
        <v>37</v>
      </c>
      <c r="V952" s="30" t="s">
        <v>686</v>
      </c>
      <c r="W952" s="41" t="s">
        <v>39</v>
      </c>
      <c r="X952" s="41"/>
      <c r="Y952" s="42"/>
    </row>
    <row r="953" spans="1:25" s="25" customFormat="1" ht="30.6" x14ac:dyDescent="0.3">
      <c r="A953" s="50">
        <v>819</v>
      </c>
      <c r="B953" s="16" t="s">
        <v>1712</v>
      </c>
      <c r="C953" s="16">
        <f t="shared" si="44"/>
        <v>1</v>
      </c>
      <c r="D953" s="16" t="str">
        <f t="shared" si="43"/>
        <v>BG.PTNS.PTGMH.001</v>
      </c>
      <c r="E953" s="16" t="e">
        <f>VLOOKUP(B953,'DS Tên thiết bị'!$A$1:$B$174,2,0)</f>
        <v>#N/A</v>
      </c>
      <c r="F953" s="16" t="s">
        <v>1713</v>
      </c>
      <c r="G953" s="16" t="str">
        <f t="shared" si="42"/>
        <v>KHÁC</v>
      </c>
      <c r="H953" s="17" t="s">
        <v>1712</v>
      </c>
      <c r="I953" s="17" t="s">
        <v>2794</v>
      </c>
      <c r="J953" s="17" t="str">
        <f>VLOOKUP(I953,'Danh sach khoa'!$C$2:$D$39,2,0)</f>
        <v>PTGMH</v>
      </c>
      <c r="K953" s="18" t="s">
        <v>1674</v>
      </c>
      <c r="L953" s="14">
        <v>20131520</v>
      </c>
      <c r="M953" s="29" t="s">
        <v>1714</v>
      </c>
      <c r="N953" s="41" t="s">
        <v>1715</v>
      </c>
      <c r="O953" s="14" t="s">
        <v>362</v>
      </c>
      <c r="P953" s="14">
        <v>2009</v>
      </c>
      <c r="Q953" s="59">
        <v>40190</v>
      </c>
      <c r="R953" s="14" t="s">
        <v>36</v>
      </c>
      <c r="S953" s="14">
        <v>1</v>
      </c>
      <c r="T953" s="20">
        <v>1165000000</v>
      </c>
      <c r="U953" s="41" t="s">
        <v>37</v>
      </c>
      <c r="V953" s="14" t="s">
        <v>60</v>
      </c>
      <c r="W953" s="14" t="s">
        <v>39</v>
      </c>
      <c r="X953" s="14"/>
      <c r="Y953" s="21"/>
    </row>
    <row r="954" spans="1:25" s="25" customFormat="1" ht="26.4" x14ac:dyDescent="0.3">
      <c r="A954" s="50">
        <v>859</v>
      </c>
      <c r="B954" s="16" t="s">
        <v>392</v>
      </c>
      <c r="C954" s="16">
        <f t="shared" si="44"/>
        <v>1</v>
      </c>
      <c r="D954" s="16" t="str">
        <f t="shared" si="43"/>
        <v>BG.NS.PTGMH.001</v>
      </c>
      <c r="E954" s="16" t="e">
        <f>VLOOKUP(B954,'DS Tên thiết bị'!$A$1:$B$174,2,0)</f>
        <v>#N/A</v>
      </c>
      <c r="F954" s="57" t="s">
        <v>393</v>
      </c>
      <c r="G954" s="16" t="str">
        <f t="shared" si="42"/>
        <v>KHÁC</v>
      </c>
      <c r="H954" s="23" t="s">
        <v>1810</v>
      </c>
      <c r="I954" s="17" t="s">
        <v>2794</v>
      </c>
      <c r="J954" s="17" t="str">
        <f>VLOOKUP(I954,'Danh sach khoa'!$C$2:$D$39,2,0)</f>
        <v>PTGMH</v>
      </c>
      <c r="K954" s="18" t="s">
        <v>1674</v>
      </c>
      <c r="L954" s="41" t="s">
        <v>1175</v>
      </c>
      <c r="M954" s="62">
        <v>7679397</v>
      </c>
      <c r="N954" s="41" t="s">
        <v>357</v>
      </c>
      <c r="O954" s="41" t="s">
        <v>35</v>
      </c>
      <c r="P954" s="41">
        <v>2017</v>
      </c>
      <c r="Q954" s="60" t="s">
        <v>1811</v>
      </c>
      <c r="R954" s="41" t="s">
        <v>27</v>
      </c>
      <c r="S954" s="41">
        <v>1</v>
      </c>
      <c r="T954" s="65">
        <v>2069257000</v>
      </c>
      <c r="U954" s="41" t="s">
        <v>37</v>
      </c>
      <c r="V954" s="41" t="s">
        <v>105</v>
      </c>
      <c r="W954" s="41" t="s">
        <v>39</v>
      </c>
      <c r="X954" s="41"/>
      <c r="Y954" s="42"/>
    </row>
    <row r="955" spans="1:25" s="25" customFormat="1" ht="23.4" x14ac:dyDescent="0.3">
      <c r="A955" s="15">
        <v>858</v>
      </c>
      <c r="B955" s="57" t="s">
        <v>1173</v>
      </c>
      <c r="C955" s="16">
        <f t="shared" si="44"/>
        <v>1</v>
      </c>
      <c r="D955" s="16" t="str">
        <f t="shared" si="43"/>
        <v>BG.NS.PTGMH.001</v>
      </c>
      <c r="E955" s="16" t="e">
        <f>VLOOKUP(B955,'DS Tên thiết bị'!$A$1:$B$174,2,0)</f>
        <v>#N/A</v>
      </c>
      <c r="F955" s="57" t="s">
        <v>393</v>
      </c>
      <c r="G955" s="16" t="str">
        <f t="shared" si="42"/>
        <v>KHÁC</v>
      </c>
      <c r="H955" s="23" t="s">
        <v>1806</v>
      </c>
      <c r="I955" s="17" t="s">
        <v>2794</v>
      </c>
      <c r="J955" s="17" t="str">
        <f>VLOOKUP(I955,'Danh sach khoa'!$C$2:$D$39,2,0)</f>
        <v>PTGMH</v>
      </c>
      <c r="K955" s="18" t="s">
        <v>1674</v>
      </c>
      <c r="L955" s="41" t="s">
        <v>1807</v>
      </c>
      <c r="M955" s="62" t="s">
        <v>1808</v>
      </c>
      <c r="N955" s="134" t="s">
        <v>1809</v>
      </c>
      <c r="O955" s="41" t="s">
        <v>362</v>
      </c>
      <c r="P955" s="41">
        <v>2017</v>
      </c>
      <c r="Q955" s="59">
        <v>38718</v>
      </c>
      <c r="R955" s="41" t="s">
        <v>36</v>
      </c>
      <c r="S955" s="41">
        <v>1</v>
      </c>
      <c r="T955" s="61">
        <v>147000000</v>
      </c>
      <c r="U955" s="41" t="s">
        <v>37</v>
      </c>
      <c r="V955" s="41" t="s">
        <v>608</v>
      </c>
      <c r="W955" s="41" t="s">
        <v>608</v>
      </c>
      <c r="X955" s="41"/>
      <c r="Y955" s="42"/>
    </row>
    <row r="956" spans="1:25" s="25" customFormat="1" ht="40.799999999999997" x14ac:dyDescent="0.3">
      <c r="A956" s="15">
        <v>836</v>
      </c>
      <c r="B956" s="132" t="s">
        <v>1747</v>
      </c>
      <c r="C956" s="16">
        <f t="shared" si="44"/>
        <v>1</v>
      </c>
      <c r="D956" s="16" t="str">
        <f t="shared" si="43"/>
        <v>BG.PTNS.PTGMH.001</v>
      </c>
      <c r="E956" s="16" t="e">
        <f>VLOOKUP(B956,'DS Tên thiết bị'!$A$1:$B$174,2,0)</f>
        <v>#N/A</v>
      </c>
      <c r="F956" s="16" t="s">
        <v>1713</v>
      </c>
      <c r="G956" s="16" t="str">
        <f t="shared" si="42"/>
        <v>KHÁC</v>
      </c>
      <c r="H956" s="100" t="s">
        <v>1748</v>
      </c>
      <c r="I956" s="17" t="s">
        <v>2794</v>
      </c>
      <c r="J956" s="17" t="str">
        <f>VLOOKUP(I956,'Danh sach khoa'!$C$2:$D$39,2,0)</f>
        <v>PTGMH</v>
      </c>
      <c r="K956" s="18" t="s">
        <v>1674</v>
      </c>
      <c r="L956" s="41" t="s">
        <v>1749</v>
      </c>
      <c r="M956" s="29" t="s">
        <v>1750</v>
      </c>
      <c r="N956" s="14" t="s">
        <v>1715</v>
      </c>
      <c r="O956" s="14" t="s">
        <v>157</v>
      </c>
      <c r="P956" s="14">
        <v>2016</v>
      </c>
      <c r="Q956" s="60" t="s">
        <v>1751</v>
      </c>
      <c r="R956" s="14" t="s">
        <v>36</v>
      </c>
      <c r="S956" s="14">
        <v>1</v>
      </c>
      <c r="T956" s="20">
        <v>3003000000</v>
      </c>
      <c r="U956" s="41" t="s">
        <v>37</v>
      </c>
      <c r="V956" s="14" t="s">
        <v>164</v>
      </c>
      <c r="W956" s="14" t="s">
        <v>39</v>
      </c>
      <c r="X956" s="14"/>
      <c r="Y956" s="21"/>
    </row>
    <row r="957" spans="1:25" s="25" customFormat="1" ht="153" x14ac:dyDescent="0.3">
      <c r="A957" s="50">
        <v>861</v>
      </c>
      <c r="B957" s="140" t="s">
        <v>1747</v>
      </c>
      <c r="C957" s="16">
        <f t="shared" si="44"/>
        <v>2</v>
      </c>
      <c r="D957" s="16" t="str">
        <f t="shared" si="43"/>
        <v>BG.PTNS.PTGMH.002</v>
      </c>
      <c r="E957" s="16" t="e">
        <f>VLOOKUP(B957,'DS Tên thiết bị'!$A$1:$B$174,2,0)</f>
        <v>#N/A</v>
      </c>
      <c r="F957" s="140" t="s">
        <v>1713</v>
      </c>
      <c r="G957" s="16" t="str">
        <f t="shared" si="42"/>
        <v>KHÁC</v>
      </c>
      <c r="H957" s="23" t="s">
        <v>1748</v>
      </c>
      <c r="I957" s="17" t="s">
        <v>2794</v>
      </c>
      <c r="J957" s="17" t="str">
        <f>VLOOKUP(I957,'Danh sach khoa'!$C$2:$D$39,2,0)</f>
        <v>PTGMH</v>
      </c>
      <c r="K957" s="18" t="s">
        <v>1674</v>
      </c>
      <c r="L957" s="41" t="s">
        <v>1175</v>
      </c>
      <c r="M957" s="62">
        <v>7579294</v>
      </c>
      <c r="N957" s="41" t="s">
        <v>357</v>
      </c>
      <c r="O957" s="41" t="s">
        <v>35</v>
      </c>
      <c r="P957" s="41">
        <v>2017</v>
      </c>
      <c r="Q957" s="60" t="s">
        <v>1816</v>
      </c>
      <c r="R957" s="41" t="s">
        <v>27</v>
      </c>
      <c r="S957" s="41">
        <v>1</v>
      </c>
      <c r="T957" s="83">
        <v>5033691000</v>
      </c>
      <c r="U957" s="41" t="s">
        <v>37</v>
      </c>
      <c r="V957" s="41" t="s">
        <v>105</v>
      </c>
      <c r="W957" s="41" t="s">
        <v>39</v>
      </c>
      <c r="X957" s="41" t="s">
        <v>1817</v>
      </c>
      <c r="Y957" s="42"/>
    </row>
    <row r="958" spans="1:25" s="25" customFormat="1" ht="23.4" x14ac:dyDescent="0.3">
      <c r="A958" s="50">
        <v>897</v>
      </c>
      <c r="B958" s="132" t="s">
        <v>1747</v>
      </c>
      <c r="C958" s="16">
        <f t="shared" si="44"/>
        <v>3</v>
      </c>
      <c r="D958" s="16" t="str">
        <f t="shared" si="43"/>
        <v>BG.PTNS.PTGMH.003</v>
      </c>
      <c r="E958" s="16" t="e">
        <f>VLOOKUP(B958,'DS Tên thiết bị'!$A$1:$B$174,2,0)</f>
        <v>#N/A</v>
      </c>
      <c r="F958" s="16" t="s">
        <v>1713</v>
      </c>
      <c r="G958" s="16" t="str">
        <f t="shared" si="42"/>
        <v>KHÁC</v>
      </c>
      <c r="H958" s="17" t="s">
        <v>1877</v>
      </c>
      <c r="I958" s="17" t="s">
        <v>2794</v>
      </c>
      <c r="J958" s="17" t="str">
        <f>VLOOKUP(I958,'Danh sach khoa'!$C$2:$D$39,2,0)</f>
        <v>PTGMH</v>
      </c>
      <c r="K958" s="18" t="s">
        <v>1674</v>
      </c>
      <c r="L958" s="14" t="s">
        <v>1878</v>
      </c>
      <c r="M958" s="29" t="s">
        <v>1879</v>
      </c>
      <c r="N958" s="14" t="s">
        <v>1715</v>
      </c>
      <c r="O958" s="14" t="s">
        <v>157</v>
      </c>
      <c r="P958" s="14">
        <v>2018</v>
      </c>
      <c r="Q958" s="43" t="s">
        <v>128</v>
      </c>
      <c r="R958" s="14" t="s">
        <v>36</v>
      </c>
      <c r="S958" s="14">
        <v>1</v>
      </c>
      <c r="T958" s="20">
        <v>2020960000</v>
      </c>
      <c r="U958" s="41" t="s">
        <v>37</v>
      </c>
      <c r="V958" s="14" t="s">
        <v>60</v>
      </c>
      <c r="W958" s="14" t="s">
        <v>39</v>
      </c>
      <c r="X958" s="14"/>
      <c r="Y958" s="21"/>
    </row>
    <row r="959" spans="1:25" s="25" customFormat="1" ht="173.4" x14ac:dyDescent="0.3">
      <c r="A959" s="50">
        <v>911</v>
      </c>
      <c r="B959" s="140" t="s">
        <v>1747</v>
      </c>
      <c r="C959" s="16">
        <f t="shared" si="44"/>
        <v>4</v>
      </c>
      <c r="D959" s="16" t="str">
        <f t="shared" si="43"/>
        <v>BG.PTNS.PTGMH.004</v>
      </c>
      <c r="E959" s="16" t="e">
        <f>VLOOKUP(B959,'DS Tên thiết bị'!$A$1:$B$174,2,0)</f>
        <v>#N/A</v>
      </c>
      <c r="F959" s="140" t="s">
        <v>1713</v>
      </c>
      <c r="G959" s="16" t="str">
        <f t="shared" si="42"/>
        <v>KHÁC</v>
      </c>
      <c r="H959" s="23" t="s">
        <v>1904</v>
      </c>
      <c r="I959" s="17" t="s">
        <v>2794</v>
      </c>
      <c r="J959" s="17" t="str">
        <f>VLOOKUP(I959,'Danh sach khoa'!$C$2:$D$39,2,0)</f>
        <v>PTGMH</v>
      </c>
      <c r="K959" s="18" t="s">
        <v>1674</v>
      </c>
      <c r="L959" s="41" t="s">
        <v>1749</v>
      </c>
      <c r="M959" s="62" t="s">
        <v>1905</v>
      </c>
      <c r="N959" s="41" t="s">
        <v>1715</v>
      </c>
      <c r="O959" s="41" t="s">
        <v>157</v>
      </c>
      <c r="P959" s="41">
        <v>2019</v>
      </c>
      <c r="Q959" s="60" t="s">
        <v>1906</v>
      </c>
      <c r="R959" s="41" t="s">
        <v>281</v>
      </c>
      <c r="S959" s="41">
        <v>1</v>
      </c>
      <c r="T959" s="61">
        <v>3810000000</v>
      </c>
      <c r="U959" s="41" t="s">
        <v>37</v>
      </c>
      <c r="V959" s="41" t="s">
        <v>60</v>
      </c>
      <c r="W959" s="125" t="s">
        <v>39</v>
      </c>
      <c r="X959" s="125" t="s">
        <v>1907</v>
      </c>
      <c r="Y959" s="42"/>
    </row>
    <row r="960" spans="1:25" s="25" customFormat="1" ht="153" x14ac:dyDescent="0.3">
      <c r="A960" s="15">
        <v>912</v>
      </c>
      <c r="B960" s="132" t="s">
        <v>1747</v>
      </c>
      <c r="C960" s="16">
        <f t="shared" si="44"/>
        <v>5</v>
      </c>
      <c r="D960" s="16" t="str">
        <f t="shared" si="43"/>
        <v>BG.PTNS.PTGMH.005</v>
      </c>
      <c r="E960" s="16" t="e">
        <f>VLOOKUP(B960,'DS Tên thiết bị'!$A$1:$B$174,2,0)</f>
        <v>#N/A</v>
      </c>
      <c r="F960" s="132" t="s">
        <v>1713</v>
      </c>
      <c r="G960" s="16" t="str">
        <f t="shared" si="42"/>
        <v>KHÁC</v>
      </c>
      <c r="H960" s="17" t="s">
        <v>1908</v>
      </c>
      <c r="I960" s="17" t="s">
        <v>2794</v>
      </c>
      <c r="J960" s="17" t="str">
        <f>VLOOKUP(I960,'Danh sach khoa'!$C$2:$D$39,2,0)</f>
        <v>PTGMH</v>
      </c>
      <c r="K960" s="18" t="s">
        <v>1674</v>
      </c>
      <c r="L960" s="14" t="s">
        <v>1749</v>
      </c>
      <c r="M960" s="29" t="s">
        <v>1909</v>
      </c>
      <c r="N960" s="14" t="s">
        <v>1715</v>
      </c>
      <c r="O960" s="14" t="s">
        <v>157</v>
      </c>
      <c r="P960" s="14">
        <v>2019</v>
      </c>
      <c r="Q960" s="60" t="s">
        <v>1906</v>
      </c>
      <c r="R960" s="14" t="s">
        <v>281</v>
      </c>
      <c r="S960" s="14">
        <v>1</v>
      </c>
      <c r="T960" s="20">
        <v>4050000000</v>
      </c>
      <c r="U960" s="41" t="s">
        <v>37</v>
      </c>
      <c r="V960" s="14" t="s">
        <v>60</v>
      </c>
      <c r="W960" s="76" t="s">
        <v>39</v>
      </c>
      <c r="X960" s="76" t="s">
        <v>1910</v>
      </c>
      <c r="Y960" s="21"/>
    </row>
    <row r="961" spans="1:25" s="25" customFormat="1" ht="30.6" x14ac:dyDescent="0.3">
      <c r="A961" s="50">
        <v>977</v>
      </c>
      <c r="B961" s="23" t="s">
        <v>2008</v>
      </c>
      <c r="C961" s="16">
        <f t="shared" si="44"/>
        <v>1</v>
      </c>
      <c r="D961" s="16" t="str">
        <f t="shared" si="43"/>
        <v>BG.TS.PTGMH.001</v>
      </c>
      <c r="E961" s="16" t="e">
        <f>VLOOKUP(B961,'DS Tên thiết bị'!$A$1:$B$174,2,0)</f>
        <v>#N/A</v>
      </c>
      <c r="F961" s="16" t="s">
        <v>545</v>
      </c>
      <c r="G961" s="16" t="str">
        <f t="shared" si="42"/>
        <v>KHÁC</v>
      </c>
      <c r="H961" s="23" t="s">
        <v>2009</v>
      </c>
      <c r="I961" s="17" t="s">
        <v>2794</v>
      </c>
      <c r="J961" s="17" t="str">
        <f>VLOOKUP(I961,'Danh sach khoa'!$C$2:$D$39,2,0)</f>
        <v>PTGMH</v>
      </c>
      <c r="K961" s="18" t="s">
        <v>1674</v>
      </c>
      <c r="L961" s="41" t="s">
        <v>2010</v>
      </c>
      <c r="M961" s="41" t="s">
        <v>2011</v>
      </c>
      <c r="N961" s="41" t="s">
        <v>2012</v>
      </c>
      <c r="O961" s="41" t="s">
        <v>2013</v>
      </c>
      <c r="P961" s="42">
        <v>2023</v>
      </c>
      <c r="Q961" s="99" t="s">
        <v>909</v>
      </c>
      <c r="R961" s="14" t="s">
        <v>36</v>
      </c>
      <c r="S961" s="41">
        <v>1</v>
      </c>
      <c r="T961" s="20">
        <v>5780000000</v>
      </c>
      <c r="U961" s="41" t="s">
        <v>37</v>
      </c>
      <c r="V961" s="14" t="s">
        <v>2014</v>
      </c>
      <c r="W961" s="14" t="s">
        <v>39</v>
      </c>
      <c r="X961" s="21"/>
      <c r="Y961" s="21"/>
    </row>
    <row r="962" spans="1:25" s="25" customFormat="1" ht="30.6" x14ac:dyDescent="0.3">
      <c r="A962" s="50">
        <v>981</v>
      </c>
      <c r="B962" s="23" t="s">
        <v>2023</v>
      </c>
      <c r="C962" s="16">
        <f t="shared" si="44"/>
        <v>1</v>
      </c>
      <c r="D962" s="16" t="str">
        <f t="shared" si="43"/>
        <v>BG.XQ.PTGMH.001</v>
      </c>
      <c r="E962" s="16" t="e">
        <f>VLOOKUP(B962,'DS Tên thiết bị'!$A$1:$B$174,2,0)</f>
        <v>#N/A</v>
      </c>
      <c r="F962" s="41" t="s">
        <v>242</v>
      </c>
      <c r="G962" s="16" t="str">
        <f t="shared" ref="G962:G1025" si="45">IFERROR(IF(E962=F962,"","KHÁC"),"KHÁC")</f>
        <v>KHÁC</v>
      </c>
      <c r="H962" s="23" t="s">
        <v>2024</v>
      </c>
      <c r="I962" s="17" t="s">
        <v>2794</v>
      </c>
      <c r="J962" s="17" t="str">
        <f>VLOOKUP(I962,'Danh sach khoa'!$C$2:$D$39,2,0)</f>
        <v>PTGMH</v>
      </c>
      <c r="K962" s="18" t="s">
        <v>1674</v>
      </c>
      <c r="L962" s="41" t="s">
        <v>2025</v>
      </c>
      <c r="M962" s="41" t="s">
        <v>2026</v>
      </c>
      <c r="N962" s="41" t="s">
        <v>2027</v>
      </c>
      <c r="O962" s="41" t="s">
        <v>224</v>
      </c>
      <c r="P962" s="42">
        <v>2023</v>
      </c>
      <c r="Q962" s="99" t="s">
        <v>909</v>
      </c>
      <c r="R962" s="14" t="s">
        <v>36</v>
      </c>
      <c r="S962" s="41">
        <v>1</v>
      </c>
      <c r="T962" s="20">
        <v>3150000000</v>
      </c>
      <c r="U962" s="41" t="s">
        <v>37</v>
      </c>
      <c r="V962" s="14" t="s">
        <v>2014</v>
      </c>
      <c r="W962" s="14" t="s">
        <v>39</v>
      </c>
      <c r="X962" s="21"/>
      <c r="Y962" s="21"/>
    </row>
    <row r="963" spans="1:25" s="25" customFormat="1" ht="23.4" x14ac:dyDescent="0.3">
      <c r="A963" s="50">
        <v>929</v>
      </c>
      <c r="B963" s="23" t="s">
        <v>1948</v>
      </c>
      <c r="C963" s="16">
        <f t="shared" si="44"/>
        <v>1</v>
      </c>
      <c r="D963" s="16" t="str">
        <f t="shared" ref="D963:D1026" si="46">"BG."&amp;F963&amp;"."&amp;J963&amp;"."&amp;TEXT(C963,"000")</f>
        <v>BG.DC.PTGMH.001</v>
      </c>
      <c r="E963" s="16" t="e">
        <f>VLOOKUP(B963,'DS Tên thiết bị'!$A$1:$B$174,2,0)</f>
        <v>#N/A</v>
      </c>
      <c r="F963" s="57" t="s">
        <v>1949</v>
      </c>
      <c r="G963" s="16" t="str">
        <f t="shared" si="45"/>
        <v>KHÁC</v>
      </c>
      <c r="H963" s="23" t="s">
        <v>1950</v>
      </c>
      <c r="I963" s="17" t="s">
        <v>2794</v>
      </c>
      <c r="J963" s="17" t="str">
        <f>VLOOKUP(I963,'Danh sach khoa'!$C$2:$D$39,2,0)</f>
        <v>PTGMH</v>
      </c>
      <c r="K963" s="18" t="s">
        <v>1674</v>
      </c>
      <c r="L963" s="41"/>
      <c r="M963" s="41" t="s">
        <v>57</v>
      </c>
      <c r="N963" s="41"/>
      <c r="O963" s="41" t="s">
        <v>257</v>
      </c>
      <c r="P963" s="42">
        <v>2021</v>
      </c>
      <c r="Q963" s="67"/>
      <c r="R963" s="41" t="s">
        <v>192</v>
      </c>
      <c r="S963" s="41">
        <v>1</v>
      </c>
      <c r="T963" s="61"/>
      <c r="U963" s="41" t="s">
        <v>37</v>
      </c>
      <c r="V963" s="41" t="s">
        <v>1951</v>
      </c>
      <c r="W963" s="41" t="s">
        <v>39</v>
      </c>
      <c r="X963" s="42"/>
      <c r="Y963" s="42"/>
    </row>
    <row r="964" spans="1:25" s="25" customFormat="1" ht="26.4" x14ac:dyDescent="0.3">
      <c r="A964" s="50">
        <v>925</v>
      </c>
      <c r="B964" s="16" t="s">
        <v>1939</v>
      </c>
      <c r="C964" s="16">
        <f t="shared" ref="C964:C1027" si="47">IF(B964=B963,C963+1,1)</f>
        <v>1</v>
      </c>
      <c r="D964" s="16" t="str">
        <f t="shared" si="46"/>
        <v>BG..PTGMH.001</v>
      </c>
      <c r="E964" s="16" t="e">
        <f>VLOOKUP(B964,'DS Tên thiết bị'!$A$1:$B$174,2,0)</f>
        <v>#N/A</v>
      </c>
      <c r="F964" s="16"/>
      <c r="G964" s="16" t="str">
        <f t="shared" si="45"/>
        <v>KHÁC</v>
      </c>
      <c r="H964" s="63" t="s">
        <v>1940</v>
      </c>
      <c r="I964" s="17" t="s">
        <v>2794</v>
      </c>
      <c r="J964" s="17" t="str">
        <f>VLOOKUP(I964,'Danh sach khoa'!$C$2:$D$39,2,0)</f>
        <v>PTGMH</v>
      </c>
      <c r="K964" s="18" t="s">
        <v>1674</v>
      </c>
      <c r="L964" s="42"/>
      <c r="M964" s="29"/>
      <c r="N964" s="14" t="s">
        <v>1941</v>
      </c>
      <c r="O964" s="14" t="s">
        <v>673</v>
      </c>
      <c r="P964" s="42">
        <v>2020</v>
      </c>
      <c r="Q964" s="86" t="s">
        <v>1107</v>
      </c>
      <c r="R964" s="41" t="s">
        <v>36</v>
      </c>
      <c r="S964" s="14">
        <v>1</v>
      </c>
      <c r="T964" s="83">
        <v>17460000</v>
      </c>
      <c r="U964" s="41" t="s">
        <v>37</v>
      </c>
      <c r="V964" s="14">
        <v>0</v>
      </c>
      <c r="W964" s="14" t="s">
        <v>39</v>
      </c>
      <c r="X964" s="14"/>
      <c r="Y964" s="21"/>
    </row>
    <row r="965" spans="1:25" s="25" customFormat="1" ht="39.6" x14ac:dyDescent="0.3">
      <c r="A965" s="15">
        <v>982</v>
      </c>
      <c r="B965" s="23" t="s">
        <v>2028</v>
      </c>
      <c r="C965" s="16">
        <f t="shared" si="47"/>
        <v>1</v>
      </c>
      <c r="D965" s="16" t="str">
        <f t="shared" si="46"/>
        <v>BG..PTGMH.001</v>
      </c>
      <c r="E965" s="16" t="e">
        <f>VLOOKUP(B965,'DS Tên thiết bị'!$A$1:$B$174,2,0)</f>
        <v>#N/A</v>
      </c>
      <c r="F965" s="41"/>
      <c r="G965" s="16" t="str">
        <f t="shared" si="45"/>
        <v>KHÁC</v>
      </c>
      <c r="H965" s="23" t="s">
        <v>2028</v>
      </c>
      <c r="I965" s="17" t="s">
        <v>2794</v>
      </c>
      <c r="J965" s="17" t="str">
        <f>VLOOKUP(I965,'Danh sach khoa'!$C$2:$D$39,2,0)</f>
        <v>PTGMH</v>
      </c>
      <c r="K965" s="18" t="s">
        <v>1674</v>
      </c>
      <c r="L965" s="41"/>
      <c r="M965" s="41" t="s">
        <v>2029</v>
      </c>
      <c r="N965" s="41"/>
      <c r="O965" s="41"/>
      <c r="P965" s="42">
        <v>2023</v>
      </c>
      <c r="Q965" s="70" t="s">
        <v>1009</v>
      </c>
      <c r="R965" s="14" t="s">
        <v>36</v>
      </c>
      <c r="S965" s="41">
        <v>2</v>
      </c>
      <c r="T965" s="20">
        <v>10800000</v>
      </c>
      <c r="U965" s="41" t="s">
        <v>37</v>
      </c>
      <c r="V965" s="14" t="s">
        <v>2014</v>
      </c>
      <c r="W965" s="14" t="s">
        <v>39</v>
      </c>
      <c r="X965" s="21"/>
      <c r="Y965" s="21"/>
    </row>
    <row r="966" spans="1:25" s="25" customFormat="1" ht="23.4" x14ac:dyDescent="0.3">
      <c r="A966" s="15">
        <v>822</v>
      </c>
      <c r="B966" s="16" t="s">
        <v>1721</v>
      </c>
      <c r="C966" s="16">
        <f t="shared" si="47"/>
        <v>1</v>
      </c>
      <c r="D966" s="16" t="str">
        <f t="shared" si="46"/>
        <v>BG.K.PTGMH.001</v>
      </c>
      <c r="E966" s="16" t="e">
        <f>VLOOKUP(B966,'DS Tên thiết bị'!$A$1:$B$174,2,0)</f>
        <v>#N/A</v>
      </c>
      <c r="F966" s="16" t="s">
        <v>399</v>
      </c>
      <c r="G966" s="16" t="str">
        <f t="shared" si="45"/>
        <v>KHÁC</v>
      </c>
      <c r="H966" s="17" t="s">
        <v>1722</v>
      </c>
      <c r="I966" s="17" t="s">
        <v>2794</v>
      </c>
      <c r="J966" s="17" t="str">
        <f>VLOOKUP(I966,'Danh sach khoa'!$C$2:$D$39,2,0)</f>
        <v>PTGMH</v>
      </c>
      <c r="K966" s="18" t="s">
        <v>1674</v>
      </c>
      <c r="L966" s="14"/>
      <c r="M966" s="29">
        <v>881226</v>
      </c>
      <c r="N966" s="14" t="s">
        <v>362</v>
      </c>
      <c r="O966" s="14" t="s">
        <v>362</v>
      </c>
      <c r="P966" s="14">
        <v>2011</v>
      </c>
      <c r="Q966" s="59">
        <v>40555</v>
      </c>
      <c r="R966" s="14" t="s">
        <v>36</v>
      </c>
      <c r="S966" s="14">
        <v>1</v>
      </c>
      <c r="T966" s="20">
        <v>11093250</v>
      </c>
      <c r="U966" s="41" t="s">
        <v>37</v>
      </c>
      <c r="V966" s="14" t="s">
        <v>60</v>
      </c>
      <c r="W966" s="14" t="s">
        <v>39</v>
      </c>
      <c r="X966" s="14"/>
      <c r="Y966" s="21"/>
    </row>
    <row r="967" spans="1:25" s="25" customFormat="1" ht="23.4" x14ac:dyDescent="0.3">
      <c r="A967" s="50">
        <v>823</v>
      </c>
      <c r="B967" s="16" t="s">
        <v>1721</v>
      </c>
      <c r="C967" s="16">
        <f t="shared" si="47"/>
        <v>2</v>
      </c>
      <c r="D967" s="16" t="str">
        <f t="shared" si="46"/>
        <v>BG.K.PTGMH.002</v>
      </c>
      <c r="E967" s="16" t="e">
        <f>VLOOKUP(B967,'DS Tên thiết bị'!$A$1:$B$174,2,0)</f>
        <v>#N/A</v>
      </c>
      <c r="F967" s="16" t="s">
        <v>399</v>
      </c>
      <c r="G967" s="16" t="str">
        <f t="shared" si="45"/>
        <v>KHÁC</v>
      </c>
      <c r="H967" s="17" t="s">
        <v>1723</v>
      </c>
      <c r="I967" s="17" t="s">
        <v>2794</v>
      </c>
      <c r="J967" s="17" t="str">
        <f>VLOOKUP(I967,'Danh sach khoa'!$C$2:$D$39,2,0)</f>
        <v>PTGMH</v>
      </c>
      <c r="K967" s="18" t="s">
        <v>1674</v>
      </c>
      <c r="L967" s="14"/>
      <c r="M967" s="29" t="s">
        <v>1724</v>
      </c>
      <c r="N967" s="14" t="s">
        <v>362</v>
      </c>
      <c r="O967" s="14" t="s">
        <v>362</v>
      </c>
      <c r="P967" s="14">
        <v>2011</v>
      </c>
      <c r="Q967" s="59">
        <v>40549</v>
      </c>
      <c r="R967" s="14" t="s">
        <v>36</v>
      </c>
      <c r="S967" s="14">
        <v>1</v>
      </c>
      <c r="T967" s="20">
        <v>32029000</v>
      </c>
      <c r="U967" s="41" t="s">
        <v>37</v>
      </c>
      <c r="V967" s="14" t="s">
        <v>60</v>
      </c>
      <c r="W967" s="14" t="s">
        <v>39</v>
      </c>
      <c r="X967" s="14"/>
      <c r="Y967" s="21"/>
    </row>
    <row r="968" spans="1:25" s="25" customFormat="1" ht="40.799999999999997" x14ac:dyDescent="0.3">
      <c r="A968" s="50">
        <v>839</v>
      </c>
      <c r="B968" s="16" t="s">
        <v>1721</v>
      </c>
      <c r="C968" s="16">
        <f t="shared" si="47"/>
        <v>3</v>
      </c>
      <c r="D968" s="16" t="str">
        <f t="shared" si="46"/>
        <v>BG.K.PTGMH.003</v>
      </c>
      <c r="E968" s="16" t="e">
        <f>VLOOKUP(B968,'DS Tên thiết bị'!$A$1:$B$174,2,0)</f>
        <v>#N/A</v>
      </c>
      <c r="F968" s="16" t="s">
        <v>399</v>
      </c>
      <c r="G968" s="16" t="str">
        <f t="shared" si="45"/>
        <v>KHÁC</v>
      </c>
      <c r="H968" s="17" t="s">
        <v>1762</v>
      </c>
      <c r="I968" s="17" t="s">
        <v>2794</v>
      </c>
      <c r="J968" s="17" t="str">
        <f>VLOOKUP(I968,'Danh sach khoa'!$C$2:$D$39,2,0)</f>
        <v>PTGMH</v>
      </c>
      <c r="K968" s="18" t="s">
        <v>1674</v>
      </c>
      <c r="L968" s="14"/>
      <c r="M968" s="19" t="s">
        <v>57</v>
      </c>
      <c r="N968" s="14" t="s">
        <v>1763</v>
      </c>
      <c r="O968" s="14" t="s">
        <v>112</v>
      </c>
      <c r="P968" s="30">
        <v>2016</v>
      </c>
      <c r="Q968" s="60" t="s">
        <v>1764</v>
      </c>
      <c r="R968" s="14" t="s">
        <v>36</v>
      </c>
      <c r="S968" s="14">
        <v>1</v>
      </c>
      <c r="T968" s="20">
        <v>12810000</v>
      </c>
      <c r="U968" s="41" t="s">
        <v>37</v>
      </c>
      <c r="V968" s="14" t="s">
        <v>164</v>
      </c>
      <c r="W968" s="14" t="s">
        <v>39</v>
      </c>
      <c r="X968" s="14"/>
      <c r="Y968" s="21"/>
    </row>
    <row r="969" spans="1:25" s="25" customFormat="1" ht="30.6" x14ac:dyDescent="0.3">
      <c r="A969" s="15">
        <v>862</v>
      </c>
      <c r="B969" s="16" t="s">
        <v>1721</v>
      </c>
      <c r="C969" s="16">
        <f t="shared" si="47"/>
        <v>4</v>
      </c>
      <c r="D969" s="16" t="str">
        <f t="shared" si="46"/>
        <v>BG.K.PTGMH.004</v>
      </c>
      <c r="E969" s="16" t="e">
        <f>VLOOKUP(B969,'DS Tên thiết bị'!$A$1:$B$174,2,0)</f>
        <v>#N/A</v>
      </c>
      <c r="F969" s="16" t="s">
        <v>399</v>
      </c>
      <c r="G969" s="16" t="str">
        <f t="shared" si="45"/>
        <v>KHÁC</v>
      </c>
      <c r="H969" s="17" t="s">
        <v>1818</v>
      </c>
      <c r="I969" s="17" t="s">
        <v>2794</v>
      </c>
      <c r="J969" s="17" t="str">
        <f>VLOOKUP(I969,'Danh sach khoa'!$C$2:$D$39,2,0)</f>
        <v>PTGMH</v>
      </c>
      <c r="K969" s="18" t="s">
        <v>1674</v>
      </c>
      <c r="L969" s="14" t="s">
        <v>1819</v>
      </c>
      <c r="M969" s="19" t="s">
        <v>57</v>
      </c>
      <c r="N969" s="14" t="s">
        <v>1715</v>
      </c>
      <c r="O969" s="14" t="s">
        <v>157</v>
      </c>
      <c r="P969" s="30">
        <v>2016</v>
      </c>
      <c r="Q969" s="75">
        <v>42738</v>
      </c>
      <c r="R969" s="14" t="s">
        <v>36</v>
      </c>
      <c r="S969" s="14">
        <v>1</v>
      </c>
      <c r="T969" s="20">
        <v>27000000</v>
      </c>
      <c r="U969" s="41" t="s">
        <v>37</v>
      </c>
      <c r="V969" s="14" t="s">
        <v>968</v>
      </c>
      <c r="W969" s="14" t="s">
        <v>39</v>
      </c>
      <c r="X969" s="14"/>
      <c r="Y969" s="21"/>
    </row>
    <row r="970" spans="1:25" s="25" customFormat="1" ht="26.4" x14ac:dyDescent="0.3">
      <c r="A970" s="15">
        <v>886</v>
      </c>
      <c r="B970" s="16" t="s">
        <v>1721</v>
      </c>
      <c r="C970" s="16">
        <f t="shared" si="47"/>
        <v>5</v>
      </c>
      <c r="D970" s="16" t="str">
        <f t="shared" si="46"/>
        <v>BG..PTGMH.005</v>
      </c>
      <c r="E970" s="16" t="e">
        <f>VLOOKUP(B970,'DS Tên thiết bị'!$A$1:$B$174,2,0)</f>
        <v>#N/A</v>
      </c>
      <c r="F970" s="16"/>
      <c r="G970" s="16" t="str">
        <f t="shared" si="45"/>
        <v>KHÁC</v>
      </c>
      <c r="H970" s="63" t="s">
        <v>1862</v>
      </c>
      <c r="I970" s="17" t="s">
        <v>2794</v>
      </c>
      <c r="J970" s="17" t="str">
        <f>VLOOKUP(I970,'Danh sach khoa'!$C$2:$D$39,2,0)</f>
        <v>PTGMH</v>
      </c>
      <c r="K970" s="18" t="s">
        <v>1674</v>
      </c>
      <c r="L970" s="42"/>
      <c r="M970" s="29"/>
      <c r="N970" s="14" t="s">
        <v>1863</v>
      </c>
      <c r="O970" s="14" t="s">
        <v>362</v>
      </c>
      <c r="P970" s="41">
        <v>2018</v>
      </c>
      <c r="Q970" s="86" t="s">
        <v>1864</v>
      </c>
      <c r="R970" s="41" t="s">
        <v>36</v>
      </c>
      <c r="S970" s="14">
        <v>1</v>
      </c>
      <c r="T970" s="83">
        <v>29500000</v>
      </c>
      <c r="U970" s="41" t="s">
        <v>37</v>
      </c>
      <c r="V970" s="14">
        <v>0</v>
      </c>
      <c r="W970" s="14" t="s">
        <v>39</v>
      </c>
      <c r="X970" s="14"/>
      <c r="Y970" s="21"/>
    </row>
    <row r="971" spans="1:25" s="25" customFormat="1" ht="23.4" x14ac:dyDescent="0.3">
      <c r="A971" s="15">
        <v>820</v>
      </c>
      <c r="B971" s="16" t="s">
        <v>398</v>
      </c>
      <c r="C971" s="16">
        <f t="shared" si="47"/>
        <v>1</v>
      </c>
      <c r="D971" s="16" t="str">
        <f t="shared" si="46"/>
        <v>BG.K.PTGMH.001</v>
      </c>
      <c r="E971" s="16" t="e">
        <f>VLOOKUP(B971,'DS Tên thiết bị'!$A$1:$B$174,2,0)</f>
        <v>#N/A</v>
      </c>
      <c r="F971" s="16" t="s">
        <v>399</v>
      </c>
      <c r="G971" s="16" t="str">
        <f t="shared" si="45"/>
        <v>KHÁC</v>
      </c>
      <c r="H971" s="17" t="s">
        <v>1716</v>
      </c>
      <c r="I971" s="17" t="s">
        <v>2794</v>
      </c>
      <c r="J971" s="17" t="str">
        <f>VLOOKUP(I971,'Danh sach khoa'!$C$2:$D$39,2,0)</f>
        <v>PTGMH</v>
      </c>
      <c r="K971" s="18" t="s">
        <v>1674</v>
      </c>
      <c r="L971" s="14"/>
      <c r="M971" s="29">
        <v>544995</v>
      </c>
      <c r="N971" s="14" t="s">
        <v>1717</v>
      </c>
      <c r="O971" s="14" t="s">
        <v>104</v>
      </c>
      <c r="P971" s="14">
        <v>2010</v>
      </c>
      <c r="Q971" s="59">
        <v>40190</v>
      </c>
      <c r="R971" s="14" t="s">
        <v>36</v>
      </c>
      <c r="S971" s="14">
        <v>1</v>
      </c>
      <c r="T971" s="20">
        <v>31500000</v>
      </c>
      <c r="U971" s="41" t="s">
        <v>37</v>
      </c>
      <c r="V971" s="14" t="s">
        <v>60</v>
      </c>
      <c r="W971" s="14" t="s">
        <v>39</v>
      </c>
      <c r="X971" s="14"/>
      <c r="Y971" s="21"/>
    </row>
    <row r="972" spans="1:25" s="25" customFormat="1" ht="23.4" x14ac:dyDescent="0.3">
      <c r="A972" s="50">
        <v>845</v>
      </c>
      <c r="B972" s="77" t="s">
        <v>342</v>
      </c>
      <c r="C972" s="16">
        <f t="shared" si="47"/>
        <v>1</v>
      </c>
      <c r="D972" s="16" t="str">
        <f t="shared" si="46"/>
        <v>BG.KHV.PTGMH.001</v>
      </c>
      <c r="E972" s="16" t="e">
        <f>VLOOKUP(B972,'DS Tên thiết bị'!$A$1:$B$174,2,0)</f>
        <v>#N/A</v>
      </c>
      <c r="F972" s="77" t="s">
        <v>343</v>
      </c>
      <c r="G972" s="16" t="str">
        <f t="shared" si="45"/>
        <v>KHÁC</v>
      </c>
      <c r="H972" s="23" t="s">
        <v>1776</v>
      </c>
      <c r="I972" s="17" t="s">
        <v>2794</v>
      </c>
      <c r="J972" s="17" t="str">
        <f>VLOOKUP(I972,'Danh sach khoa'!$C$2:$D$39,2,0)</f>
        <v>PTGMH</v>
      </c>
      <c r="K972" s="18" t="s">
        <v>1674</v>
      </c>
      <c r="L972" s="41" t="s">
        <v>1777</v>
      </c>
      <c r="M972" s="62" t="s">
        <v>1778</v>
      </c>
      <c r="N972" s="41" t="s">
        <v>1779</v>
      </c>
      <c r="O972" s="41" t="s">
        <v>104</v>
      </c>
      <c r="P972" s="41">
        <v>2016</v>
      </c>
      <c r="Q972" s="59">
        <v>42892</v>
      </c>
      <c r="R972" s="41" t="s">
        <v>36</v>
      </c>
      <c r="S972" s="41">
        <v>1</v>
      </c>
      <c r="T972" s="65">
        <v>1905983000</v>
      </c>
      <c r="U972" s="41" t="s">
        <v>37</v>
      </c>
      <c r="V972" s="41" t="s">
        <v>105</v>
      </c>
      <c r="W972" s="41" t="s">
        <v>39</v>
      </c>
      <c r="X972" s="41"/>
      <c r="Y972" s="42"/>
    </row>
    <row r="973" spans="1:25" s="25" customFormat="1" ht="23.4" x14ac:dyDescent="0.3">
      <c r="A973" s="15">
        <v>846</v>
      </c>
      <c r="B973" s="77" t="s">
        <v>363</v>
      </c>
      <c r="C973" s="16">
        <f t="shared" si="47"/>
        <v>1</v>
      </c>
      <c r="D973" s="16" t="str">
        <f t="shared" si="46"/>
        <v>BG.MC.PTGMH.001</v>
      </c>
      <c r="E973" s="16" t="e">
        <f>VLOOKUP(B973,'DS Tên thiết bị'!$A$1:$B$174,2,0)</f>
        <v>#N/A</v>
      </c>
      <c r="F973" s="77" t="s">
        <v>364</v>
      </c>
      <c r="G973" s="16" t="str">
        <f t="shared" si="45"/>
        <v>KHÁC</v>
      </c>
      <c r="H973" s="23" t="s">
        <v>1780</v>
      </c>
      <c r="I973" s="17" t="s">
        <v>2794</v>
      </c>
      <c r="J973" s="17" t="str">
        <f>VLOOKUP(I973,'Danh sach khoa'!$C$2:$D$39,2,0)</f>
        <v>PTGMH</v>
      </c>
      <c r="K973" s="18" t="s">
        <v>1674</v>
      </c>
      <c r="L973" s="41" t="s">
        <v>1781</v>
      </c>
      <c r="M973" s="62" t="s">
        <v>1782</v>
      </c>
      <c r="N973" s="41" t="s">
        <v>1715</v>
      </c>
      <c r="O973" s="41" t="s">
        <v>157</v>
      </c>
      <c r="P973" s="41">
        <v>2017</v>
      </c>
      <c r="Q973" s="59">
        <v>42920</v>
      </c>
      <c r="R973" s="41" t="s">
        <v>36</v>
      </c>
      <c r="S973" s="41">
        <v>1</v>
      </c>
      <c r="T973" s="65">
        <v>791788000</v>
      </c>
      <c r="U973" s="41" t="s">
        <v>37</v>
      </c>
      <c r="V973" s="41" t="s">
        <v>105</v>
      </c>
      <c r="W973" s="41" t="s">
        <v>39</v>
      </c>
      <c r="X973" s="41"/>
      <c r="Y973" s="42"/>
    </row>
    <row r="974" spans="1:25" s="25" customFormat="1" ht="26.4" x14ac:dyDescent="0.3">
      <c r="A974" s="15">
        <v>872</v>
      </c>
      <c r="B974" s="57" t="s">
        <v>241</v>
      </c>
      <c r="C974" s="16">
        <f t="shared" si="47"/>
        <v>1</v>
      </c>
      <c r="D974" s="16" t="str">
        <f t="shared" si="46"/>
        <v>BG.XQ.PTGMH.001</v>
      </c>
      <c r="E974" s="16" t="e">
        <f>VLOOKUP(B974,'DS Tên thiết bị'!$A$1:$B$174,2,0)</f>
        <v>#N/A</v>
      </c>
      <c r="F974" s="57" t="s">
        <v>242</v>
      </c>
      <c r="G974" s="16" t="str">
        <f t="shared" si="45"/>
        <v>KHÁC</v>
      </c>
      <c r="H974" s="23" t="s">
        <v>1833</v>
      </c>
      <c r="I974" s="17" t="s">
        <v>2794</v>
      </c>
      <c r="J974" s="17" t="str">
        <f>VLOOKUP(I974,'Danh sach khoa'!$C$2:$D$39,2,0)</f>
        <v>PTGMH</v>
      </c>
      <c r="K974" s="18" t="s">
        <v>1674</v>
      </c>
      <c r="L974" s="41" t="s">
        <v>1834</v>
      </c>
      <c r="M974" s="62" t="s">
        <v>1835</v>
      </c>
      <c r="N974" s="41" t="s">
        <v>1836</v>
      </c>
      <c r="O974" s="41" t="s">
        <v>142</v>
      </c>
      <c r="P974" s="41">
        <v>2016</v>
      </c>
      <c r="Q974" s="60" t="s">
        <v>1837</v>
      </c>
      <c r="R974" s="41" t="s">
        <v>36</v>
      </c>
      <c r="S974" s="41">
        <v>1</v>
      </c>
      <c r="T974" s="65">
        <v>1890609000</v>
      </c>
      <c r="U974" s="41" t="s">
        <v>37</v>
      </c>
      <c r="V974" s="41" t="s">
        <v>105</v>
      </c>
      <c r="W974" s="41" t="s">
        <v>39</v>
      </c>
      <c r="X974" s="41"/>
      <c r="Y974" s="42"/>
    </row>
    <row r="975" spans="1:25" s="25" customFormat="1" ht="23.4" x14ac:dyDescent="0.3">
      <c r="A975" s="50">
        <v>847</v>
      </c>
      <c r="B975" s="57" t="s">
        <v>1783</v>
      </c>
      <c r="C975" s="16">
        <f t="shared" si="47"/>
        <v>1</v>
      </c>
      <c r="D975" s="16" t="str">
        <f t="shared" si="46"/>
        <v>BG.MGM.PTGMH.001</v>
      </c>
      <c r="E975" s="16" t="e">
        <f>VLOOKUP(B975,'DS Tên thiết bị'!$A$1:$B$174,2,0)</f>
        <v>#N/A</v>
      </c>
      <c r="F975" s="57" t="s">
        <v>1784</v>
      </c>
      <c r="G975" s="16" t="str">
        <f t="shared" si="45"/>
        <v>KHÁC</v>
      </c>
      <c r="H975" s="23" t="s">
        <v>1785</v>
      </c>
      <c r="I975" s="17" t="s">
        <v>2794</v>
      </c>
      <c r="J975" s="17" t="str">
        <f>VLOOKUP(I975,'Danh sach khoa'!$C$2:$D$39,2,0)</f>
        <v>PTGMH</v>
      </c>
      <c r="K975" s="18" t="s">
        <v>1674</v>
      </c>
      <c r="L975" s="41" t="s">
        <v>1786</v>
      </c>
      <c r="M975" s="62" t="s">
        <v>1787</v>
      </c>
      <c r="N975" s="41" t="s">
        <v>111</v>
      </c>
      <c r="O975" s="41" t="s">
        <v>112</v>
      </c>
      <c r="P975" s="41">
        <v>2016</v>
      </c>
      <c r="Q975" s="59">
        <v>43043</v>
      </c>
      <c r="R975" s="41" t="s">
        <v>36</v>
      </c>
      <c r="S975" s="41">
        <v>1</v>
      </c>
      <c r="T975" s="61">
        <v>1114049000</v>
      </c>
      <c r="U975" s="41" t="s">
        <v>37</v>
      </c>
      <c r="V975" s="41" t="s">
        <v>105</v>
      </c>
      <c r="W975" s="41" t="s">
        <v>39</v>
      </c>
      <c r="X975" s="41"/>
      <c r="Y975" s="42"/>
    </row>
    <row r="976" spans="1:25" s="25" customFormat="1" ht="23.4" x14ac:dyDescent="0.3">
      <c r="A976" s="15">
        <v>848</v>
      </c>
      <c r="B976" s="57" t="s">
        <v>1783</v>
      </c>
      <c r="C976" s="16">
        <f t="shared" si="47"/>
        <v>2</v>
      </c>
      <c r="D976" s="16" t="str">
        <f t="shared" si="46"/>
        <v>BG.MGM.PTGMH.002</v>
      </c>
      <c r="E976" s="16" t="e">
        <f>VLOOKUP(B976,'DS Tên thiết bị'!$A$1:$B$174,2,0)</f>
        <v>#N/A</v>
      </c>
      <c r="F976" s="57" t="s">
        <v>1784</v>
      </c>
      <c r="G976" s="16" t="str">
        <f t="shared" si="45"/>
        <v>KHÁC</v>
      </c>
      <c r="H976" s="23" t="s">
        <v>1785</v>
      </c>
      <c r="I976" s="17" t="s">
        <v>2794</v>
      </c>
      <c r="J976" s="17" t="str">
        <f>VLOOKUP(I976,'Danh sach khoa'!$C$2:$D$39,2,0)</f>
        <v>PTGMH</v>
      </c>
      <c r="K976" s="18" t="s">
        <v>1674</v>
      </c>
      <c r="L976" s="41" t="s">
        <v>1786</v>
      </c>
      <c r="M976" s="62" t="s">
        <v>1788</v>
      </c>
      <c r="N976" s="41" t="s">
        <v>111</v>
      </c>
      <c r="O976" s="41" t="s">
        <v>112</v>
      </c>
      <c r="P976" s="41">
        <v>2016</v>
      </c>
      <c r="Q976" s="59">
        <v>43043</v>
      </c>
      <c r="R976" s="41" t="s">
        <v>36</v>
      </c>
      <c r="S976" s="41">
        <v>1</v>
      </c>
      <c r="T976" s="61">
        <v>1114049000</v>
      </c>
      <c r="U976" s="41" t="s">
        <v>37</v>
      </c>
      <c r="V976" s="41" t="s">
        <v>105</v>
      </c>
      <c r="W976" s="41" t="s">
        <v>39</v>
      </c>
      <c r="X976" s="41"/>
      <c r="Y976" s="42"/>
    </row>
    <row r="977" spans="1:25" s="25" customFormat="1" ht="23.4" x14ac:dyDescent="0.3">
      <c r="A977" s="50">
        <v>849</v>
      </c>
      <c r="B977" s="57" t="s">
        <v>1783</v>
      </c>
      <c r="C977" s="16">
        <f t="shared" si="47"/>
        <v>3</v>
      </c>
      <c r="D977" s="16" t="str">
        <f t="shared" si="46"/>
        <v>BG.MGM.PTGMH.003</v>
      </c>
      <c r="E977" s="16" t="e">
        <f>VLOOKUP(B977,'DS Tên thiết bị'!$A$1:$B$174,2,0)</f>
        <v>#N/A</v>
      </c>
      <c r="F977" s="57" t="s">
        <v>1784</v>
      </c>
      <c r="G977" s="16" t="str">
        <f t="shared" si="45"/>
        <v>KHÁC</v>
      </c>
      <c r="H977" s="23" t="s">
        <v>1785</v>
      </c>
      <c r="I977" s="17" t="s">
        <v>2794</v>
      </c>
      <c r="J977" s="17" t="str">
        <f>VLOOKUP(I977,'Danh sach khoa'!$C$2:$D$39,2,0)</f>
        <v>PTGMH</v>
      </c>
      <c r="K977" s="18" t="s">
        <v>1674</v>
      </c>
      <c r="L977" s="41" t="s">
        <v>1786</v>
      </c>
      <c r="M977" s="62" t="s">
        <v>1789</v>
      </c>
      <c r="N977" s="41" t="s">
        <v>111</v>
      </c>
      <c r="O977" s="41" t="s">
        <v>112</v>
      </c>
      <c r="P977" s="41">
        <v>2016</v>
      </c>
      <c r="Q977" s="59">
        <v>43043</v>
      </c>
      <c r="R977" s="41" t="s">
        <v>36</v>
      </c>
      <c r="S977" s="41">
        <v>1</v>
      </c>
      <c r="T977" s="61">
        <v>1114049000</v>
      </c>
      <c r="U977" s="41" t="s">
        <v>37</v>
      </c>
      <c r="V977" s="41" t="s">
        <v>105</v>
      </c>
      <c r="W977" s="41" t="s">
        <v>39</v>
      </c>
      <c r="X977" s="41"/>
      <c r="Y977" s="42"/>
    </row>
    <row r="978" spans="1:25" s="25" customFormat="1" ht="23.4" x14ac:dyDescent="0.3">
      <c r="A978" s="15">
        <v>850</v>
      </c>
      <c r="B978" s="57" t="s">
        <v>1783</v>
      </c>
      <c r="C978" s="16">
        <f t="shared" si="47"/>
        <v>4</v>
      </c>
      <c r="D978" s="16" t="str">
        <f t="shared" si="46"/>
        <v>BG.MGM.PTGMH.004</v>
      </c>
      <c r="E978" s="16" t="e">
        <f>VLOOKUP(B978,'DS Tên thiết bị'!$A$1:$B$174,2,0)</f>
        <v>#N/A</v>
      </c>
      <c r="F978" s="57" t="s">
        <v>1784</v>
      </c>
      <c r="G978" s="16" t="str">
        <f t="shared" si="45"/>
        <v>KHÁC</v>
      </c>
      <c r="H978" s="23" t="s">
        <v>1785</v>
      </c>
      <c r="I978" s="17" t="s">
        <v>2794</v>
      </c>
      <c r="J978" s="17" t="str">
        <f>VLOOKUP(I978,'Danh sach khoa'!$C$2:$D$39,2,0)</f>
        <v>PTGMH</v>
      </c>
      <c r="K978" s="18" t="s">
        <v>1674</v>
      </c>
      <c r="L978" s="41" t="s">
        <v>1786</v>
      </c>
      <c r="M978" s="62" t="s">
        <v>1790</v>
      </c>
      <c r="N978" s="41" t="s">
        <v>111</v>
      </c>
      <c r="O978" s="41" t="s">
        <v>112</v>
      </c>
      <c r="P978" s="41">
        <v>2016</v>
      </c>
      <c r="Q978" s="59">
        <v>43043</v>
      </c>
      <c r="R978" s="41" t="s">
        <v>36</v>
      </c>
      <c r="S978" s="41">
        <v>1</v>
      </c>
      <c r="T978" s="61">
        <v>1114049000</v>
      </c>
      <c r="U978" s="41" t="s">
        <v>37</v>
      </c>
      <c r="V978" s="41" t="s">
        <v>105</v>
      </c>
      <c r="W978" s="41" t="s">
        <v>39</v>
      </c>
      <c r="X978" s="41"/>
      <c r="Y978" s="42"/>
    </row>
    <row r="979" spans="1:25" s="25" customFormat="1" ht="30.6" x14ac:dyDescent="0.3">
      <c r="A979" s="50">
        <v>903</v>
      </c>
      <c r="B979" s="16" t="s">
        <v>1783</v>
      </c>
      <c r="C979" s="16">
        <f t="shared" si="47"/>
        <v>5</v>
      </c>
      <c r="D979" s="16" t="str">
        <f t="shared" si="46"/>
        <v>BG.MGM.PTGMH.005</v>
      </c>
      <c r="E979" s="16" t="e">
        <f>VLOOKUP(B979,'DS Tên thiết bị'!$A$1:$B$174,2,0)</f>
        <v>#N/A</v>
      </c>
      <c r="F979" s="16" t="s">
        <v>1784</v>
      </c>
      <c r="G979" s="16" t="str">
        <f t="shared" si="45"/>
        <v>KHÁC</v>
      </c>
      <c r="H979" s="17" t="s">
        <v>1887</v>
      </c>
      <c r="I979" s="17" t="s">
        <v>2794</v>
      </c>
      <c r="J979" s="17" t="str">
        <f>VLOOKUP(I979,'Danh sach khoa'!$C$2:$D$39,2,0)</f>
        <v>PTGMH</v>
      </c>
      <c r="K979" s="18" t="s">
        <v>1674</v>
      </c>
      <c r="L979" s="14" t="s">
        <v>1888</v>
      </c>
      <c r="M979" s="19" t="s">
        <v>1889</v>
      </c>
      <c r="N979" s="14" t="s">
        <v>156</v>
      </c>
      <c r="O979" s="14" t="s">
        <v>157</v>
      </c>
      <c r="P979" s="14">
        <v>2018</v>
      </c>
      <c r="Q979" s="60" t="s">
        <v>121</v>
      </c>
      <c r="R979" s="14" t="s">
        <v>36</v>
      </c>
      <c r="S979" s="30">
        <v>1</v>
      </c>
      <c r="T979" s="20">
        <v>858120000</v>
      </c>
      <c r="U979" s="41" t="s">
        <v>37</v>
      </c>
      <c r="V979" s="14" t="s">
        <v>60</v>
      </c>
      <c r="W979" s="14" t="s">
        <v>39</v>
      </c>
      <c r="X979" s="14"/>
      <c r="Y979" s="21"/>
    </row>
    <row r="980" spans="1:25" s="25" customFormat="1" ht="30.6" x14ac:dyDescent="0.3">
      <c r="A980" s="15">
        <v>904</v>
      </c>
      <c r="B980" s="16" t="s">
        <v>1783</v>
      </c>
      <c r="C980" s="16">
        <f t="shared" si="47"/>
        <v>6</v>
      </c>
      <c r="D980" s="16" t="str">
        <f t="shared" si="46"/>
        <v>BG.MGM.PTGMH.006</v>
      </c>
      <c r="E980" s="16" t="e">
        <f>VLOOKUP(B980,'DS Tên thiết bị'!$A$1:$B$174,2,0)</f>
        <v>#N/A</v>
      </c>
      <c r="F980" s="16" t="s">
        <v>1784</v>
      </c>
      <c r="G980" s="16" t="str">
        <f t="shared" si="45"/>
        <v>KHÁC</v>
      </c>
      <c r="H980" s="17" t="s">
        <v>1887</v>
      </c>
      <c r="I980" s="17" t="s">
        <v>2794</v>
      </c>
      <c r="J980" s="17" t="str">
        <f>VLOOKUP(I980,'Danh sach khoa'!$C$2:$D$39,2,0)</f>
        <v>PTGMH</v>
      </c>
      <c r="K980" s="18" t="s">
        <v>1674</v>
      </c>
      <c r="L980" s="14" t="s">
        <v>1888</v>
      </c>
      <c r="M980" s="19" t="s">
        <v>1890</v>
      </c>
      <c r="N980" s="14" t="s">
        <v>156</v>
      </c>
      <c r="O980" s="14" t="s">
        <v>157</v>
      </c>
      <c r="P980" s="14">
        <v>2018</v>
      </c>
      <c r="Q980" s="60" t="s">
        <v>121</v>
      </c>
      <c r="R980" s="14" t="s">
        <v>36</v>
      </c>
      <c r="S980" s="30">
        <v>1</v>
      </c>
      <c r="T980" s="20">
        <v>858120000</v>
      </c>
      <c r="U980" s="41" t="s">
        <v>37</v>
      </c>
      <c r="V980" s="14" t="s">
        <v>60</v>
      </c>
      <c r="W980" s="14" t="s">
        <v>39</v>
      </c>
      <c r="X980" s="14"/>
      <c r="Y980" s="21"/>
    </row>
    <row r="981" spans="1:25" s="25" customFormat="1" ht="61.2" x14ac:dyDescent="0.3">
      <c r="A981" s="50">
        <v>913</v>
      </c>
      <c r="B981" s="16" t="s">
        <v>1783</v>
      </c>
      <c r="C981" s="16">
        <f t="shared" si="47"/>
        <v>7</v>
      </c>
      <c r="D981" s="16" t="str">
        <f t="shared" si="46"/>
        <v>BG.MGM.PTGMH.007</v>
      </c>
      <c r="E981" s="16" t="e">
        <f>VLOOKUP(B981,'DS Tên thiết bị'!$A$1:$B$174,2,0)</f>
        <v>#N/A</v>
      </c>
      <c r="F981" s="16" t="s">
        <v>1784</v>
      </c>
      <c r="G981" s="16" t="str">
        <f t="shared" si="45"/>
        <v>KHÁC</v>
      </c>
      <c r="H981" s="17" t="s">
        <v>1785</v>
      </c>
      <c r="I981" s="17" t="s">
        <v>2794</v>
      </c>
      <c r="J981" s="17" t="str">
        <f>VLOOKUP(I981,'Danh sach khoa'!$C$2:$D$39,2,0)</f>
        <v>PTGMH</v>
      </c>
      <c r="K981" s="18" t="s">
        <v>1674</v>
      </c>
      <c r="L981" s="14" t="s">
        <v>1888</v>
      </c>
      <c r="M981" s="29" t="s">
        <v>1911</v>
      </c>
      <c r="N981" s="14" t="s">
        <v>1912</v>
      </c>
      <c r="O981" s="14" t="s">
        <v>1912</v>
      </c>
      <c r="P981" s="14">
        <v>2018</v>
      </c>
      <c r="Q981" s="60" t="s">
        <v>1913</v>
      </c>
      <c r="R981" s="14" t="s">
        <v>36</v>
      </c>
      <c r="S981" s="14">
        <v>1</v>
      </c>
      <c r="T981" s="20">
        <v>1107512000</v>
      </c>
      <c r="U981" s="41" t="s">
        <v>37</v>
      </c>
      <c r="V981" s="14" t="s">
        <v>318</v>
      </c>
      <c r="W981" s="14" t="s">
        <v>39</v>
      </c>
      <c r="X981" s="14"/>
      <c r="Y981" s="21"/>
    </row>
    <row r="982" spans="1:25" s="25" customFormat="1" ht="61.2" x14ac:dyDescent="0.3">
      <c r="A982" s="15">
        <v>914</v>
      </c>
      <c r="B982" s="16" t="s">
        <v>1783</v>
      </c>
      <c r="C982" s="16">
        <f t="shared" si="47"/>
        <v>8</v>
      </c>
      <c r="D982" s="16" t="str">
        <f t="shared" si="46"/>
        <v>BG.MGM.PTGMH.008</v>
      </c>
      <c r="E982" s="16" t="e">
        <f>VLOOKUP(B982,'DS Tên thiết bị'!$A$1:$B$174,2,0)</f>
        <v>#N/A</v>
      </c>
      <c r="F982" s="16" t="s">
        <v>1784</v>
      </c>
      <c r="G982" s="16" t="str">
        <f t="shared" si="45"/>
        <v>KHÁC</v>
      </c>
      <c r="H982" s="17" t="s">
        <v>1785</v>
      </c>
      <c r="I982" s="17" t="s">
        <v>2794</v>
      </c>
      <c r="J982" s="17" t="str">
        <f>VLOOKUP(I982,'Danh sach khoa'!$C$2:$D$39,2,0)</f>
        <v>PTGMH</v>
      </c>
      <c r="K982" s="18" t="s">
        <v>1674</v>
      </c>
      <c r="L982" s="14" t="s">
        <v>1888</v>
      </c>
      <c r="M982" s="29" t="s">
        <v>1914</v>
      </c>
      <c r="N982" s="14" t="s">
        <v>1912</v>
      </c>
      <c r="O982" s="14" t="s">
        <v>1912</v>
      </c>
      <c r="P982" s="14">
        <v>2018</v>
      </c>
      <c r="Q982" s="60" t="s">
        <v>1913</v>
      </c>
      <c r="R982" s="14" t="s">
        <v>36</v>
      </c>
      <c r="S982" s="14">
        <v>1</v>
      </c>
      <c r="T982" s="20">
        <v>1107512000</v>
      </c>
      <c r="U982" s="41" t="s">
        <v>37</v>
      </c>
      <c r="V982" s="14" t="s">
        <v>318</v>
      </c>
      <c r="W982" s="14" t="s">
        <v>39</v>
      </c>
      <c r="X982" s="14"/>
      <c r="Y982" s="21"/>
    </row>
    <row r="983" spans="1:25" s="25" customFormat="1" ht="30.6" x14ac:dyDescent="0.3">
      <c r="A983" s="15">
        <v>924</v>
      </c>
      <c r="B983" s="16" t="s">
        <v>1783</v>
      </c>
      <c r="C983" s="16">
        <f t="shared" si="47"/>
        <v>9</v>
      </c>
      <c r="D983" s="16" t="str">
        <f t="shared" si="46"/>
        <v>BG.MGM.PTGMH.009</v>
      </c>
      <c r="E983" s="16" t="e">
        <f>VLOOKUP(B983,'DS Tên thiết bị'!$A$1:$B$174,2,0)</f>
        <v>#N/A</v>
      </c>
      <c r="F983" s="16" t="s">
        <v>1784</v>
      </c>
      <c r="G983" s="16" t="str">
        <f t="shared" si="45"/>
        <v>KHÁC</v>
      </c>
      <c r="H983" s="17" t="s">
        <v>1936</v>
      </c>
      <c r="I983" s="17" t="s">
        <v>2794</v>
      </c>
      <c r="J983" s="17" t="str">
        <f>VLOOKUP(I983,'Danh sach khoa'!$C$2:$D$39,2,0)</f>
        <v>PTGMH</v>
      </c>
      <c r="K983" s="18" t="s">
        <v>1674</v>
      </c>
      <c r="L983" s="14" t="s">
        <v>1937</v>
      </c>
      <c r="M983" s="29" t="s">
        <v>1938</v>
      </c>
      <c r="N983" s="14" t="s">
        <v>498</v>
      </c>
      <c r="O983" s="14" t="s">
        <v>104</v>
      </c>
      <c r="P983" s="14">
        <v>2020</v>
      </c>
      <c r="Q983" s="60" t="s">
        <v>1107</v>
      </c>
      <c r="R983" s="14" t="s">
        <v>192</v>
      </c>
      <c r="S983" s="14">
        <v>1</v>
      </c>
      <c r="T983" s="20">
        <v>831212400</v>
      </c>
      <c r="U983" s="41" t="s">
        <v>37</v>
      </c>
      <c r="V983" s="14" t="s">
        <v>60</v>
      </c>
      <c r="W983" s="14" t="s">
        <v>39</v>
      </c>
      <c r="X983" s="14"/>
      <c r="Y983" s="21"/>
    </row>
    <row r="984" spans="1:25" s="25" customFormat="1" ht="23.4" x14ac:dyDescent="0.3">
      <c r="A984" s="50">
        <v>945</v>
      </c>
      <c r="B984" s="16" t="s">
        <v>41</v>
      </c>
      <c r="C984" s="16">
        <f t="shared" si="47"/>
        <v>1</v>
      </c>
      <c r="D984" s="16" t="str">
        <f t="shared" si="46"/>
        <v>BG.HD.PTGMH.001</v>
      </c>
      <c r="E984" s="16" t="e">
        <f>VLOOKUP(B984,'DS Tên thiết bị'!$A$1:$B$174,2,0)</f>
        <v>#N/A</v>
      </c>
      <c r="F984" s="16" t="s">
        <v>42</v>
      </c>
      <c r="G984" s="16" t="str">
        <f t="shared" si="45"/>
        <v>KHÁC</v>
      </c>
      <c r="H984" s="17" t="s">
        <v>41</v>
      </c>
      <c r="I984" s="17" t="s">
        <v>2794</v>
      </c>
      <c r="J984" s="17" t="str">
        <f>VLOOKUP(I984,'Danh sach khoa'!$C$2:$D$39,2,0)</f>
        <v>PTGMH</v>
      </c>
      <c r="K984" s="18" t="s">
        <v>1674</v>
      </c>
      <c r="L984" s="14" t="s">
        <v>1056</v>
      </c>
      <c r="M984" s="14" t="s">
        <v>1958</v>
      </c>
      <c r="N984" s="14" t="s">
        <v>1058</v>
      </c>
      <c r="O984" s="14" t="s">
        <v>508</v>
      </c>
      <c r="P984" s="21">
        <v>2020</v>
      </c>
      <c r="Q984" s="67" t="s">
        <v>177</v>
      </c>
      <c r="R984" s="21" t="s">
        <v>36</v>
      </c>
      <c r="S984" s="40">
        <v>1</v>
      </c>
      <c r="T984" s="36">
        <v>30000000</v>
      </c>
      <c r="U984" s="41" t="s">
        <v>37</v>
      </c>
      <c r="V984" s="30" t="s">
        <v>178</v>
      </c>
      <c r="W984" s="14" t="s">
        <v>179</v>
      </c>
      <c r="X984" s="21"/>
      <c r="Y984" s="21"/>
    </row>
    <row r="985" spans="1:25" s="25" customFormat="1" ht="23.4" x14ac:dyDescent="0.3">
      <c r="A985" s="15">
        <v>946</v>
      </c>
      <c r="B985" s="16" t="s">
        <v>41</v>
      </c>
      <c r="C985" s="16">
        <f t="shared" si="47"/>
        <v>2</v>
      </c>
      <c r="D985" s="16" t="str">
        <f t="shared" si="46"/>
        <v>BG.HD.PTGMH.002</v>
      </c>
      <c r="E985" s="16" t="e">
        <f>VLOOKUP(B985,'DS Tên thiết bị'!$A$1:$B$174,2,0)</f>
        <v>#N/A</v>
      </c>
      <c r="F985" s="16" t="s">
        <v>42</v>
      </c>
      <c r="G985" s="16" t="str">
        <f t="shared" si="45"/>
        <v>KHÁC</v>
      </c>
      <c r="H985" s="17" t="s">
        <v>41</v>
      </c>
      <c r="I985" s="17" t="s">
        <v>2794</v>
      </c>
      <c r="J985" s="17" t="str">
        <f>VLOOKUP(I985,'Danh sach khoa'!$C$2:$D$39,2,0)</f>
        <v>PTGMH</v>
      </c>
      <c r="K985" s="18" t="s">
        <v>1674</v>
      </c>
      <c r="L985" s="14" t="s">
        <v>1056</v>
      </c>
      <c r="M985" s="21" t="s">
        <v>1959</v>
      </c>
      <c r="N985" s="14" t="s">
        <v>1058</v>
      </c>
      <c r="O985" s="14" t="s">
        <v>508</v>
      </c>
      <c r="P985" s="21">
        <v>2020</v>
      </c>
      <c r="Q985" s="67" t="s">
        <v>177</v>
      </c>
      <c r="R985" s="21" t="s">
        <v>36</v>
      </c>
      <c r="S985" s="40">
        <v>1</v>
      </c>
      <c r="T985" s="36">
        <v>30000000</v>
      </c>
      <c r="U985" s="41" t="s">
        <v>37</v>
      </c>
      <c r="V985" s="30" t="s">
        <v>178</v>
      </c>
      <c r="W985" s="14" t="s">
        <v>179</v>
      </c>
      <c r="X985" s="21"/>
      <c r="Y985" s="21"/>
    </row>
    <row r="986" spans="1:25" s="25" customFormat="1" ht="23.4" x14ac:dyDescent="0.3">
      <c r="A986" s="50">
        <v>947</v>
      </c>
      <c r="B986" s="16" t="s">
        <v>41</v>
      </c>
      <c r="C986" s="16">
        <f t="shared" si="47"/>
        <v>3</v>
      </c>
      <c r="D986" s="16" t="str">
        <f t="shared" si="46"/>
        <v>BG.HD.PTGMH.003</v>
      </c>
      <c r="E986" s="16" t="e">
        <f>VLOOKUP(B986,'DS Tên thiết bị'!$A$1:$B$174,2,0)</f>
        <v>#N/A</v>
      </c>
      <c r="F986" s="16" t="s">
        <v>42</v>
      </c>
      <c r="G986" s="16" t="str">
        <f t="shared" si="45"/>
        <v>KHÁC</v>
      </c>
      <c r="H986" s="17" t="s">
        <v>41</v>
      </c>
      <c r="I986" s="17" t="s">
        <v>2794</v>
      </c>
      <c r="J986" s="17" t="str">
        <f>VLOOKUP(I986,'Danh sach khoa'!$C$2:$D$39,2,0)</f>
        <v>PTGMH</v>
      </c>
      <c r="K986" s="18" t="s">
        <v>1674</v>
      </c>
      <c r="L986" s="14" t="s">
        <v>1056</v>
      </c>
      <c r="M986" s="14" t="s">
        <v>1960</v>
      </c>
      <c r="N986" s="14" t="s">
        <v>1058</v>
      </c>
      <c r="O986" s="14" t="s">
        <v>508</v>
      </c>
      <c r="P986" s="21">
        <v>2020</v>
      </c>
      <c r="Q986" s="67" t="s">
        <v>177</v>
      </c>
      <c r="R986" s="21" t="s">
        <v>36</v>
      </c>
      <c r="S986" s="40">
        <v>1</v>
      </c>
      <c r="T986" s="36">
        <v>30000000</v>
      </c>
      <c r="U986" s="41" t="s">
        <v>37</v>
      </c>
      <c r="V986" s="30" t="s">
        <v>178</v>
      </c>
      <c r="W986" s="14" t="s">
        <v>179</v>
      </c>
      <c r="X986" s="21"/>
      <c r="Y986" s="21"/>
    </row>
    <row r="987" spans="1:25" s="25" customFormat="1" ht="23.4" x14ac:dyDescent="0.3">
      <c r="A987" s="15">
        <v>948</v>
      </c>
      <c r="B987" s="16" t="s">
        <v>41</v>
      </c>
      <c r="C987" s="16">
        <f t="shared" si="47"/>
        <v>4</v>
      </c>
      <c r="D987" s="16" t="str">
        <f t="shared" si="46"/>
        <v>BG.HD.PTGMH.004</v>
      </c>
      <c r="E987" s="16" t="e">
        <f>VLOOKUP(B987,'DS Tên thiết bị'!$A$1:$B$174,2,0)</f>
        <v>#N/A</v>
      </c>
      <c r="F987" s="16" t="s">
        <v>42</v>
      </c>
      <c r="G987" s="16" t="str">
        <f t="shared" si="45"/>
        <v>KHÁC</v>
      </c>
      <c r="H987" s="17" t="s">
        <v>41</v>
      </c>
      <c r="I987" s="17" t="s">
        <v>2794</v>
      </c>
      <c r="J987" s="17" t="str">
        <f>VLOOKUP(I987,'Danh sach khoa'!$C$2:$D$39,2,0)</f>
        <v>PTGMH</v>
      </c>
      <c r="K987" s="18" t="s">
        <v>1674</v>
      </c>
      <c r="L987" s="14" t="s">
        <v>1056</v>
      </c>
      <c r="M987" s="14" t="s">
        <v>1961</v>
      </c>
      <c r="N987" s="14" t="s">
        <v>1058</v>
      </c>
      <c r="O987" s="14" t="s">
        <v>508</v>
      </c>
      <c r="P987" s="21">
        <v>2020</v>
      </c>
      <c r="Q987" s="67" t="s">
        <v>177</v>
      </c>
      <c r="R987" s="21" t="s">
        <v>36</v>
      </c>
      <c r="S987" s="40">
        <v>1</v>
      </c>
      <c r="T987" s="36">
        <v>30000000</v>
      </c>
      <c r="U987" s="41" t="s">
        <v>37</v>
      </c>
      <c r="V987" s="30" t="s">
        <v>178</v>
      </c>
      <c r="W987" s="14" t="s">
        <v>179</v>
      </c>
      <c r="X987" s="21"/>
      <c r="Y987" s="21"/>
    </row>
    <row r="988" spans="1:25" s="25" customFormat="1" ht="23.4" x14ac:dyDescent="0.3">
      <c r="A988" s="50">
        <v>949</v>
      </c>
      <c r="B988" s="16" t="s">
        <v>41</v>
      </c>
      <c r="C988" s="16">
        <f t="shared" si="47"/>
        <v>5</v>
      </c>
      <c r="D988" s="16" t="str">
        <f t="shared" si="46"/>
        <v>BG.HD.PTGMH.005</v>
      </c>
      <c r="E988" s="16" t="e">
        <f>VLOOKUP(B988,'DS Tên thiết bị'!$A$1:$B$174,2,0)</f>
        <v>#N/A</v>
      </c>
      <c r="F988" s="16" t="s">
        <v>42</v>
      </c>
      <c r="G988" s="16" t="str">
        <f t="shared" si="45"/>
        <v>KHÁC</v>
      </c>
      <c r="H988" s="17" t="s">
        <v>41</v>
      </c>
      <c r="I988" s="17" t="s">
        <v>2794</v>
      </c>
      <c r="J988" s="17" t="str">
        <f>VLOOKUP(I988,'Danh sach khoa'!$C$2:$D$39,2,0)</f>
        <v>PTGMH</v>
      </c>
      <c r="K988" s="18" t="s">
        <v>1674</v>
      </c>
      <c r="L988" s="14" t="s">
        <v>1056</v>
      </c>
      <c r="M988" s="14" t="s">
        <v>1962</v>
      </c>
      <c r="N988" s="14" t="s">
        <v>1058</v>
      </c>
      <c r="O988" s="14" t="s">
        <v>508</v>
      </c>
      <c r="P988" s="21">
        <v>2020</v>
      </c>
      <c r="Q988" s="67" t="s">
        <v>177</v>
      </c>
      <c r="R988" s="21" t="s">
        <v>36</v>
      </c>
      <c r="S988" s="40">
        <v>1</v>
      </c>
      <c r="T988" s="36">
        <v>30000000</v>
      </c>
      <c r="U988" s="41" t="s">
        <v>37</v>
      </c>
      <c r="V988" s="30" t="s">
        <v>178</v>
      </c>
      <c r="W988" s="14" t="s">
        <v>179</v>
      </c>
      <c r="X988" s="21"/>
      <c r="Y988" s="21"/>
    </row>
    <row r="989" spans="1:25" s="25" customFormat="1" ht="23.4" x14ac:dyDescent="0.3">
      <c r="A989" s="15">
        <v>950</v>
      </c>
      <c r="B989" s="16" t="s">
        <v>41</v>
      </c>
      <c r="C989" s="16">
        <f t="shared" si="47"/>
        <v>6</v>
      </c>
      <c r="D989" s="16" t="str">
        <f t="shared" si="46"/>
        <v>BG.HD.PTGMH.006</v>
      </c>
      <c r="E989" s="16" t="e">
        <f>VLOOKUP(B989,'DS Tên thiết bị'!$A$1:$B$174,2,0)</f>
        <v>#N/A</v>
      </c>
      <c r="F989" s="16" t="s">
        <v>42</v>
      </c>
      <c r="G989" s="16" t="str">
        <f t="shared" si="45"/>
        <v>KHÁC</v>
      </c>
      <c r="H989" s="17" t="s">
        <v>41</v>
      </c>
      <c r="I989" s="17" t="s">
        <v>2794</v>
      </c>
      <c r="J989" s="17" t="str">
        <f>VLOOKUP(I989,'Danh sach khoa'!$C$2:$D$39,2,0)</f>
        <v>PTGMH</v>
      </c>
      <c r="K989" s="18" t="s">
        <v>1674</v>
      </c>
      <c r="L989" s="14" t="s">
        <v>1056</v>
      </c>
      <c r="M989" s="14" t="s">
        <v>1963</v>
      </c>
      <c r="N989" s="14" t="s">
        <v>1058</v>
      </c>
      <c r="O989" s="14" t="s">
        <v>508</v>
      </c>
      <c r="P989" s="21">
        <v>2020</v>
      </c>
      <c r="Q989" s="67" t="s">
        <v>177</v>
      </c>
      <c r="R989" s="21" t="s">
        <v>36</v>
      </c>
      <c r="S989" s="40">
        <v>1</v>
      </c>
      <c r="T989" s="36">
        <v>30000000</v>
      </c>
      <c r="U989" s="41" t="s">
        <v>37</v>
      </c>
      <c r="V989" s="30" t="s">
        <v>178</v>
      </c>
      <c r="W989" s="14" t="s">
        <v>179</v>
      </c>
      <c r="X989" s="21"/>
      <c r="Y989" s="21"/>
    </row>
    <row r="990" spans="1:25" s="25" customFormat="1" ht="23.4" x14ac:dyDescent="0.3">
      <c r="A990" s="50">
        <v>951</v>
      </c>
      <c r="B990" s="16" t="s">
        <v>41</v>
      </c>
      <c r="C990" s="16">
        <f t="shared" si="47"/>
        <v>7</v>
      </c>
      <c r="D990" s="16" t="str">
        <f t="shared" si="46"/>
        <v>BG.HD.PTGMH.007</v>
      </c>
      <c r="E990" s="16" t="e">
        <f>VLOOKUP(B990,'DS Tên thiết bị'!$A$1:$B$174,2,0)</f>
        <v>#N/A</v>
      </c>
      <c r="F990" s="16" t="s">
        <v>42</v>
      </c>
      <c r="G990" s="16" t="str">
        <f t="shared" si="45"/>
        <v>KHÁC</v>
      </c>
      <c r="H990" s="17" t="s">
        <v>41</v>
      </c>
      <c r="I990" s="17" t="s">
        <v>2794</v>
      </c>
      <c r="J990" s="17" t="str">
        <f>VLOOKUP(I990,'Danh sach khoa'!$C$2:$D$39,2,0)</f>
        <v>PTGMH</v>
      </c>
      <c r="K990" s="18" t="s">
        <v>1674</v>
      </c>
      <c r="L990" s="14" t="s">
        <v>1056</v>
      </c>
      <c r="M990" s="14" t="s">
        <v>1964</v>
      </c>
      <c r="N990" s="14" t="s">
        <v>1058</v>
      </c>
      <c r="O990" s="14" t="s">
        <v>508</v>
      </c>
      <c r="P990" s="21">
        <v>2020</v>
      </c>
      <c r="Q990" s="67" t="s">
        <v>177</v>
      </c>
      <c r="R990" s="21" t="s">
        <v>36</v>
      </c>
      <c r="S990" s="40">
        <v>1</v>
      </c>
      <c r="T990" s="36">
        <v>30000000</v>
      </c>
      <c r="U990" s="41" t="s">
        <v>37</v>
      </c>
      <c r="V990" s="30" t="s">
        <v>178</v>
      </c>
      <c r="W990" s="14" t="s">
        <v>179</v>
      </c>
      <c r="X990" s="21"/>
      <c r="Y990" s="21"/>
    </row>
    <row r="991" spans="1:25" s="25" customFormat="1" ht="23.4" x14ac:dyDescent="0.3">
      <c r="A991" s="15">
        <v>952</v>
      </c>
      <c r="B991" s="16" t="s">
        <v>41</v>
      </c>
      <c r="C991" s="16">
        <f t="shared" si="47"/>
        <v>8</v>
      </c>
      <c r="D991" s="16" t="str">
        <f t="shared" si="46"/>
        <v>BG.HD.PTGMH.008</v>
      </c>
      <c r="E991" s="16" t="e">
        <f>VLOOKUP(B991,'DS Tên thiết bị'!$A$1:$B$174,2,0)</f>
        <v>#N/A</v>
      </c>
      <c r="F991" s="16" t="s">
        <v>42</v>
      </c>
      <c r="G991" s="16" t="str">
        <f t="shared" si="45"/>
        <v>KHÁC</v>
      </c>
      <c r="H991" s="17" t="s">
        <v>41</v>
      </c>
      <c r="I991" s="17" t="s">
        <v>2794</v>
      </c>
      <c r="J991" s="17" t="str">
        <f>VLOOKUP(I991,'Danh sach khoa'!$C$2:$D$39,2,0)</f>
        <v>PTGMH</v>
      </c>
      <c r="K991" s="18" t="s">
        <v>1674</v>
      </c>
      <c r="L991" s="14" t="s">
        <v>1056</v>
      </c>
      <c r="M991" s="14" t="s">
        <v>1965</v>
      </c>
      <c r="N991" s="14" t="s">
        <v>1058</v>
      </c>
      <c r="O991" s="14" t="s">
        <v>508</v>
      </c>
      <c r="P991" s="21">
        <v>2020</v>
      </c>
      <c r="Q991" s="67" t="s">
        <v>177</v>
      </c>
      <c r="R991" s="21" t="s">
        <v>36</v>
      </c>
      <c r="S991" s="40">
        <v>1</v>
      </c>
      <c r="T991" s="36">
        <v>30000000</v>
      </c>
      <c r="U991" s="41" t="s">
        <v>37</v>
      </c>
      <c r="V991" s="30" t="s">
        <v>178</v>
      </c>
      <c r="W991" s="14" t="s">
        <v>179</v>
      </c>
      <c r="X991" s="21"/>
      <c r="Y991" s="21"/>
    </row>
    <row r="992" spans="1:25" s="25" customFormat="1" ht="23.4" x14ac:dyDescent="0.3">
      <c r="A992" s="50">
        <v>953</v>
      </c>
      <c r="B992" s="16" t="s">
        <v>499</v>
      </c>
      <c r="C992" s="16">
        <f t="shared" si="47"/>
        <v>1</v>
      </c>
      <c r="D992" s="16" t="str">
        <f t="shared" si="46"/>
        <v>BG.HD.PTGMH.001</v>
      </c>
      <c r="E992" s="16" t="e">
        <f>VLOOKUP(B992,'DS Tên thiết bị'!$A$1:$B$174,2,0)</f>
        <v>#N/A</v>
      </c>
      <c r="F992" s="16" t="s">
        <v>42</v>
      </c>
      <c r="G992" s="16" t="str">
        <f t="shared" si="45"/>
        <v>KHÁC</v>
      </c>
      <c r="H992" s="17" t="s">
        <v>43</v>
      </c>
      <c r="I992" s="17" t="s">
        <v>2794</v>
      </c>
      <c r="J992" s="17" t="str">
        <f>VLOOKUP(I992,'Danh sach khoa'!$C$2:$D$39,2,0)</f>
        <v>PTGMH</v>
      </c>
      <c r="K992" s="18" t="s">
        <v>1674</v>
      </c>
      <c r="L992" s="14" t="s">
        <v>500</v>
      </c>
      <c r="M992" s="14" t="s">
        <v>1966</v>
      </c>
      <c r="N992" s="14" t="s">
        <v>502</v>
      </c>
      <c r="O992" s="14" t="s">
        <v>35</v>
      </c>
      <c r="P992" s="14">
        <v>2020</v>
      </c>
      <c r="Q992" s="67" t="s">
        <v>177</v>
      </c>
      <c r="R992" s="14" t="s">
        <v>36</v>
      </c>
      <c r="S992" s="35">
        <v>1</v>
      </c>
      <c r="T992" s="36">
        <v>14000000</v>
      </c>
      <c r="U992" s="41" t="s">
        <v>37</v>
      </c>
      <c r="V992" s="30" t="s">
        <v>178</v>
      </c>
      <c r="W992" s="14" t="s">
        <v>179</v>
      </c>
      <c r="X992" s="21"/>
      <c r="Y992" s="21"/>
    </row>
    <row r="993" spans="1:25" s="25" customFormat="1" ht="23.4" x14ac:dyDescent="0.3">
      <c r="A993" s="15">
        <v>954</v>
      </c>
      <c r="B993" s="16" t="s">
        <v>499</v>
      </c>
      <c r="C993" s="16">
        <f t="shared" si="47"/>
        <v>2</v>
      </c>
      <c r="D993" s="16" t="str">
        <f t="shared" si="46"/>
        <v>BG.HD.PTGMH.002</v>
      </c>
      <c r="E993" s="16" t="e">
        <f>VLOOKUP(B993,'DS Tên thiết bị'!$A$1:$B$174,2,0)</f>
        <v>#N/A</v>
      </c>
      <c r="F993" s="16" t="s">
        <v>42</v>
      </c>
      <c r="G993" s="16" t="str">
        <f t="shared" si="45"/>
        <v>KHÁC</v>
      </c>
      <c r="H993" s="17" t="s">
        <v>43</v>
      </c>
      <c r="I993" s="17" t="s">
        <v>2794</v>
      </c>
      <c r="J993" s="17" t="str">
        <f>VLOOKUP(I993,'Danh sach khoa'!$C$2:$D$39,2,0)</f>
        <v>PTGMH</v>
      </c>
      <c r="K993" s="18" t="s">
        <v>1674</v>
      </c>
      <c r="L993" s="14" t="s">
        <v>500</v>
      </c>
      <c r="M993" s="14" t="s">
        <v>1967</v>
      </c>
      <c r="N993" s="14" t="s">
        <v>502</v>
      </c>
      <c r="O993" s="14" t="s">
        <v>35</v>
      </c>
      <c r="P993" s="14">
        <v>2020</v>
      </c>
      <c r="Q993" s="67" t="s">
        <v>177</v>
      </c>
      <c r="R993" s="14" t="s">
        <v>36</v>
      </c>
      <c r="S993" s="35">
        <v>1</v>
      </c>
      <c r="T993" s="36">
        <v>14000000</v>
      </c>
      <c r="U993" s="41" t="s">
        <v>37</v>
      </c>
      <c r="V993" s="30" t="s">
        <v>178</v>
      </c>
      <c r="W993" s="14" t="s">
        <v>179</v>
      </c>
      <c r="X993" s="21"/>
      <c r="Y993" s="21"/>
    </row>
    <row r="994" spans="1:25" s="25" customFormat="1" ht="40.799999999999997" x14ac:dyDescent="0.3">
      <c r="A994" s="15">
        <v>970</v>
      </c>
      <c r="B994" s="16" t="s">
        <v>1987</v>
      </c>
      <c r="C994" s="16">
        <f t="shared" si="47"/>
        <v>1</v>
      </c>
      <c r="D994" s="16" t="str">
        <f t="shared" si="46"/>
        <v>BG.MKX.PTGMH.001</v>
      </c>
      <c r="E994" s="16" t="e">
        <f>VLOOKUP(B994,'DS Tên thiết bị'!$A$1:$B$174,2,0)</f>
        <v>#N/A</v>
      </c>
      <c r="F994" s="16" t="s">
        <v>1988</v>
      </c>
      <c r="G994" s="16" t="str">
        <f t="shared" si="45"/>
        <v>KHÁC</v>
      </c>
      <c r="H994" s="17" t="s">
        <v>1989</v>
      </c>
      <c r="I994" s="17" t="s">
        <v>2794</v>
      </c>
      <c r="J994" s="17" t="str">
        <f>VLOOKUP(I994,'Danh sach khoa'!$C$2:$D$39,2,0)</f>
        <v>PTGMH</v>
      </c>
      <c r="K994" s="18" t="s">
        <v>1674</v>
      </c>
      <c r="L994" s="14" t="s">
        <v>1990</v>
      </c>
      <c r="M994" s="14" t="s">
        <v>1991</v>
      </c>
      <c r="N994" s="14" t="s">
        <v>1992</v>
      </c>
      <c r="O994" s="14" t="s">
        <v>257</v>
      </c>
      <c r="P994" s="14">
        <v>2022</v>
      </c>
      <c r="Q994" s="108">
        <v>44900</v>
      </c>
      <c r="R994" s="14" t="s">
        <v>192</v>
      </c>
      <c r="S994" s="14">
        <v>1</v>
      </c>
      <c r="T994" s="20">
        <v>28130000</v>
      </c>
      <c r="U994" s="41" t="s">
        <v>37</v>
      </c>
      <c r="V994" s="14" t="s">
        <v>164</v>
      </c>
      <c r="W994" s="14" t="s">
        <v>39</v>
      </c>
      <c r="X994" s="21"/>
      <c r="Y994" s="21"/>
    </row>
    <row r="995" spans="1:25" s="25" customFormat="1" ht="40.799999999999997" x14ac:dyDescent="0.3">
      <c r="A995" s="50">
        <v>971</v>
      </c>
      <c r="B995" s="16" t="s">
        <v>1987</v>
      </c>
      <c r="C995" s="16">
        <f t="shared" si="47"/>
        <v>2</v>
      </c>
      <c r="D995" s="16" t="str">
        <f t="shared" si="46"/>
        <v>BG.MKX.PTGMH.002</v>
      </c>
      <c r="E995" s="16" t="e">
        <f>VLOOKUP(B995,'DS Tên thiết bị'!$A$1:$B$174,2,0)</f>
        <v>#N/A</v>
      </c>
      <c r="F995" s="16" t="s">
        <v>1988</v>
      </c>
      <c r="G995" s="16" t="str">
        <f t="shared" si="45"/>
        <v>KHÁC</v>
      </c>
      <c r="H995" s="17" t="s">
        <v>1989</v>
      </c>
      <c r="I995" s="17" t="s">
        <v>2794</v>
      </c>
      <c r="J995" s="17" t="str">
        <f>VLOOKUP(I995,'Danh sach khoa'!$C$2:$D$39,2,0)</f>
        <v>PTGMH</v>
      </c>
      <c r="K995" s="18" t="s">
        <v>1674</v>
      </c>
      <c r="L995" s="14" t="s">
        <v>1990</v>
      </c>
      <c r="M995" s="14" t="s">
        <v>1993</v>
      </c>
      <c r="N995" s="14" t="s">
        <v>1992</v>
      </c>
      <c r="O995" s="14" t="s">
        <v>257</v>
      </c>
      <c r="P995" s="14">
        <v>2022</v>
      </c>
      <c r="Q995" s="108">
        <v>44900</v>
      </c>
      <c r="R995" s="14" t="s">
        <v>192</v>
      </c>
      <c r="S995" s="14">
        <v>1</v>
      </c>
      <c r="T995" s="20">
        <v>28130000</v>
      </c>
      <c r="U995" s="41" t="s">
        <v>37</v>
      </c>
      <c r="V995" s="14" t="s">
        <v>164</v>
      </c>
      <c r="W995" s="14" t="s">
        <v>39</v>
      </c>
      <c r="X995" s="21"/>
      <c r="Y995" s="21"/>
    </row>
    <row r="996" spans="1:25" s="25" customFormat="1" ht="40.799999999999997" x14ac:dyDescent="0.3">
      <c r="A996" s="15">
        <v>972</v>
      </c>
      <c r="B996" s="16" t="s">
        <v>1987</v>
      </c>
      <c r="C996" s="16">
        <f t="shared" si="47"/>
        <v>3</v>
      </c>
      <c r="D996" s="16" t="str">
        <f t="shared" si="46"/>
        <v>BG.MKX.PTGMH.003</v>
      </c>
      <c r="E996" s="16" t="e">
        <f>VLOOKUP(B996,'DS Tên thiết bị'!$A$1:$B$174,2,0)</f>
        <v>#N/A</v>
      </c>
      <c r="F996" s="16" t="s">
        <v>1988</v>
      </c>
      <c r="G996" s="16" t="str">
        <f t="shared" si="45"/>
        <v>KHÁC</v>
      </c>
      <c r="H996" s="17" t="s">
        <v>1989</v>
      </c>
      <c r="I996" s="17" t="s">
        <v>2794</v>
      </c>
      <c r="J996" s="17" t="str">
        <f>VLOOKUP(I996,'Danh sach khoa'!$C$2:$D$39,2,0)</f>
        <v>PTGMH</v>
      </c>
      <c r="K996" s="18" t="s">
        <v>1674</v>
      </c>
      <c r="L996" s="14" t="s">
        <v>1990</v>
      </c>
      <c r="M996" s="14" t="s">
        <v>1994</v>
      </c>
      <c r="N996" s="14" t="s">
        <v>1992</v>
      </c>
      <c r="O996" s="14" t="s">
        <v>257</v>
      </c>
      <c r="P996" s="14">
        <v>2022</v>
      </c>
      <c r="Q996" s="108">
        <v>44900</v>
      </c>
      <c r="R996" s="14" t="s">
        <v>192</v>
      </c>
      <c r="S996" s="14">
        <v>1</v>
      </c>
      <c r="T996" s="20">
        <v>28130000</v>
      </c>
      <c r="U996" s="41" t="s">
        <v>37</v>
      </c>
      <c r="V996" s="14" t="s">
        <v>164</v>
      </c>
      <c r="W996" s="14" t="s">
        <v>39</v>
      </c>
      <c r="X996" s="21"/>
      <c r="Y996" s="21"/>
    </row>
    <row r="997" spans="1:25" s="25" customFormat="1" ht="40.799999999999997" x14ac:dyDescent="0.3">
      <c r="A997" s="15">
        <v>986</v>
      </c>
      <c r="B997" s="31" t="s">
        <v>1989</v>
      </c>
      <c r="C997" s="16">
        <f t="shared" si="47"/>
        <v>1</v>
      </c>
      <c r="D997" s="16" t="str">
        <f t="shared" si="46"/>
        <v>BG.MKX.PTGMH.001</v>
      </c>
      <c r="E997" s="16" t="e">
        <f>VLOOKUP(B997,'DS Tên thiết bị'!$A$1:$B$174,2,0)</f>
        <v>#N/A</v>
      </c>
      <c r="F997" s="16" t="s">
        <v>1988</v>
      </c>
      <c r="G997" s="16" t="str">
        <f t="shared" si="45"/>
        <v>KHÁC</v>
      </c>
      <c r="H997" s="31" t="s">
        <v>1989</v>
      </c>
      <c r="I997" s="17" t="s">
        <v>2794</v>
      </c>
      <c r="J997" s="17" t="str">
        <f>VLOOKUP(I997,'Danh sach khoa'!$C$2:$D$39,2,0)</f>
        <v>PTGMH</v>
      </c>
      <c r="K997" s="18" t="s">
        <v>1674</v>
      </c>
      <c r="L997" s="14" t="s">
        <v>2039</v>
      </c>
      <c r="M997" s="14" t="s">
        <v>2040</v>
      </c>
      <c r="N997" s="14" t="s">
        <v>2041</v>
      </c>
      <c r="O997" s="41" t="s">
        <v>1671</v>
      </c>
      <c r="P997" s="14">
        <v>2023</v>
      </c>
      <c r="Q997" s="142">
        <v>45572</v>
      </c>
      <c r="R997" s="14" t="s">
        <v>36</v>
      </c>
      <c r="S997" s="14">
        <v>1</v>
      </c>
      <c r="T997" s="20">
        <v>42000000</v>
      </c>
      <c r="U997" s="41" t="s">
        <v>37</v>
      </c>
      <c r="V997" s="14" t="s">
        <v>164</v>
      </c>
      <c r="W997" s="41" t="s">
        <v>39</v>
      </c>
      <c r="X997" s="21"/>
      <c r="Y997" s="21"/>
    </row>
    <row r="998" spans="1:25" s="25" customFormat="1" ht="40.799999999999997" x14ac:dyDescent="0.3">
      <c r="A998" s="50">
        <v>985</v>
      </c>
      <c r="B998" s="31" t="s">
        <v>2033</v>
      </c>
      <c r="C998" s="16">
        <f t="shared" si="47"/>
        <v>1</v>
      </c>
      <c r="D998" s="16" t="str">
        <f t="shared" si="46"/>
        <v>BG.MLA.PTGMH.001</v>
      </c>
      <c r="E998" s="16" t="e">
        <f>VLOOKUP(B998,'DS Tên thiết bị'!$A$1:$B$174,2,0)</f>
        <v>#N/A</v>
      </c>
      <c r="F998" s="16" t="s">
        <v>1619</v>
      </c>
      <c r="G998" s="16" t="str">
        <f t="shared" si="45"/>
        <v>KHÁC</v>
      </c>
      <c r="H998" s="31" t="s">
        <v>2034</v>
      </c>
      <c r="I998" s="17" t="s">
        <v>2794</v>
      </c>
      <c r="J998" s="17" t="str">
        <f>VLOOKUP(I998,'Danh sach khoa'!$C$2:$D$39,2,0)</f>
        <v>PTGMH</v>
      </c>
      <c r="K998" s="18" t="s">
        <v>1674</v>
      </c>
      <c r="L998" s="14" t="s">
        <v>2035</v>
      </c>
      <c r="M998" s="14" t="s">
        <v>2036</v>
      </c>
      <c r="N998" s="14" t="s">
        <v>2037</v>
      </c>
      <c r="O998" s="41" t="s">
        <v>35</v>
      </c>
      <c r="P998" s="14">
        <v>2023</v>
      </c>
      <c r="Q998" s="42" t="s">
        <v>2038</v>
      </c>
      <c r="R998" s="14" t="s">
        <v>36</v>
      </c>
      <c r="S998" s="14">
        <v>2</v>
      </c>
      <c r="T998" s="20">
        <v>24600000</v>
      </c>
      <c r="U998" s="41" t="s">
        <v>37</v>
      </c>
      <c r="V998" s="14" t="s">
        <v>164</v>
      </c>
      <c r="W998" s="41" t="s">
        <v>39</v>
      </c>
      <c r="X998" s="21"/>
      <c r="Y998" s="21"/>
    </row>
    <row r="999" spans="1:25" s="25" customFormat="1" ht="26.4" x14ac:dyDescent="0.3">
      <c r="A999" s="15">
        <v>922</v>
      </c>
      <c r="B999" s="16" t="s">
        <v>1928</v>
      </c>
      <c r="C999" s="16">
        <f t="shared" si="47"/>
        <v>1</v>
      </c>
      <c r="D999" s="16" t="str">
        <f t="shared" si="46"/>
        <v>BG.KK.PTGMH.001</v>
      </c>
      <c r="E999" s="16" t="e">
        <f>VLOOKUP(B999,'DS Tên thiết bị'!$A$1:$B$174,2,0)</f>
        <v>#N/A</v>
      </c>
      <c r="F999" s="16" t="s">
        <v>1929</v>
      </c>
      <c r="G999" s="16" t="str">
        <f t="shared" si="45"/>
        <v>KHÁC</v>
      </c>
      <c r="H999" s="17" t="s">
        <v>1928</v>
      </c>
      <c r="I999" s="17" t="s">
        <v>2794</v>
      </c>
      <c r="J999" s="17" t="str">
        <f>VLOOKUP(I999,'Danh sach khoa'!$C$2:$D$39,2,0)</f>
        <v>PTGMH</v>
      </c>
      <c r="K999" s="18" t="s">
        <v>1674</v>
      </c>
      <c r="L999" s="14" t="s">
        <v>1930</v>
      </c>
      <c r="M999" s="19" t="s">
        <v>1931</v>
      </c>
      <c r="N999" s="14" t="s">
        <v>1932</v>
      </c>
      <c r="O999" s="14" t="s">
        <v>59</v>
      </c>
      <c r="P999" s="14">
        <v>2020</v>
      </c>
      <c r="Q999" s="60" t="s">
        <v>1107</v>
      </c>
      <c r="R999" s="14" t="s">
        <v>192</v>
      </c>
      <c r="S999" s="14">
        <v>1</v>
      </c>
      <c r="T999" s="20">
        <v>161757200</v>
      </c>
      <c r="U999" s="41" t="s">
        <v>37</v>
      </c>
      <c r="V999" s="14" t="s">
        <v>60</v>
      </c>
      <c r="W999" s="14" t="s">
        <v>39</v>
      </c>
      <c r="X999" s="14"/>
      <c r="Y999" s="21"/>
    </row>
    <row r="1000" spans="1:25" s="25" customFormat="1" ht="23.4" x14ac:dyDescent="0.3">
      <c r="A1000" s="15">
        <v>966</v>
      </c>
      <c r="B1000" s="16" t="s">
        <v>1977</v>
      </c>
      <c r="C1000" s="16">
        <f t="shared" si="47"/>
        <v>1</v>
      </c>
      <c r="D1000" s="16" t="str">
        <f t="shared" si="46"/>
        <v>BG.ST.PTGMH.001</v>
      </c>
      <c r="E1000" s="16" t="e">
        <f>VLOOKUP(B1000,'DS Tên thiết bị'!$A$1:$B$174,2,0)</f>
        <v>#N/A</v>
      </c>
      <c r="F1000" s="16" t="s">
        <v>1978</v>
      </c>
      <c r="G1000" s="16" t="str">
        <f t="shared" si="45"/>
        <v>KHÁC</v>
      </c>
      <c r="H1000" s="17" t="s">
        <v>1979</v>
      </c>
      <c r="I1000" s="17" t="s">
        <v>2794</v>
      </c>
      <c r="J1000" s="17" t="str">
        <f>VLOOKUP(I1000,'Danh sach khoa'!$C$2:$D$39,2,0)</f>
        <v>PTGMH</v>
      </c>
      <c r="K1000" s="18" t="s">
        <v>1674</v>
      </c>
      <c r="L1000" s="14" t="s">
        <v>1980</v>
      </c>
      <c r="M1000" s="14" t="s">
        <v>1981</v>
      </c>
      <c r="N1000" s="14" t="s">
        <v>1982</v>
      </c>
      <c r="O1000" s="14" t="s">
        <v>508</v>
      </c>
      <c r="P1000" s="21">
        <v>2021</v>
      </c>
      <c r="Q1000" s="67" t="s">
        <v>177</v>
      </c>
      <c r="R1000" s="21" t="s">
        <v>36</v>
      </c>
      <c r="S1000" s="40">
        <v>1</v>
      </c>
      <c r="T1000" s="36">
        <v>135000000</v>
      </c>
      <c r="U1000" s="41" t="s">
        <v>37</v>
      </c>
      <c r="V1000" s="30" t="s">
        <v>178</v>
      </c>
      <c r="W1000" s="14" t="s">
        <v>179</v>
      </c>
      <c r="X1000" s="21"/>
      <c r="Y1000" s="21"/>
    </row>
    <row r="1001" spans="1:25" s="25" customFormat="1" ht="23.4" x14ac:dyDescent="0.3">
      <c r="A1001" s="50">
        <v>967</v>
      </c>
      <c r="B1001" s="16" t="s">
        <v>1977</v>
      </c>
      <c r="C1001" s="16">
        <f t="shared" si="47"/>
        <v>2</v>
      </c>
      <c r="D1001" s="16" t="str">
        <f t="shared" si="46"/>
        <v>BG.ST.PTGMH.002</v>
      </c>
      <c r="E1001" s="16" t="e">
        <f>VLOOKUP(B1001,'DS Tên thiết bị'!$A$1:$B$174,2,0)</f>
        <v>#N/A</v>
      </c>
      <c r="F1001" s="16" t="s">
        <v>1978</v>
      </c>
      <c r="G1001" s="16" t="str">
        <f t="shared" si="45"/>
        <v>KHÁC</v>
      </c>
      <c r="H1001" s="17" t="s">
        <v>1979</v>
      </c>
      <c r="I1001" s="17" t="s">
        <v>2794</v>
      </c>
      <c r="J1001" s="17" t="str">
        <f>VLOOKUP(I1001,'Danh sach khoa'!$C$2:$D$39,2,0)</f>
        <v>PTGMH</v>
      </c>
      <c r="K1001" s="18" t="s">
        <v>1674</v>
      </c>
      <c r="L1001" s="14" t="s">
        <v>1980</v>
      </c>
      <c r="M1001" s="14" t="s">
        <v>1983</v>
      </c>
      <c r="N1001" s="14" t="s">
        <v>1982</v>
      </c>
      <c r="O1001" s="14" t="s">
        <v>508</v>
      </c>
      <c r="P1001" s="21">
        <v>2021</v>
      </c>
      <c r="Q1001" s="67" t="s">
        <v>177</v>
      </c>
      <c r="R1001" s="21" t="s">
        <v>36</v>
      </c>
      <c r="S1001" s="40">
        <v>1</v>
      </c>
      <c r="T1001" s="36">
        <v>135000000</v>
      </c>
      <c r="U1001" s="41" t="s">
        <v>37</v>
      </c>
      <c r="V1001" s="30" t="s">
        <v>178</v>
      </c>
      <c r="W1001" s="14" t="s">
        <v>179</v>
      </c>
      <c r="X1001" s="21"/>
      <c r="Y1001" s="21"/>
    </row>
    <row r="1002" spans="1:25" s="25" customFormat="1" ht="40.799999999999997" x14ac:dyDescent="0.3">
      <c r="A1002" s="50">
        <v>905</v>
      </c>
      <c r="B1002" s="57" t="s">
        <v>1891</v>
      </c>
      <c r="C1002" s="16">
        <f t="shared" si="47"/>
        <v>1</v>
      </c>
      <c r="D1002" s="16" t="str">
        <f t="shared" si="46"/>
        <v>BG.TL.PTGMH.001</v>
      </c>
      <c r="E1002" s="16" t="e">
        <f>VLOOKUP(B1002,'DS Tên thiết bị'!$A$1:$B$174,2,0)</f>
        <v>#N/A</v>
      </c>
      <c r="F1002" s="57" t="s">
        <v>944</v>
      </c>
      <c r="G1002" s="16" t="str">
        <f t="shared" si="45"/>
        <v>KHÁC</v>
      </c>
      <c r="H1002" s="23" t="s">
        <v>1891</v>
      </c>
      <c r="I1002" s="17" t="s">
        <v>2794</v>
      </c>
      <c r="J1002" s="17" t="str">
        <f>VLOOKUP(I1002,'Danh sach khoa'!$C$2:$D$39,2,0)</f>
        <v>PTGMH</v>
      </c>
      <c r="K1002" s="18" t="s">
        <v>1674</v>
      </c>
      <c r="L1002" s="41" t="s">
        <v>1339</v>
      </c>
      <c r="M1002" s="62">
        <v>1901194</v>
      </c>
      <c r="N1002" s="41" t="s">
        <v>1892</v>
      </c>
      <c r="O1002" s="41" t="s">
        <v>257</v>
      </c>
      <c r="P1002" s="41">
        <v>2019</v>
      </c>
      <c r="Q1002" s="75">
        <v>43750</v>
      </c>
      <c r="R1002" s="41" t="s">
        <v>36</v>
      </c>
      <c r="S1002" s="41">
        <v>1</v>
      </c>
      <c r="T1002" s="61">
        <v>19800000</v>
      </c>
      <c r="U1002" s="41" t="s">
        <v>37</v>
      </c>
      <c r="V1002" s="41" t="s">
        <v>1893</v>
      </c>
      <c r="W1002" s="41" t="s">
        <v>39</v>
      </c>
      <c r="X1002" s="41"/>
      <c r="Y1002" s="42"/>
    </row>
    <row r="1003" spans="1:25" s="25" customFormat="1" ht="23.4" x14ac:dyDescent="0.3">
      <c r="A1003" s="50">
        <v>811</v>
      </c>
      <c r="B1003" s="57" t="s">
        <v>47</v>
      </c>
      <c r="C1003" s="16">
        <f t="shared" si="47"/>
        <v>1</v>
      </c>
      <c r="D1003" s="16" t="str">
        <f t="shared" si="46"/>
        <v>BG.MTD.PTGMH.001</v>
      </c>
      <c r="E1003" s="16" t="e">
        <f>VLOOKUP(B1003,'DS Tên thiết bị'!$A$1:$B$174,2,0)</f>
        <v>#N/A</v>
      </c>
      <c r="F1003" s="57" t="s">
        <v>48</v>
      </c>
      <c r="G1003" s="16" t="str">
        <f t="shared" si="45"/>
        <v>KHÁC</v>
      </c>
      <c r="H1003" s="23" t="s">
        <v>61</v>
      </c>
      <c r="I1003" s="17" t="s">
        <v>2794</v>
      </c>
      <c r="J1003" s="17" t="str">
        <f>VLOOKUP(I1003,'Danh sach khoa'!$C$2:$D$39,2,0)</f>
        <v>PTGMH</v>
      </c>
      <c r="K1003" s="18" t="s">
        <v>1674</v>
      </c>
      <c r="L1003" s="41" t="s">
        <v>1696</v>
      </c>
      <c r="M1003" s="62" t="s">
        <v>1697</v>
      </c>
      <c r="N1003" s="41" t="s">
        <v>553</v>
      </c>
      <c r="O1003" s="41" t="s">
        <v>362</v>
      </c>
      <c r="P1003" s="64">
        <v>2008</v>
      </c>
      <c r="Q1003" s="75">
        <v>39459</v>
      </c>
      <c r="R1003" s="41" t="s">
        <v>36</v>
      </c>
      <c r="S1003" s="41">
        <v>1</v>
      </c>
      <c r="T1003" s="61">
        <v>133015000</v>
      </c>
      <c r="U1003" s="41" t="s">
        <v>37</v>
      </c>
      <c r="V1003" s="41" t="s">
        <v>60</v>
      </c>
      <c r="W1003" s="41" t="s">
        <v>39</v>
      </c>
      <c r="X1003" s="41"/>
      <c r="Y1003" s="42"/>
    </row>
    <row r="1004" spans="1:25" s="25" customFormat="1" ht="23.4" x14ac:dyDescent="0.3">
      <c r="A1004" s="15">
        <v>824</v>
      </c>
      <c r="B1004" s="57" t="s">
        <v>47</v>
      </c>
      <c r="C1004" s="16">
        <f t="shared" si="47"/>
        <v>2</v>
      </c>
      <c r="D1004" s="16" t="str">
        <f t="shared" si="46"/>
        <v>BG.MTD.PTGMH.002</v>
      </c>
      <c r="E1004" s="16" t="e">
        <f>VLOOKUP(B1004,'DS Tên thiết bị'!$A$1:$B$174,2,0)</f>
        <v>#N/A</v>
      </c>
      <c r="F1004" s="57" t="s">
        <v>48</v>
      </c>
      <c r="G1004" s="16" t="str">
        <f t="shared" si="45"/>
        <v>KHÁC</v>
      </c>
      <c r="H1004" s="23" t="s">
        <v>585</v>
      </c>
      <c r="I1004" s="17" t="s">
        <v>2794</v>
      </c>
      <c r="J1004" s="17" t="str">
        <f>VLOOKUP(I1004,'Danh sach khoa'!$C$2:$D$39,2,0)</f>
        <v>PTGMH</v>
      </c>
      <c r="K1004" s="18" t="s">
        <v>1674</v>
      </c>
      <c r="L1004" s="41" t="s">
        <v>794</v>
      </c>
      <c r="M1004" s="62" t="s">
        <v>1725</v>
      </c>
      <c r="N1004" s="41" t="s">
        <v>1726</v>
      </c>
      <c r="O1004" s="41" t="s">
        <v>35</v>
      </c>
      <c r="P1004" s="41">
        <v>2014</v>
      </c>
      <c r="Q1004" s="59">
        <v>41736</v>
      </c>
      <c r="R1004" s="131" t="s">
        <v>36</v>
      </c>
      <c r="S1004" s="41">
        <v>1</v>
      </c>
      <c r="T1004" s="61">
        <v>158340000</v>
      </c>
      <c r="U1004" s="41" t="s">
        <v>37</v>
      </c>
      <c r="V1004" s="41" t="s">
        <v>60</v>
      </c>
      <c r="W1004" s="41" t="s">
        <v>39</v>
      </c>
      <c r="X1004" s="41"/>
      <c r="Y1004" s="42"/>
    </row>
    <row r="1005" spans="1:25" s="25" customFormat="1" ht="30.6" x14ac:dyDescent="0.3">
      <c r="A1005" s="50">
        <v>833</v>
      </c>
      <c r="B1005" s="57" t="s">
        <v>47</v>
      </c>
      <c r="C1005" s="16">
        <f t="shared" si="47"/>
        <v>3</v>
      </c>
      <c r="D1005" s="16" t="str">
        <f t="shared" si="46"/>
        <v>BG.MTD.PTGMH.003</v>
      </c>
      <c r="E1005" s="16" t="e">
        <f>VLOOKUP(B1005,'DS Tên thiết bị'!$A$1:$B$174,2,0)</f>
        <v>#N/A</v>
      </c>
      <c r="F1005" s="57" t="s">
        <v>48</v>
      </c>
      <c r="G1005" s="16" t="str">
        <f t="shared" si="45"/>
        <v>KHÁC</v>
      </c>
      <c r="H1005" s="23" t="s">
        <v>87</v>
      </c>
      <c r="I1005" s="17" t="s">
        <v>2794</v>
      </c>
      <c r="J1005" s="17" t="str">
        <f>VLOOKUP(I1005,'Danh sach khoa'!$C$2:$D$39,2,0)</f>
        <v>PTGMH</v>
      </c>
      <c r="K1005" s="18" t="s">
        <v>1674</v>
      </c>
      <c r="L1005" s="41" t="s">
        <v>599</v>
      </c>
      <c r="M1005" s="62">
        <v>6007471177</v>
      </c>
      <c r="N1005" s="41" t="s">
        <v>600</v>
      </c>
      <c r="O1005" s="41" t="s">
        <v>601</v>
      </c>
      <c r="P1005" s="64">
        <v>2015</v>
      </c>
      <c r="Q1005" s="60" t="s">
        <v>1401</v>
      </c>
      <c r="R1005" s="41" t="s">
        <v>192</v>
      </c>
      <c r="S1005" s="41">
        <v>1</v>
      </c>
      <c r="T1005" s="61">
        <v>169225350</v>
      </c>
      <c r="U1005" s="41" t="s">
        <v>37</v>
      </c>
      <c r="V1005" s="41" t="s">
        <v>277</v>
      </c>
      <c r="W1005" s="14" t="s">
        <v>39</v>
      </c>
      <c r="X1005" s="41"/>
      <c r="Y1005" s="42"/>
    </row>
    <row r="1006" spans="1:25" s="25" customFormat="1" ht="23.4" x14ac:dyDescent="0.3">
      <c r="A1006" s="15">
        <v>834</v>
      </c>
      <c r="B1006" s="16" t="s">
        <v>47</v>
      </c>
      <c r="C1006" s="16">
        <f t="shared" si="47"/>
        <v>4</v>
      </c>
      <c r="D1006" s="16" t="str">
        <f t="shared" si="46"/>
        <v>BG.MTD.PTGMH.004</v>
      </c>
      <c r="E1006" s="16" t="e">
        <f>VLOOKUP(B1006,'DS Tên thiết bị'!$A$1:$B$174,2,0)</f>
        <v>#N/A</v>
      </c>
      <c r="F1006" s="57" t="s">
        <v>48</v>
      </c>
      <c r="G1006" s="16" t="str">
        <f t="shared" si="45"/>
        <v>KHÁC</v>
      </c>
      <c r="H1006" s="17" t="s">
        <v>1398</v>
      </c>
      <c r="I1006" s="17" t="s">
        <v>2794</v>
      </c>
      <c r="J1006" s="17" t="str">
        <f>VLOOKUP(I1006,'Danh sach khoa'!$C$2:$D$39,2,0)</f>
        <v>PTGMH</v>
      </c>
      <c r="K1006" s="18" t="s">
        <v>1674</v>
      </c>
      <c r="L1006" s="14" t="s">
        <v>1025</v>
      </c>
      <c r="M1006" s="19" t="s">
        <v>1744</v>
      </c>
      <c r="N1006" s="14" t="s">
        <v>52</v>
      </c>
      <c r="O1006" s="14" t="s">
        <v>35</v>
      </c>
      <c r="P1006" s="30">
        <v>2014</v>
      </c>
      <c r="Q1006" s="59">
        <v>42070</v>
      </c>
      <c r="R1006" s="35" t="s">
        <v>36</v>
      </c>
      <c r="S1006" s="14">
        <v>1</v>
      </c>
      <c r="T1006" s="20">
        <v>208000000</v>
      </c>
      <c r="U1006" s="41" t="s">
        <v>37</v>
      </c>
      <c r="V1006" s="14" t="s">
        <v>75</v>
      </c>
      <c r="W1006" s="14" t="s">
        <v>39</v>
      </c>
      <c r="X1006" s="14"/>
      <c r="Y1006" s="21"/>
    </row>
    <row r="1007" spans="1:25" s="25" customFormat="1" ht="40.799999999999997" x14ac:dyDescent="0.3">
      <c r="A1007" s="15">
        <v>840</v>
      </c>
      <c r="B1007" s="57" t="s">
        <v>47</v>
      </c>
      <c r="C1007" s="16">
        <f t="shared" si="47"/>
        <v>5</v>
      </c>
      <c r="D1007" s="16" t="str">
        <f t="shared" si="46"/>
        <v>BG.MTD.PTGMH.005</v>
      </c>
      <c r="E1007" s="16" t="e">
        <f>VLOOKUP(B1007,'DS Tên thiết bị'!$A$1:$B$174,2,0)</f>
        <v>#N/A</v>
      </c>
      <c r="F1007" s="57" t="s">
        <v>48</v>
      </c>
      <c r="G1007" s="16" t="str">
        <f t="shared" si="45"/>
        <v>KHÁC</v>
      </c>
      <c r="H1007" s="23" t="s">
        <v>1765</v>
      </c>
      <c r="I1007" s="17" t="s">
        <v>2794</v>
      </c>
      <c r="J1007" s="17" t="str">
        <f>VLOOKUP(I1007,'Danh sach khoa'!$C$2:$D$39,2,0)</f>
        <v>PTGMH</v>
      </c>
      <c r="K1007" s="18" t="s">
        <v>1674</v>
      </c>
      <c r="L1007" s="41" t="s">
        <v>1025</v>
      </c>
      <c r="M1007" s="62" t="s">
        <v>1766</v>
      </c>
      <c r="N1007" s="41" t="s">
        <v>52</v>
      </c>
      <c r="O1007" s="41" t="s">
        <v>35</v>
      </c>
      <c r="P1007" s="41">
        <v>2016</v>
      </c>
      <c r="Q1007" s="60" t="s">
        <v>90</v>
      </c>
      <c r="R1007" s="41" t="s">
        <v>36</v>
      </c>
      <c r="S1007" s="41">
        <v>1</v>
      </c>
      <c r="T1007" s="61">
        <v>125000000</v>
      </c>
      <c r="U1007" s="41" t="s">
        <v>37</v>
      </c>
      <c r="V1007" s="14" t="s">
        <v>164</v>
      </c>
      <c r="W1007" s="41" t="s">
        <v>39</v>
      </c>
      <c r="X1007" s="41"/>
      <c r="Y1007" s="42"/>
    </row>
    <row r="1008" spans="1:25" s="25" customFormat="1" ht="40.799999999999997" x14ac:dyDescent="0.3">
      <c r="A1008" s="50">
        <v>841</v>
      </c>
      <c r="B1008" s="57" t="s">
        <v>47</v>
      </c>
      <c r="C1008" s="16">
        <f t="shared" si="47"/>
        <v>6</v>
      </c>
      <c r="D1008" s="16" t="str">
        <f t="shared" si="46"/>
        <v>BG.MTD.PTGMH.006</v>
      </c>
      <c r="E1008" s="16" t="e">
        <f>VLOOKUP(B1008,'DS Tên thiết bị'!$A$1:$B$174,2,0)</f>
        <v>#N/A</v>
      </c>
      <c r="F1008" s="57" t="s">
        <v>48</v>
      </c>
      <c r="G1008" s="16" t="str">
        <f t="shared" si="45"/>
        <v>KHÁC</v>
      </c>
      <c r="H1008" s="23" t="s">
        <v>1765</v>
      </c>
      <c r="I1008" s="17" t="s">
        <v>2794</v>
      </c>
      <c r="J1008" s="17" t="str">
        <f>VLOOKUP(I1008,'Danh sach khoa'!$C$2:$D$39,2,0)</f>
        <v>PTGMH</v>
      </c>
      <c r="K1008" s="18" t="s">
        <v>1674</v>
      </c>
      <c r="L1008" s="41" t="s">
        <v>1025</v>
      </c>
      <c r="M1008" s="62" t="s">
        <v>1767</v>
      </c>
      <c r="N1008" s="41" t="s">
        <v>52</v>
      </c>
      <c r="O1008" s="41" t="s">
        <v>35</v>
      </c>
      <c r="P1008" s="41">
        <v>2016</v>
      </c>
      <c r="Q1008" s="60" t="s">
        <v>90</v>
      </c>
      <c r="R1008" s="41" t="s">
        <v>36</v>
      </c>
      <c r="S1008" s="41">
        <v>1</v>
      </c>
      <c r="T1008" s="61">
        <v>125000000</v>
      </c>
      <c r="U1008" s="41" t="s">
        <v>37</v>
      </c>
      <c r="V1008" s="14" t="s">
        <v>164</v>
      </c>
      <c r="W1008" s="41" t="s">
        <v>39</v>
      </c>
      <c r="X1008" s="41"/>
      <c r="Y1008" s="42"/>
    </row>
    <row r="1009" spans="1:25" s="25" customFormat="1" ht="23.4" x14ac:dyDescent="0.3">
      <c r="A1009" s="15">
        <v>866</v>
      </c>
      <c r="B1009" s="57" t="s">
        <v>47</v>
      </c>
      <c r="C1009" s="16">
        <f t="shared" si="47"/>
        <v>7</v>
      </c>
      <c r="D1009" s="16" t="str">
        <f t="shared" si="46"/>
        <v>BG.MTD.PTGMH.007</v>
      </c>
      <c r="E1009" s="16" t="e">
        <f>VLOOKUP(B1009,'DS Tên thiết bị'!$A$1:$B$174,2,0)</f>
        <v>#N/A</v>
      </c>
      <c r="F1009" s="57" t="s">
        <v>48</v>
      </c>
      <c r="G1009" s="16" t="str">
        <f t="shared" si="45"/>
        <v>KHÁC</v>
      </c>
      <c r="H1009" s="23" t="s">
        <v>100</v>
      </c>
      <c r="I1009" s="17" t="s">
        <v>2794</v>
      </c>
      <c r="J1009" s="17" t="str">
        <f>VLOOKUP(I1009,'Danh sach khoa'!$C$2:$D$39,2,0)</f>
        <v>PTGMH</v>
      </c>
      <c r="K1009" s="18" t="s">
        <v>1674</v>
      </c>
      <c r="L1009" s="41" t="s">
        <v>101</v>
      </c>
      <c r="M1009" s="62" t="s">
        <v>1827</v>
      </c>
      <c r="N1009" s="41" t="s">
        <v>103</v>
      </c>
      <c r="O1009" s="41" t="s">
        <v>104</v>
      </c>
      <c r="P1009" s="41">
        <v>2016</v>
      </c>
      <c r="Q1009" s="59">
        <v>43043</v>
      </c>
      <c r="R1009" s="41" t="s">
        <v>36</v>
      </c>
      <c r="S1009" s="41">
        <v>1</v>
      </c>
      <c r="T1009" s="65">
        <v>161811000</v>
      </c>
      <c r="U1009" s="41" t="s">
        <v>37</v>
      </c>
      <c r="V1009" s="41" t="s">
        <v>105</v>
      </c>
      <c r="W1009" s="41" t="s">
        <v>39</v>
      </c>
      <c r="X1009" s="41"/>
      <c r="Y1009" s="42"/>
    </row>
    <row r="1010" spans="1:25" s="25" customFormat="1" ht="23.4" x14ac:dyDescent="0.3">
      <c r="A1010" s="50">
        <v>867</v>
      </c>
      <c r="B1010" s="57" t="s">
        <v>47</v>
      </c>
      <c r="C1010" s="16">
        <f t="shared" si="47"/>
        <v>8</v>
      </c>
      <c r="D1010" s="16" t="str">
        <f t="shared" si="46"/>
        <v>BG.MTD.PTGMH.008</v>
      </c>
      <c r="E1010" s="16" t="e">
        <f>VLOOKUP(B1010,'DS Tên thiết bị'!$A$1:$B$174,2,0)</f>
        <v>#N/A</v>
      </c>
      <c r="F1010" s="57" t="s">
        <v>48</v>
      </c>
      <c r="G1010" s="16" t="str">
        <f t="shared" si="45"/>
        <v>KHÁC</v>
      </c>
      <c r="H1010" s="23" t="s">
        <v>100</v>
      </c>
      <c r="I1010" s="17" t="s">
        <v>2794</v>
      </c>
      <c r="J1010" s="17" t="str">
        <f>VLOOKUP(I1010,'Danh sach khoa'!$C$2:$D$39,2,0)</f>
        <v>PTGMH</v>
      </c>
      <c r="K1010" s="18" t="s">
        <v>1674</v>
      </c>
      <c r="L1010" s="41" t="s">
        <v>101</v>
      </c>
      <c r="M1010" s="62" t="s">
        <v>1828</v>
      </c>
      <c r="N1010" s="41" t="s">
        <v>103</v>
      </c>
      <c r="O1010" s="41" t="s">
        <v>104</v>
      </c>
      <c r="P1010" s="41">
        <v>2016</v>
      </c>
      <c r="Q1010" s="59">
        <v>43043</v>
      </c>
      <c r="R1010" s="41" t="s">
        <v>36</v>
      </c>
      <c r="S1010" s="41">
        <v>1</v>
      </c>
      <c r="T1010" s="65">
        <v>161811000</v>
      </c>
      <c r="U1010" s="41" t="s">
        <v>37</v>
      </c>
      <c r="V1010" s="41" t="s">
        <v>105</v>
      </c>
      <c r="W1010" s="41" t="s">
        <v>39</v>
      </c>
      <c r="X1010" s="41"/>
      <c r="Y1010" s="42"/>
    </row>
    <row r="1011" spans="1:25" s="25" customFormat="1" ht="23.4" x14ac:dyDescent="0.3">
      <c r="A1011" s="15">
        <v>868</v>
      </c>
      <c r="B1011" s="57" t="s">
        <v>47</v>
      </c>
      <c r="C1011" s="16">
        <f t="shared" si="47"/>
        <v>9</v>
      </c>
      <c r="D1011" s="16" t="str">
        <f t="shared" si="46"/>
        <v>BG.MTD.PTGMH.009</v>
      </c>
      <c r="E1011" s="16" t="e">
        <f>VLOOKUP(B1011,'DS Tên thiết bị'!$A$1:$B$174,2,0)</f>
        <v>#N/A</v>
      </c>
      <c r="F1011" s="57" t="s">
        <v>48</v>
      </c>
      <c r="G1011" s="16" t="str">
        <f t="shared" si="45"/>
        <v>KHÁC</v>
      </c>
      <c r="H1011" s="23" t="s">
        <v>100</v>
      </c>
      <c r="I1011" s="17" t="s">
        <v>2794</v>
      </c>
      <c r="J1011" s="17" t="str">
        <f>VLOOKUP(I1011,'Danh sach khoa'!$C$2:$D$39,2,0)</f>
        <v>PTGMH</v>
      </c>
      <c r="K1011" s="18" t="s">
        <v>1674</v>
      </c>
      <c r="L1011" s="41" t="s">
        <v>101</v>
      </c>
      <c r="M1011" s="62" t="s">
        <v>1829</v>
      </c>
      <c r="N1011" s="41" t="s">
        <v>103</v>
      </c>
      <c r="O1011" s="41" t="s">
        <v>104</v>
      </c>
      <c r="P1011" s="41">
        <v>2016</v>
      </c>
      <c r="Q1011" s="59">
        <v>43043</v>
      </c>
      <c r="R1011" s="41" t="s">
        <v>36</v>
      </c>
      <c r="S1011" s="41">
        <v>1</v>
      </c>
      <c r="T1011" s="65">
        <v>161811000</v>
      </c>
      <c r="U1011" s="41" t="s">
        <v>37</v>
      </c>
      <c r="V1011" s="41" t="s">
        <v>105</v>
      </c>
      <c r="W1011" s="41" t="s">
        <v>39</v>
      </c>
      <c r="X1011" s="41"/>
      <c r="Y1011" s="42"/>
    </row>
    <row r="1012" spans="1:25" s="25" customFormat="1" ht="23.4" x14ac:dyDescent="0.3">
      <c r="A1012" s="50">
        <v>869</v>
      </c>
      <c r="B1012" s="57" t="s">
        <v>47</v>
      </c>
      <c r="C1012" s="16">
        <f t="shared" si="47"/>
        <v>10</v>
      </c>
      <c r="D1012" s="16" t="str">
        <f t="shared" si="46"/>
        <v>BG.MTD.PTGMH.010</v>
      </c>
      <c r="E1012" s="16" t="e">
        <f>VLOOKUP(B1012,'DS Tên thiết bị'!$A$1:$B$174,2,0)</f>
        <v>#N/A</v>
      </c>
      <c r="F1012" s="57" t="s">
        <v>48</v>
      </c>
      <c r="G1012" s="16" t="str">
        <f t="shared" si="45"/>
        <v>KHÁC</v>
      </c>
      <c r="H1012" s="23" t="s">
        <v>100</v>
      </c>
      <c r="I1012" s="17" t="s">
        <v>2794</v>
      </c>
      <c r="J1012" s="17" t="str">
        <f>VLOOKUP(I1012,'Danh sach khoa'!$C$2:$D$39,2,0)</f>
        <v>PTGMH</v>
      </c>
      <c r="K1012" s="18" t="s">
        <v>1674</v>
      </c>
      <c r="L1012" s="41" t="s">
        <v>101</v>
      </c>
      <c r="M1012" s="62" t="s">
        <v>1830</v>
      </c>
      <c r="N1012" s="41" t="s">
        <v>103</v>
      </c>
      <c r="O1012" s="41" t="s">
        <v>104</v>
      </c>
      <c r="P1012" s="41">
        <v>2016</v>
      </c>
      <c r="Q1012" s="59">
        <v>43043</v>
      </c>
      <c r="R1012" s="41" t="s">
        <v>36</v>
      </c>
      <c r="S1012" s="41">
        <v>1</v>
      </c>
      <c r="T1012" s="65">
        <v>161811000</v>
      </c>
      <c r="U1012" s="41" t="s">
        <v>37</v>
      </c>
      <c r="V1012" s="41" t="s">
        <v>105</v>
      </c>
      <c r="W1012" s="41" t="s">
        <v>39</v>
      </c>
      <c r="X1012" s="41"/>
      <c r="Y1012" s="42"/>
    </row>
    <row r="1013" spans="1:25" s="25" customFormat="1" ht="23.4" x14ac:dyDescent="0.3">
      <c r="A1013" s="50">
        <v>901</v>
      </c>
      <c r="B1013" s="57" t="s">
        <v>47</v>
      </c>
      <c r="C1013" s="16">
        <f t="shared" si="47"/>
        <v>11</v>
      </c>
      <c r="D1013" s="16" t="str">
        <f t="shared" si="46"/>
        <v>BG.MTD.PTGMH.011</v>
      </c>
      <c r="E1013" s="16" t="e">
        <f>VLOOKUP(B1013,'DS Tên thiết bị'!$A$1:$B$174,2,0)</f>
        <v>#N/A</v>
      </c>
      <c r="F1013" s="57" t="s">
        <v>48</v>
      </c>
      <c r="G1013" s="16" t="str">
        <f t="shared" si="45"/>
        <v>KHÁC</v>
      </c>
      <c r="H1013" s="23" t="s">
        <v>87</v>
      </c>
      <c r="I1013" s="17" t="s">
        <v>2794</v>
      </c>
      <c r="J1013" s="17" t="str">
        <f>VLOOKUP(I1013,'Danh sach khoa'!$C$2:$D$39,2,0)</f>
        <v>PTGMH</v>
      </c>
      <c r="K1013" s="18" t="s">
        <v>1674</v>
      </c>
      <c r="L1013" s="41" t="s">
        <v>149</v>
      </c>
      <c r="M1013" s="62">
        <v>21837</v>
      </c>
      <c r="N1013" s="41" t="s">
        <v>52</v>
      </c>
      <c r="O1013" s="41" t="s">
        <v>35</v>
      </c>
      <c r="P1013" s="41">
        <v>2018</v>
      </c>
      <c r="Q1013" s="43" t="s">
        <v>128</v>
      </c>
      <c r="R1013" s="41" t="s">
        <v>36</v>
      </c>
      <c r="S1013" s="41">
        <v>1</v>
      </c>
      <c r="T1013" s="61">
        <v>174600000</v>
      </c>
      <c r="U1013" s="41" t="s">
        <v>37</v>
      </c>
      <c r="V1013" s="41" t="s">
        <v>60</v>
      </c>
      <c r="W1013" s="41" t="s">
        <v>39</v>
      </c>
      <c r="X1013" s="41"/>
      <c r="Y1013" s="42"/>
    </row>
    <row r="1014" spans="1:25" s="25" customFormat="1" ht="26.4" x14ac:dyDescent="0.3">
      <c r="A1014" s="50">
        <v>915</v>
      </c>
      <c r="B1014" s="16" t="s">
        <v>47</v>
      </c>
      <c r="C1014" s="16">
        <f t="shared" si="47"/>
        <v>12</v>
      </c>
      <c r="D1014" s="16" t="str">
        <f t="shared" si="46"/>
        <v>BG.MTD.PTGMH.012</v>
      </c>
      <c r="E1014" s="16" t="e">
        <f>VLOOKUP(B1014,'DS Tên thiết bị'!$A$1:$B$174,2,0)</f>
        <v>#N/A</v>
      </c>
      <c r="F1014" s="57" t="s">
        <v>48</v>
      </c>
      <c r="G1014" s="16" t="str">
        <f t="shared" si="45"/>
        <v>KHÁC</v>
      </c>
      <c r="H1014" s="17" t="s">
        <v>148</v>
      </c>
      <c r="I1014" s="17" t="s">
        <v>2794</v>
      </c>
      <c r="J1014" s="17" t="str">
        <f>VLOOKUP(I1014,'Danh sach khoa'!$C$2:$D$39,2,0)</f>
        <v>PTGMH</v>
      </c>
      <c r="K1014" s="18" t="s">
        <v>1674</v>
      </c>
      <c r="L1014" s="14" t="s">
        <v>149</v>
      </c>
      <c r="M1014" s="29">
        <v>28138</v>
      </c>
      <c r="N1014" s="14" t="s">
        <v>64</v>
      </c>
      <c r="O1014" s="14" t="s">
        <v>35</v>
      </c>
      <c r="P1014" s="14">
        <v>2020</v>
      </c>
      <c r="Q1014" s="60" t="s">
        <v>151</v>
      </c>
      <c r="R1014" s="14" t="s">
        <v>36</v>
      </c>
      <c r="S1014" s="14">
        <v>1</v>
      </c>
      <c r="T1014" s="34">
        <v>165000000</v>
      </c>
      <c r="U1014" s="41" t="s">
        <v>37</v>
      </c>
      <c r="V1014" s="14" t="s">
        <v>60</v>
      </c>
      <c r="W1014" s="14" t="s">
        <v>39</v>
      </c>
      <c r="X1014" s="14"/>
      <c r="Y1014" s="21"/>
    </row>
    <row r="1015" spans="1:25" s="25" customFormat="1" ht="30.6" x14ac:dyDescent="0.3">
      <c r="A1015" s="50">
        <v>955</v>
      </c>
      <c r="B1015" s="31" t="s">
        <v>47</v>
      </c>
      <c r="C1015" s="16">
        <f t="shared" si="47"/>
        <v>13</v>
      </c>
      <c r="D1015" s="16" t="str">
        <f t="shared" si="46"/>
        <v>BG.MTD.PTGMH.013</v>
      </c>
      <c r="E1015" s="16" t="e">
        <f>VLOOKUP(B1015,'DS Tên thiết bị'!$A$1:$B$174,2,0)</f>
        <v>#N/A</v>
      </c>
      <c r="F1015" s="57" t="s">
        <v>48</v>
      </c>
      <c r="G1015" s="16" t="str">
        <f t="shared" si="45"/>
        <v>KHÁC</v>
      </c>
      <c r="H1015" s="17" t="s">
        <v>87</v>
      </c>
      <c r="I1015" s="17" t="s">
        <v>2794</v>
      </c>
      <c r="J1015" s="17" t="str">
        <f>VLOOKUP(I1015,'Danh sach khoa'!$C$2:$D$39,2,0)</f>
        <v>PTGMH</v>
      </c>
      <c r="K1015" s="18" t="s">
        <v>1674</v>
      </c>
      <c r="L1015" s="14" t="s">
        <v>469</v>
      </c>
      <c r="M1015" s="14" t="s">
        <v>1968</v>
      </c>
      <c r="N1015" s="14" t="s">
        <v>471</v>
      </c>
      <c r="O1015" s="14" t="s">
        <v>104</v>
      </c>
      <c r="P1015" s="21">
        <v>2021</v>
      </c>
      <c r="Q1015" s="67" t="s">
        <v>177</v>
      </c>
      <c r="R1015" s="21" t="s">
        <v>36</v>
      </c>
      <c r="S1015" s="40">
        <v>1</v>
      </c>
      <c r="T1015" s="36">
        <v>70000000</v>
      </c>
      <c r="U1015" s="41" t="s">
        <v>37</v>
      </c>
      <c r="V1015" s="30" t="s">
        <v>178</v>
      </c>
      <c r="W1015" s="14" t="s">
        <v>179</v>
      </c>
      <c r="X1015" s="21"/>
      <c r="Y1015" s="21"/>
    </row>
    <row r="1016" spans="1:25" s="25" customFormat="1" ht="23.4" x14ac:dyDescent="0.3">
      <c r="A1016" s="15">
        <v>956</v>
      </c>
      <c r="B1016" s="31" t="s">
        <v>47</v>
      </c>
      <c r="C1016" s="16">
        <f t="shared" si="47"/>
        <v>14</v>
      </c>
      <c r="D1016" s="16" t="str">
        <f t="shared" si="46"/>
        <v>BG.MTD.PTGMH.014</v>
      </c>
      <c r="E1016" s="16" t="e">
        <f>VLOOKUP(B1016,'DS Tên thiết bị'!$A$1:$B$174,2,0)</f>
        <v>#N/A</v>
      </c>
      <c r="F1016" s="57" t="s">
        <v>48</v>
      </c>
      <c r="G1016" s="16" t="str">
        <f t="shared" si="45"/>
        <v>KHÁC</v>
      </c>
      <c r="H1016" s="17" t="s">
        <v>87</v>
      </c>
      <c r="I1016" s="17" t="s">
        <v>2794</v>
      </c>
      <c r="J1016" s="17" t="str">
        <f>VLOOKUP(I1016,'Danh sach khoa'!$C$2:$D$39,2,0)</f>
        <v>PTGMH</v>
      </c>
      <c r="K1016" s="18" t="s">
        <v>1674</v>
      </c>
      <c r="L1016" s="14" t="s">
        <v>469</v>
      </c>
      <c r="M1016" s="14" t="s">
        <v>1969</v>
      </c>
      <c r="N1016" s="14" t="s">
        <v>471</v>
      </c>
      <c r="O1016" s="14" t="s">
        <v>104</v>
      </c>
      <c r="P1016" s="21">
        <v>2021</v>
      </c>
      <c r="Q1016" s="67" t="s">
        <v>177</v>
      </c>
      <c r="R1016" s="21" t="s">
        <v>36</v>
      </c>
      <c r="S1016" s="40">
        <v>1</v>
      </c>
      <c r="T1016" s="36">
        <v>70000000</v>
      </c>
      <c r="U1016" s="41" t="s">
        <v>37</v>
      </c>
      <c r="V1016" s="30" t="s">
        <v>178</v>
      </c>
      <c r="W1016" s="14" t="s">
        <v>179</v>
      </c>
      <c r="X1016" s="21"/>
      <c r="Y1016" s="21"/>
    </row>
    <row r="1017" spans="1:25" s="25" customFormat="1" ht="23.4" x14ac:dyDescent="0.3">
      <c r="A1017" s="50">
        <v>957</v>
      </c>
      <c r="B1017" s="31" t="s">
        <v>47</v>
      </c>
      <c r="C1017" s="16">
        <f t="shared" si="47"/>
        <v>15</v>
      </c>
      <c r="D1017" s="16" t="str">
        <f t="shared" si="46"/>
        <v>BG.MTD.PTGMH.015</v>
      </c>
      <c r="E1017" s="16" t="e">
        <f>VLOOKUP(B1017,'DS Tên thiết bị'!$A$1:$B$174,2,0)</f>
        <v>#N/A</v>
      </c>
      <c r="F1017" s="57" t="s">
        <v>48</v>
      </c>
      <c r="G1017" s="16" t="str">
        <f t="shared" si="45"/>
        <v>KHÁC</v>
      </c>
      <c r="H1017" s="17" t="s">
        <v>87</v>
      </c>
      <c r="I1017" s="17" t="s">
        <v>2794</v>
      </c>
      <c r="J1017" s="17" t="str">
        <f>VLOOKUP(I1017,'Danh sach khoa'!$C$2:$D$39,2,0)</f>
        <v>PTGMH</v>
      </c>
      <c r="K1017" s="18" t="s">
        <v>1674</v>
      </c>
      <c r="L1017" s="14" t="s">
        <v>469</v>
      </c>
      <c r="M1017" s="14" t="s">
        <v>1970</v>
      </c>
      <c r="N1017" s="14" t="s">
        <v>471</v>
      </c>
      <c r="O1017" s="14" t="s">
        <v>104</v>
      </c>
      <c r="P1017" s="21">
        <v>2021</v>
      </c>
      <c r="Q1017" s="67" t="s">
        <v>177</v>
      </c>
      <c r="R1017" s="21" t="s">
        <v>36</v>
      </c>
      <c r="S1017" s="40">
        <v>1</v>
      </c>
      <c r="T1017" s="36">
        <v>70000000</v>
      </c>
      <c r="U1017" s="41" t="s">
        <v>37</v>
      </c>
      <c r="V1017" s="30" t="s">
        <v>178</v>
      </c>
      <c r="W1017" s="14" t="s">
        <v>179</v>
      </c>
      <c r="X1017" s="21"/>
      <c r="Y1017" s="21"/>
    </row>
    <row r="1018" spans="1:25" s="25" customFormat="1" ht="23.4" x14ac:dyDescent="0.3">
      <c r="A1018" s="15">
        <v>958</v>
      </c>
      <c r="B1018" s="31" t="s">
        <v>47</v>
      </c>
      <c r="C1018" s="16">
        <f t="shared" si="47"/>
        <v>16</v>
      </c>
      <c r="D1018" s="16" t="str">
        <f t="shared" si="46"/>
        <v>BG.MTD.PTGMH.016</v>
      </c>
      <c r="E1018" s="16" t="e">
        <f>VLOOKUP(B1018,'DS Tên thiết bị'!$A$1:$B$174,2,0)</f>
        <v>#N/A</v>
      </c>
      <c r="F1018" s="57" t="s">
        <v>48</v>
      </c>
      <c r="G1018" s="16" t="str">
        <f t="shared" si="45"/>
        <v>KHÁC</v>
      </c>
      <c r="H1018" s="17" t="s">
        <v>87</v>
      </c>
      <c r="I1018" s="17" t="s">
        <v>2794</v>
      </c>
      <c r="J1018" s="17" t="str">
        <f>VLOOKUP(I1018,'Danh sach khoa'!$C$2:$D$39,2,0)</f>
        <v>PTGMH</v>
      </c>
      <c r="K1018" s="18" t="s">
        <v>1674</v>
      </c>
      <c r="L1018" s="14" t="s">
        <v>469</v>
      </c>
      <c r="M1018" s="21" t="s">
        <v>1971</v>
      </c>
      <c r="N1018" s="14" t="s">
        <v>471</v>
      </c>
      <c r="O1018" s="14" t="s">
        <v>104</v>
      </c>
      <c r="P1018" s="21">
        <v>2021</v>
      </c>
      <c r="Q1018" s="67" t="s">
        <v>177</v>
      </c>
      <c r="R1018" s="21" t="s">
        <v>36</v>
      </c>
      <c r="S1018" s="40">
        <v>1</v>
      </c>
      <c r="T1018" s="36">
        <v>70000000</v>
      </c>
      <c r="U1018" s="41" t="s">
        <v>37</v>
      </c>
      <c r="V1018" s="30" t="s">
        <v>178</v>
      </c>
      <c r="W1018" s="14" t="s">
        <v>179</v>
      </c>
      <c r="X1018" s="21"/>
      <c r="Y1018" s="21"/>
    </row>
    <row r="1019" spans="1:25" s="25" customFormat="1" ht="23.4" x14ac:dyDescent="0.3">
      <c r="A1019" s="50">
        <v>959</v>
      </c>
      <c r="B1019" s="31" t="s">
        <v>47</v>
      </c>
      <c r="C1019" s="16">
        <f t="shared" si="47"/>
        <v>17</v>
      </c>
      <c r="D1019" s="16" t="str">
        <f t="shared" si="46"/>
        <v>BG.MTD.PTGMH.017</v>
      </c>
      <c r="E1019" s="16" t="e">
        <f>VLOOKUP(B1019,'DS Tên thiết bị'!$A$1:$B$174,2,0)</f>
        <v>#N/A</v>
      </c>
      <c r="F1019" s="57" t="s">
        <v>48</v>
      </c>
      <c r="G1019" s="16" t="str">
        <f t="shared" si="45"/>
        <v>KHÁC</v>
      </c>
      <c r="H1019" s="17" t="s">
        <v>87</v>
      </c>
      <c r="I1019" s="17" t="s">
        <v>2794</v>
      </c>
      <c r="J1019" s="17" t="str">
        <f>VLOOKUP(I1019,'Danh sach khoa'!$C$2:$D$39,2,0)</f>
        <v>PTGMH</v>
      </c>
      <c r="K1019" s="18" t="s">
        <v>1674</v>
      </c>
      <c r="L1019" s="14" t="s">
        <v>469</v>
      </c>
      <c r="M1019" s="21" t="s">
        <v>1972</v>
      </c>
      <c r="N1019" s="14" t="s">
        <v>471</v>
      </c>
      <c r="O1019" s="14" t="s">
        <v>104</v>
      </c>
      <c r="P1019" s="21">
        <v>2020</v>
      </c>
      <c r="Q1019" s="67" t="s">
        <v>177</v>
      </c>
      <c r="R1019" s="21" t="s">
        <v>36</v>
      </c>
      <c r="S1019" s="40">
        <v>1</v>
      </c>
      <c r="T1019" s="36">
        <v>70000000</v>
      </c>
      <c r="U1019" s="41" t="s">
        <v>37</v>
      </c>
      <c r="V1019" s="30" t="s">
        <v>178</v>
      </c>
      <c r="W1019" s="14" t="s">
        <v>179</v>
      </c>
      <c r="X1019" s="21"/>
      <c r="Y1019" s="21"/>
    </row>
    <row r="1020" spans="1:25" s="25" customFormat="1" ht="23.4" x14ac:dyDescent="0.3">
      <c r="A1020" s="15">
        <v>960</v>
      </c>
      <c r="B1020" s="31" t="s">
        <v>47</v>
      </c>
      <c r="C1020" s="16">
        <f t="shared" si="47"/>
        <v>18</v>
      </c>
      <c r="D1020" s="16" t="str">
        <f t="shared" si="46"/>
        <v>BG.MTD.PTGMH.018</v>
      </c>
      <c r="E1020" s="16" t="e">
        <f>VLOOKUP(B1020,'DS Tên thiết bị'!$A$1:$B$174,2,0)</f>
        <v>#N/A</v>
      </c>
      <c r="F1020" s="57" t="s">
        <v>48</v>
      </c>
      <c r="G1020" s="16" t="str">
        <f t="shared" si="45"/>
        <v>KHÁC</v>
      </c>
      <c r="H1020" s="17" t="s">
        <v>87</v>
      </c>
      <c r="I1020" s="17" t="s">
        <v>2794</v>
      </c>
      <c r="J1020" s="17" t="str">
        <f>VLOOKUP(I1020,'Danh sach khoa'!$C$2:$D$39,2,0)</f>
        <v>PTGMH</v>
      </c>
      <c r="K1020" s="18" t="s">
        <v>1674</v>
      </c>
      <c r="L1020" s="14" t="s">
        <v>469</v>
      </c>
      <c r="M1020" s="21" t="s">
        <v>1973</v>
      </c>
      <c r="N1020" s="14" t="s">
        <v>471</v>
      </c>
      <c r="O1020" s="14" t="s">
        <v>104</v>
      </c>
      <c r="P1020" s="21">
        <v>2021</v>
      </c>
      <c r="Q1020" s="67" t="s">
        <v>177</v>
      </c>
      <c r="R1020" s="21" t="s">
        <v>36</v>
      </c>
      <c r="S1020" s="40">
        <v>1</v>
      </c>
      <c r="T1020" s="36">
        <v>70000000</v>
      </c>
      <c r="U1020" s="41" t="s">
        <v>37</v>
      </c>
      <c r="V1020" s="30" t="s">
        <v>178</v>
      </c>
      <c r="W1020" s="14" t="s">
        <v>179</v>
      </c>
      <c r="X1020" s="21"/>
      <c r="Y1020" s="21"/>
    </row>
    <row r="1021" spans="1:25" s="25" customFormat="1" ht="23.4" x14ac:dyDescent="0.3">
      <c r="A1021" s="50">
        <v>961</v>
      </c>
      <c r="B1021" s="31" t="s">
        <v>47</v>
      </c>
      <c r="C1021" s="16">
        <f t="shared" si="47"/>
        <v>19</v>
      </c>
      <c r="D1021" s="16" t="str">
        <f t="shared" si="46"/>
        <v>BG.MTD.PTGMH.019</v>
      </c>
      <c r="E1021" s="16" t="e">
        <f>VLOOKUP(B1021,'DS Tên thiết bị'!$A$1:$B$174,2,0)</f>
        <v>#N/A</v>
      </c>
      <c r="F1021" s="57" t="s">
        <v>48</v>
      </c>
      <c r="G1021" s="16" t="str">
        <f t="shared" si="45"/>
        <v>KHÁC</v>
      </c>
      <c r="H1021" s="17" t="s">
        <v>87</v>
      </c>
      <c r="I1021" s="17" t="s">
        <v>2794</v>
      </c>
      <c r="J1021" s="17" t="str">
        <f>VLOOKUP(I1021,'Danh sach khoa'!$C$2:$D$39,2,0)</f>
        <v>PTGMH</v>
      </c>
      <c r="K1021" s="18" t="s">
        <v>1674</v>
      </c>
      <c r="L1021" s="14" t="s">
        <v>469</v>
      </c>
      <c r="M1021" s="21" t="s">
        <v>1974</v>
      </c>
      <c r="N1021" s="14" t="s">
        <v>471</v>
      </c>
      <c r="O1021" s="14" t="s">
        <v>104</v>
      </c>
      <c r="P1021" s="21">
        <v>2021</v>
      </c>
      <c r="Q1021" s="67" t="s">
        <v>177</v>
      </c>
      <c r="R1021" s="21" t="s">
        <v>36</v>
      </c>
      <c r="S1021" s="40">
        <v>1</v>
      </c>
      <c r="T1021" s="36">
        <v>70000000</v>
      </c>
      <c r="U1021" s="41" t="s">
        <v>37</v>
      </c>
      <c r="V1021" s="30" t="s">
        <v>178</v>
      </c>
      <c r="W1021" s="14" t="s">
        <v>179</v>
      </c>
      <c r="X1021" s="21"/>
      <c r="Y1021" s="21"/>
    </row>
    <row r="1022" spans="1:25" s="25" customFormat="1" ht="23.4" x14ac:dyDescent="0.3">
      <c r="A1022" s="15">
        <v>962</v>
      </c>
      <c r="B1022" s="31" t="s">
        <v>47</v>
      </c>
      <c r="C1022" s="16">
        <f t="shared" si="47"/>
        <v>20</v>
      </c>
      <c r="D1022" s="16" t="str">
        <f t="shared" si="46"/>
        <v>BG.MTD.PTGMH.020</v>
      </c>
      <c r="E1022" s="16" t="e">
        <f>VLOOKUP(B1022,'DS Tên thiết bị'!$A$1:$B$174,2,0)</f>
        <v>#N/A</v>
      </c>
      <c r="F1022" s="57" t="s">
        <v>48</v>
      </c>
      <c r="G1022" s="16" t="str">
        <f t="shared" si="45"/>
        <v>KHÁC</v>
      </c>
      <c r="H1022" s="17" t="s">
        <v>87</v>
      </c>
      <c r="I1022" s="17" t="s">
        <v>2794</v>
      </c>
      <c r="J1022" s="17" t="str">
        <f>VLOOKUP(I1022,'Danh sach khoa'!$C$2:$D$39,2,0)</f>
        <v>PTGMH</v>
      </c>
      <c r="K1022" s="18" t="s">
        <v>1674</v>
      </c>
      <c r="L1022" s="14" t="s">
        <v>469</v>
      </c>
      <c r="M1022" s="21" t="s">
        <v>1975</v>
      </c>
      <c r="N1022" s="14" t="s">
        <v>471</v>
      </c>
      <c r="O1022" s="14" t="s">
        <v>104</v>
      </c>
      <c r="P1022" s="21">
        <v>2021</v>
      </c>
      <c r="Q1022" s="67" t="s">
        <v>177</v>
      </c>
      <c r="R1022" s="21" t="s">
        <v>36</v>
      </c>
      <c r="S1022" s="40">
        <v>1</v>
      </c>
      <c r="T1022" s="36">
        <v>70000000</v>
      </c>
      <c r="U1022" s="41" t="s">
        <v>37</v>
      </c>
      <c r="V1022" s="30" t="s">
        <v>178</v>
      </c>
      <c r="W1022" s="14" t="s">
        <v>179</v>
      </c>
      <c r="X1022" s="21"/>
      <c r="Y1022" s="21"/>
    </row>
    <row r="1023" spans="1:25" s="25" customFormat="1" ht="23.4" x14ac:dyDescent="0.3">
      <c r="A1023" s="50">
        <v>963</v>
      </c>
      <c r="B1023" s="31" t="s">
        <v>47</v>
      </c>
      <c r="C1023" s="16">
        <f t="shared" si="47"/>
        <v>21</v>
      </c>
      <c r="D1023" s="16" t="str">
        <f t="shared" si="46"/>
        <v>BG.MTD.PTGMH.021</v>
      </c>
      <c r="E1023" s="16" t="e">
        <f>VLOOKUP(B1023,'DS Tên thiết bị'!$A$1:$B$174,2,0)</f>
        <v>#N/A</v>
      </c>
      <c r="F1023" s="57" t="s">
        <v>48</v>
      </c>
      <c r="G1023" s="16" t="str">
        <f t="shared" si="45"/>
        <v>KHÁC</v>
      </c>
      <c r="H1023" s="17" t="s">
        <v>87</v>
      </c>
      <c r="I1023" s="17" t="s">
        <v>2794</v>
      </c>
      <c r="J1023" s="17" t="str">
        <f>VLOOKUP(I1023,'Danh sach khoa'!$C$2:$D$39,2,0)</f>
        <v>PTGMH</v>
      </c>
      <c r="K1023" s="18" t="s">
        <v>1674</v>
      </c>
      <c r="L1023" s="14" t="s">
        <v>805</v>
      </c>
      <c r="M1023" s="14">
        <v>19100100079</v>
      </c>
      <c r="N1023" s="14" t="s">
        <v>1976</v>
      </c>
      <c r="O1023" s="14" t="s">
        <v>224</v>
      </c>
      <c r="P1023" s="21">
        <v>2020</v>
      </c>
      <c r="Q1023" s="67" t="s">
        <v>177</v>
      </c>
      <c r="R1023" s="21" t="s">
        <v>36</v>
      </c>
      <c r="S1023" s="40">
        <v>1</v>
      </c>
      <c r="T1023" s="36">
        <v>40000000</v>
      </c>
      <c r="U1023" s="41" t="s">
        <v>37</v>
      </c>
      <c r="V1023" s="30" t="s">
        <v>178</v>
      </c>
      <c r="W1023" s="14" t="s">
        <v>179</v>
      </c>
      <c r="X1023" s="21"/>
      <c r="Y1023" s="21"/>
    </row>
    <row r="1024" spans="1:25" s="25" customFormat="1" ht="23.4" x14ac:dyDescent="0.3">
      <c r="A1024" s="15">
        <v>964</v>
      </c>
      <c r="B1024" s="31" t="s">
        <v>47</v>
      </c>
      <c r="C1024" s="16">
        <f t="shared" si="47"/>
        <v>22</v>
      </c>
      <c r="D1024" s="16" t="str">
        <f t="shared" si="46"/>
        <v>BG.MTD.PTGMH.022</v>
      </c>
      <c r="E1024" s="16" t="e">
        <f>VLOOKUP(B1024,'DS Tên thiết bị'!$A$1:$B$174,2,0)</f>
        <v>#N/A</v>
      </c>
      <c r="F1024" s="57" t="s">
        <v>48</v>
      </c>
      <c r="G1024" s="16" t="str">
        <f t="shared" si="45"/>
        <v>KHÁC</v>
      </c>
      <c r="H1024" s="17" t="s">
        <v>793</v>
      </c>
      <c r="I1024" s="17" t="s">
        <v>2794</v>
      </c>
      <c r="J1024" s="17" t="str">
        <f>VLOOKUP(I1024,'Danh sach khoa'!$C$2:$D$39,2,0)</f>
        <v>PTGMH</v>
      </c>
      <c r="K1024" s="18" t="s">
        <v>1674</v>
      </c>
      <c r="L1024" s="14" t="s">
        <v>794</v>
      </c>
      <c r="M1024" s="14">
        <v>30685</v>
      </c>
      <c r="N1024" s="14" t="s">
        <v>64</v>
      </c>
      <c r="O1024" s="14" t="s">
        <v>35</v>
      </c>
      <c r="P1024" s="21">
        <v>2020</v>
      </c>
      <c r="Q1024" s="67" t="s">
        <v>177</v>
      </c>
      <c r="R1024" s="21" t="s">
        <v>36</v>
      </c>
      <c r="S1024" s="40">
        <v>1</v>
      </c>
      <c r="T1024" s="36">
        <v>135000000</v>
      </c>
      <c r="U1024" s="41" t="s">
        <v>37</v>
      </c>
      <c r="V1024" s="30" t="s">
        <v>178</v>
      </c>
      <c r="W1024" s="14" t="s">
        <v>179</v>
      </c>
      <c r="X1024" s="21"/>
      <c r="Y1024" s="21"/>
    </row>
    <row r="1025" spans="1:25" s="25" customFormat="1" ht="23.4" x14ac:dyDescent="0.3">
      <c r="A1025" s="50">
        <v>965</v>
      </c>
      <c r="B1025" s="31" t="s">
        <v>47</v>
      </c>
      <c r="C1025" s="16">
        <f t="shared" si="47"/>
        <v>23</v>
      </c>
      <c r="D1025" s="16" t="str">
        <f t="shared" si="46"/>
        <v>BG.MTD.PTGMH.023</v>
      </c>
      <c r="E1025" s="16" t="e">
        <f>VLOOKUP(B1025,'DS Tên thiết bị'!$A$1:$B$174,2,0)</f>
        <v>#N/A</v>
      </c>
      <c r="F1025" s="57" t="s">
        <v>48</v>
      </c>
      <c r="G1025" s="16" t="str">
        <f t="shared" si="45"/>
        <v>KHÁC</v>
      </c>
      <c r="H1025" s="17" t="s">
        <v>793</v>
      </c>
      <c r="I1025" s="17" t="s">
        <v>2794</v>
      </c>
      <c r="J1025" s="17" t="str">
        <f>VLOOKUP(I1025,'Danh sach khoa'!$C$2:$D$39,2,0)</f>
        <v>PTGMH</v>
      </c>
      <c r="K1025" s="18" t="s">
        <v>1674</v>
      </c>
      <c r="L1025" s="14" t="s">
        <v>794</v>
      </c>
      <c r="M1025" s="14">
        <v>30686</v>
      </c>
      <c r="N1025" s="14" t="s">
        <v>64</v>
      </c>
      <c r="O1025" s="14" t="s">
        <v>35</v>
      </c>
      <c r="P1025" s="21">
        <v>2020</v>
      </c>
      <c r="Q1025" s="67" t="s">
        <v>177</v>
      </c>
      <c r="R1025" s="21" t="s">
        <v>36</v>
      </c>
      <c r="S1025" s="40">
        <v>1</v>
      </c>
      <c r="T1025" s="36">
        <v>135000000</v>
      </c>
      <c r="U1025" s="41" t="s">
        <v>37</v>
      </c>
      <c r="V1025" s="30" t="s">
        <v>178</v>
      </c>
      <c r="W1025" s="14" t="s">
        <v>179</v>
      </c>
      <c r="X1025" s="21"/>
      <c r="Y1025" s="21"/>
    </row>
    <row r="1026" spans="1:25" s="25" customFormat="1" ht="40.799999999999997" x14ac:dyDescent="0.3">
      <c r="A1026" s="50">
        <v>973</v>
      </c>
      <c r="B1026" s="31" t="s">
        <v>47</v>
      </c>
      <c r="C1026" s="16">
        <f t="shared" si="47"/>
        <v>24</v>
      </c>
      <c r="D1026" s="16" t="str">
        <f t="shared" si="46"/>
        <v>BG.MTD.PTGMH.024</v>
      </c>
      <c r="E1026" s="16" t="e">
        <f>VLOOKUP(B1026,'DS Tên thiết bị'!$A$1:$B$174,2,0)</f>
        <v>#N/A</v>
      </c>
      <c r="F1026" s="57" t="s">
        <v>48</v>
      </c>
      <c r="G1026" s="16" t="str">
        <f t="shared" ref="G1026:G1089" si="48">IFERROR(IF(E1026=F1026,"","KHÁC"),"KHÁC")</f>
        <v>KHÁC</v>
      </c>
      <c r="H1026" s="57" t="s">
        <v>585</v>
      </c>
      <c r="I1026" s="17" t="s">
        <v>2794</v>
      </c>
      <c r="J1026" s="17" t="str">
        <f>VLOOKUP(I1026,'Danh sach khoa'!$C$2:$D$39,2,0)</f>
        <v>PTGMH</v>
      </c>
      <c r="K1026" s="18" t="s">
        <v>1674</v>
      </c>
      <c r="L1026" s="41" t="s">
        <v>1995</v>
      </c>
      <c r="M1026" s="41" t="s">
        <v>1996</v>
      </c>
      <c r="N1026" s="41" t="s">
        <v>1997</v>
      </c>
      <c r="O1026" s="41" t="s">
        <v>1998</v>
      </c>
      <c r="P1026" s="21">
        <v>2022</v>
      </c>
      <c r="Q1026" s="108">
        <v>45239</v>
      </c>
      <c r="R1026" s="21" t="s">
        <v>36</v>
      </c>
      <c r="S1026" s="40">
        <v>1</v>
      </c>
      <c r="T1026" s="61">
        <v>23622358</v>
      </c>
      <c r="U1026" s="41" t="s">
        <v>37</v>
      </c>
      <c r="V1026" s="41" t="s">
        <v>1999</v>
      </c>
      <c r="W1026" s="14" t="s">
        <v>39</v>
      </c>
      <c r="X1026" s="21"/>
      <c r="Y1026" s="21"/>
    </row>
    <row r="1027" spans="1:25" s="25" customFormat="1" ht="40.799999999999997" x14ac:dyDescent="0.3">
      <c r="A1027" s="15">
        <v>974</v>
      </c>
      <c r="B1027" s="31" t="s">
        <v>47</v>
      </c>
      <c r="C1027" s="16">
        <f t="shared" si="47"/>
        <v>25</v>
      </c>
      <c r="D1027" s="16" t="str">
        <f t="shared" ref="D1027:D1090" si="49">"BG."&amp;F1027&amp;"."&amp;J1027&amp;"."&amp;TEXT(C1027,"000")</f>
        <v>BG.MTD.PTGMH.025</v>
      </c>
      <c r="E1027" s="16" t="e">
        <f>VLOOKUP(B1027,'DS Tên thiết bị'!$A$1:$B$174,2,0)</f>
        <v>#N/A</v>
      </c>
      <c r="F1027" s="57" t="s">
        <v>48</v>
      </c>
      <c r="G1027" s="16" t="str">
        <f t="shared" si="48"/>
        <v>KHÁC</v>
      </c>
      <c r="H1027" s="57" t="s">
        <v>585</v>
      </c>
      <c r="I1027" s="17" t="s">
        <v>2794</v>
      </c>
      <c r="J1027" s="17" t="str">
        <f>VLOOKUP(I1027,'Danh sach khoa'!$C$2:$D$39,2,0)</f>
        <v>PTGMH</v>
      </c>
      <c r="K1027" s="18" t="s">
        <v>1674</v>
      </c>
      <c r="L1027" s="41" t="s">
        <v>1995</v>
      </c>
      <c r="M1027" s="42" t="s">
        <v>2000</v>
      </c>
      <c r="N1027" s="41" t="s">
        <v>1997</v>
      </c>
      <c r="O1027" s="41" t="s">
        <v>1998</v>
      </c>
      <c r="P1027" s="21">
        <v>2022</v>
      </c>
      <c r="Q1027" s="108">
        <v>45239</v>
      </c>
      <c r="R1027" s="21" t="s">
        <v>36</v>
      </c>
      <c r="S1027" s="40">
        <v>1</v>
      </c>
      <c r="T1027" s="61">
        <v>23622358</v>
      </c>
      <c r="U1027" s="41" t="s">
        <v>37</v>
      </c>
      <c r="V1027" s="41" t="s">
        <v>1999</v>
      </c>
      <c r="W1027" s="14" t="s">
        <v>39</v>
      </c>
      <c r="X1027" s="21"/>
      <c r="Y1027" s="21"/>
    </row>
    <row r="1028" spans="1:25" s="25" customFormat="1" ht="40.799999999999997" x14ac:dyDescent="0.3">
      <c r="A1028" s="50">
        <v>975</v>
      </c>
      <c r="B1028" s="31" t="s">
        <v>47</v>
      </c>
      <c r="C1028" s="16">
        <f t="shared" ref="C1028:C1091" si="50">IF(B1028=B1027,C1027+1,1)</f>
        <v>26</v>
      </c>
      <c r="D1028" s="16" t="str">
        <f t="shared" si="49"/>
        <v>BG.MTD.PTGMH.026</v>
      </c>
      <c r="E1028" s="16" t="e">
        <f>VLOOKUP(B1028,'DS Tên thiết bị'!$A$1:$B$174,2,0)</f>
        <v>#N/A</v>
      </c>
      <c r="F1028" s="57" t="s">
        <v>48</v>
      </c>
      <c r="G1028" s="16" t="str">
        <f t="shared" si="48"/>
        <v>KHÁC</v>
      </c>
      <c r="H1028" s="57" t="s">
        <v>585</v>
      </c>
      <c r="I1028" s="17" t="s">
        <v>2794</v>
      </c>
      <c r="J1028" s="17" t="str">
        <f>VLOOKUP(I1028,'Danh sach khoa'!$C$2:$D$39,2,0)</f>
        <v>PTGMH</v>
      </c>
      <c r="K1028" s="18" t="s">
        <v>1674</v>
      </c>
      <c r="L1028" s="41" t="s">
        <v>1995</v>
      </c>
      <c r="M1028" s="42" t="s">
        <v>2001</v>
      </c>
      <c r="N1028" s="41" t="s">
        <v>1997</v>
      </c>
      <c r="O1028" s="41" t="s">
        <v>1998</v>
      </c>
      <c r="P1028" s="21">
        <v>2022</v>
      </c>
      <c r="Q1028" s="108">
        <v>45239</v>
      </c>
      <c r="R1028" s="21" t="s">
        <v>36</v>
      </c>
      <c r="S1028" s="40">
        <v>1</v>
      </c>
      <c r="T1028" s="61">
        <v>23622358</v>
      </c>
      <c r="U1028" s="41" t="s">
        <v>37</v>
      </c>
      <c r="V1028" s="41" t="s">
        <v>1999</v>
      </c>
      <c r="W1028" s="14" t="s">
        <v>39</v>
      </c>
      <c r="X1028" s="21"/>
      <c r="Y1028" s="21"/>
    </row>
    <row r="1029" spans="1:25" s="25" customFormat="1" ht="23.4" x14ac:dyDescent="0.3">
      <c r="A1029" s="15">
        <v>870</v>
      </c>
      <c r="B1029" s="57" t="s">
        <v>107</v>
      </c>
      <c r="C1029" s="16">
        <f t="shared" si="50"/>
        <v>1</v>
      </c>
      <c r="D1029" s="16" t="str">
        <f t="shared" si="49"/>
        <v>BG.MT.PTGMH.001</v>
      </c>
      <c r="E1029" s="16" t="e">
        <f>VLOOKUP(B1029,'DS Tên thiết bị'!$A$1:$B$174,2,0)</f>
        <v>#N/A</v>
      </c>
      <c r="F1029" s="57" t="s">
        <v>55</v>
      </c>
      <c r="G1029" s="16" t="str">
        <f t="shared" si="48"/>
        <v>KHÁC</v>
      </c>
      <c r="H1029" s="23" t="s">
        <v>107</v>
      </c>
      <c r="I1029" s="17" t="s">
        <v>2794</v>
      </c>
      <c r="J1029" s="17" t="str">
        <f>VLOOKUP(I1029,'Danh sach khoa'!$C$2:$D$39,2,0)</f>
        <v>PTGMH</v>
      </c>
      <c r="K1029" s="18" t="s">
        <v>1674</v>
      </c>
      <c r="L1029" s="41" t="s">
        <v>113</v>
      </c>
      <c r="M1029" s="62" t="s">
        <v>1831</v>
      </c>
      <c r="N1029" s="41" t="s">
        <v>600</v>
      </c>
      <c r="O1029" s="41" t="s">
        <v>362</v>
      </c>
      <c r="P1029" s="41">
        <v>2016</v>
      </c>
      <c r="Q1029" s="59">
        <v>42859</v>
      </c>
      <c r="R1029" s="41" t="s">
        <v>36</v>
      </c>
      <c r="S1029" s="41">
        <v>1</v>
      </c>
      <c r="T1029" s="61">
        <v>811601000</v>
      </c>
      <c r="U1029" s="41" t="s">
        <v>37</v>
      </c>
      <c r="V1029" s="41" t="s">
        <v>105</v>
      </c>
      <c r="W1029" s="41" t="s">
        <v>39</v>
      </c>
      <c r="X1029" s="41"/>
      <c r="Y1029" s="42"/>
    </row>
    <row r="1030" spans="1:25" s="25" customFormat="1" ht="23.4" x14ac:dyDescent="0.3">
      <c r="A1030" s="50">
        <v>871</v>
      </c>
      <c r="B1030" s="57" t="s">
        <v>107</v>
      </c>
      <c r="C1030" s="16">
        <f t="shared" si="50"/>
        <v>2</v>
      </c>
      <c r="D1030" s="16" t="str">
        <f t="shared" si="49"/>
        <v>BG.MT.PTGMH.002</v>
      </c>
      <c r="E1030" s="16" t="e">
        <f>VLOOKUP(B1030,'DS Tên thiết bị'!$A$1:$B$174,2,0)</f>
        <v>#N/A</v>
      </c>
      <c r="F1030" s="57" t="s">
        <v>55</v>
      </c>
      <c r="G1030" s="16" t="str">
        <f t="shared" si="48"/>
        <v>KHÁC</v>
      </c>
      <c r="H1030" s="23" t="s">
        <v>107</v>
      </c>
      <c r="I1030" s="17" t="s">
        <v>2794</v>
      </c>
      <c r="J1030" s="17" t="str">
        <f>VLOOKUP(I1030,'Danh sach khoa'!$C$2:$D$39,2,0)</f>
        <v>PTGMH</v>
      </c>
      <c r="K1030" s="18" t="s">
        <v>1674</v>
      </c>
      <c r="L1030" s="41" t="s">
        <v>113</v>
      </c>
      <c r="M1030" s="62" t="s">
        <v>1832</v>
      </c>
      <c r="N1030" s="41" t="s">
        <v>600</v>
      </c>
      <c r="O1030" s="41" t="s">
        <v>362</v>
      </c>
      <c r="P1030" s="41">
        <v>2016</v>
      </c>
      <c r="Q1030" s="59">
        <v>42859</v>
      </c>
      <c r="R1030" s="41" t="s">
        <v>36</v>
      </c>
      <c r="S1030" s="41">
        <v>1</v>
      </c>
      <c r="T1030" s="61">
        <v>811601000</v>
      </c>
      <c r="U1030" s="41" t="s">
        <v>37</v>
      </c>
      <c r="V1030" s="41" t="s">
        <v>105</v>
      </c>
      <c r="W1030" s="41" t="s">
        <v>39</v>
      </c>
      <c r="X1030" s="41"/>
      <c r="Y1030" s="42"/>
    </row>
    <row r="1031" spans="1:25" s="25" customFormat="1" ht="23.4" x14ac:dyDescent="0.3">
      <c r="A1031" s="15">
        <v>898</v>
      </c>
      <c r="B1031" s="57" t="s">
        <v>107</v>
      </c>
      <c r="C1031" s="16">
        <f t="shared" si="50"/>
        <v>3</v>
      </c>
      <c r="D1031" s="16" t="str">
        <f t="shared" si="49"/>
        <v>BG.MT.PTGMH.003</v>
      </c>
      <c r="E1031" s="16" t="e">
        <f>VLOOKUP(B1031,'DS Tên thiết bị'!$A$1:$B$174,2,0)</f>
        <v>#N/A</v>
      </c>
      <c r="F1031" s="57" t="s">
        <v>55</v>
      </c>
      <c r="G1031" s="16" t="str">
        <f t="shared" si="48"/>
        <v>KHÁC</v>
      </c>
      <c r="H1031" s="23" t="s">
        <v>116</v>
      </c>
      <c r="I1031" s="17" t="s">
        <v>2794</v>
      </c>
      <c r="J1031" s="17" t="str">
        <f>VLOOKUP(I1031,'Danh sach khoa'!$C$2:$D$39,2,0)</f>
        <v>PTGMH</v>
      </c>
      <c r="K1031" s="18" t="s">
        <v>1674</v>
      </c>
      <c r="L1031" s="41" t="s">
        <v>117</v>
      </c>
      <c r="M1031" s="62" t="s">
        <v>1880</v>
      </c>
      <c r="N1031" s="41" t="s">
        <v>553</v>
      </c>
      <c r="O1031" s="41" t="s">
        <v>401</v>
      </c>
      <c r="P1031" s="41">
        <v>2018</v>
      </c>
      <c r="Q1031" s="43" t="s">
        <v>121</v>
      </c>
      <c r="R1031" s="41" t="s">
        <v>36</v>
      </c>
      <c r="S1031" s="41">
        <v>1</v>
      </c>
      <c r="T1031" s="61">
        <v>750700000</v>
      </c>
      <c r="U1031" s="41" t="s">
        <v>37</v>
      </c>
      <c r="V1031" s="41" t="s">
        <v>60</v>
      </c>
      <c r="W1031" s="41" t="s">
        <v>39</v>
      </c>
      <c r="X1031" s="41"/>
      <c r="Y1031" s="42"/>
    </row>
    <row r="1032" spans="1:25" s="25" customFormat="1" ht="23.4" x14ac:dyDescent="0.3">
      <c r="A1032" s="50">
        <v>899</v>
      </c>
      <c r="B1032" s="57" t="s">
        <v>107</v>
      </c>
      <c r="C1032" s="16">
        <f t="shared" si="50"/>
        <v>4</v>
      </c>
      <c r="D1032" s="16" t="str">
        <f t="shared" si="49"/>
        <v>BG.MT.PTGMH.004</v>
      </c>
      <c r="E1032" s="16" t="e">
        <f>VLOOKUP(B1032,'DS Tên thiết bị'!$A$1:$B$174,2,0)</f>
        <v>#N/A</v>
      </c>
      <c r="F1032" s="57" t="s">
        <v>55</v>
      </c>
      <c r="G1032" s="16" t="str">
        <f t="shared" si="48"/>
        <v>KHÁC</v>
      </c>
      <c r="H1032" s="23" t="s">
        <v>594</v>
      </c>
      <c r="I1032" s="17" t="s">
        <v>2794</v>
      </c>
      <c r="J1032" s="17" t="str">
        <f>VLOOKUP(I1032,'Danh sach khoa'!$C$2:$D$39,2,0)</f>
        <v>PTGMH</v>
      </c>
      <c r="K1032" s="18" t="s">
        <v>1674</v>
      </c>
      <c r="L1032" s="41" t="s">
        <v>639</v>
      </c>
      <c r="M1032" s="62" t="s">
        <v>1881</v>
      </c>
      <c r="N1032" s="41" t="s">
        <v>641</v>
      </c>
      <c r="O1032" s="41" t="s">
        <v>205</v>
      </c>
      <c r="P1032" s="41">
        <v>2017</v>
      </c>
      <c r="Q1032" s="43" t="s">
        <v>128</v>
      </c>
      <c r="R1032" s="41" t="s">
        <v>36</v>
      </c>
      <c r="S1032" s="41">
        <v>1</v>
      </c>
      <c r="T1032" s="61">
        <v>814800000</v>
      </c>
      <c r="U1032" s="41" t="s">
        <v>37</v>
      </c>
      <c r="V1032" s="41" t="s">
        <v>60</v>
      </c>
      <c r="W1032" s="41" t="s">
        <v>39</v>
      </c>
      <c r="X1032" s="41"/>
      <c r="Y1032" s="42"/>
    </row>
    <row r="1033" spans="1:25" s="25" customFormat="1" ht="23.4" x14ac:dyDescent="0.3">
      <c r="A1033" s="15">
        <v>900</v>
      </c>
      <c r="B1033" s="57" t="s">
        <v>107</v>
      </c>
      <c r="C1033" s="16">
        <f t="shared" si="50"/>
        <v>5</v>
      </c>
      <c r="D1033" s="16" t="str">
        <f t="shared" si="49"/>
        <v>BG.MT.PTGMH.005</v>
      </c>
      <c r="E1033" s="16" t="e">
        <f>VLOOKUP(B1033,'DS Tên thiết bị'!$A$1:$B$174,2,0)</f>
        <v>#N/A</v>
      </c>
      <c r="F1033" s="57" t="s">
        <v>55</v>
      </c>
      <c r="G1033" s="16" t="str">
        <f t="shared" si="48"/>
        <v>KHÁC</v>
      </c>
      <c r="H1033" s="23" t="s">
        <v>594</v>
      </c>
      <c r="I1033" s="17" t="s">
        <v>2794</v>
      </c>
      <c r="J1033" s="17" t="str">
        <f>VLOOKUP(I1033,'Danh sach khoa'!$C$2:$D$39,2,0)</f>
        <v>PTGMH</v>
      </c>
      <c r="K1033" s="18" t="s">
        <v>1674</v>
      </c>
      <c r="L1033" s="41" t="s">
        <v>639</v>
      </c>
      <c r="M1033" s="62" t="s">
        <v>1882</v>
      </c>
      <c r="N1033" s="41" t="s">
        <v>641</v>
      </c>
      <c r="O1033" s="41" t="s">
        <v>205</v>
      </c>
      <c r="P1033" s="41">
        <v>2018</v>
      </c>
      <c r="Q1033" s="43" t="s">
        <v>128</v>
      </c>
      <c r="R1033" s="41" t="s">
        <v>36</v>
      </c>
      <c r="S1033" s="41">
        <v>1</v>
      </c>
      <c r="T1033" s="61">
        <v>814800000</v>
      </c>
      <c r="U1033" s="41" t="s">
        <v>37</v>
      </c>
      <c r="V1033" s="41" t="s">
        <v>60</v>
      </c>
      <c r="W1033" s="41" t="s">
        <v>39</v>
      </c>
      <c r="X1033" s="41"/>
      <c r="Y1033" s="42"/>
    </row>
    <row r="1034" spans="1:25" s="25" customFormat="1" ht="30.6" x14ac:dyDescent="0.3">
      <c r="A1034" s="15">
        <v>930</v>
      </c>
      <c r="B1034" s="16" t="s">
        <v>107</v>
      </c>
      <c r="C1034" s="16">
        <f t="shared" si="50"/>
        <v>6</v>
      </c>
      <c r="D1034" s="16" t="str">
        <f t="shared" si="49"/>
        <v>BG.MT.PTGMH.006</v>
      </c>
      <c r="E1034" s="16" t="e">
        <f>VLOOKUP(B1034,'DS Tên thiết bị'!$A$1:$B$174,2,0)</f>
        <v>#N/A</v>
      </c>
      <c r="F1034" s="16" t="s">
        <v>55</v>
      </c>
      <c r="G1034" s="16" t="str">
        <f t="shared" si="48"/>
        <v>KHÁC</v>
      </c>
      <c r="H1034" s="17" t="s">
        <v>495</v>
      </c>
      <c r="I1034" s="17" t="s">
        <v>2794</v>
      </c>
      <c r="J1034" s="17" t="str">
        <f>VLOOKUP(I1034,'Danh sach khoa'!$C$2:$D$39,2,0)</f>
        <v>PTGMH</v>
      </c>
      <c r="K1034" s="18" t="s">
        <v>1674</v>
      </c>
      <c r="L1034" s="14" t="s">
        <v>496</v>
      </c>
      <c r="M1034" s="14" t="s">
        <v>1952</v>
      </c>
      <c r="N1034" s="14" t="s">
        <v>498</v>
      </c>
      <c r="O1034" s="14" t="s">
        <v>104</v>
      </c>
      <c r="P1034" s="21">
        <v>2020</v>
      </c>
      <c r="Q1034" s="67" t="s">
        <v>177</v>
      </c>
      <c r="R1034" s="21" t="s">
        <v>36</v>
      </c>
      <c r="S1034" s="40">
        <v>1</v>
      </c>
      <c r="T1034" s="36">
        <v>570000000</v>
      </c>
      <c r="U1034" s="41" t="s">
        <v>37</v>
      </c>
      <c r="V1034" s="30" t="s">
        <v>178</v>
      </c>
      <c r="W1034" s="14" t="s">
        <v>179</v>
      </c>
      <c r="X1034" s="21"/>
      <c r="Y1034" s="21"/>
    </row>
    <row r="1035" spans="1:25" s="25" customFormat="1" ht="30.6" x14ac:dyDescent="0.3">
      <c r="A1035" s="15">
        <v>968</v>
      </c>
      <c r="B1035" s="16" t="s">
        <v>107</v>
      </c>
      <c r="C1035" s="16">
        <f t="shared" si="50"/>
        <v>7</v>
      </c>
      <c r="D1035" s="16" t="str">
        <f t="shared" si="49"/>
        <v>BG.MT.PTGMH.007</v>
      </c>
      <c r="E1035" s="16" t="e">
        <f>VLOOKUP(B1035,'DS Tên thiết bị'!$A$1:$B$174,2,0)</f>
        <v>#N/A</v>
      </c>
      <c r="F1035" s="16" t="s">
        <v>55</v>
      </c>
      <c r="G1035" s="16" t="str">
        <f t="shared" si="48"/>
        <v>KHÁC</v>
      </c>
      <c r="H1035" s="17" t="s">
        <v>495</v>
      </c>
      <c r="I1035" s="17" t="s">
        <v>2794</v>
      </c>
      <c r="J1035" s="17" t="str">
        <f>VLOOKUP(I1035,'Danh sach khoa'!$C$2:$D$39,2,0)</f>
        <v>PTGMH</v>
      </c>
      <c r="K1035" s="18" t="s">
        <v>1674</v>
      </c>
      <c r="L1035" s="14" t="s">
        <v>496</v>
      </c>
      <c r="M1035" s="14" t="s">
        <v>1984</v>
      </c>
      <c r="N1035" s="14" t="s">
        <v>498</v>
      </c>
      <c r="O1035" s="14" t="s">
        <v>104</v>
      </c>
      <c r="P1035" s="21">
        <v>2020</v>
      </c>
      <c r="Q1035" s="67" t="s">
        <v>177</v>
      </c>
      <c r="R1035" s="21" t="s">
        <v>36</v>
      </c>
      <c r="S1035" s="40">
        <v>1</v>
      </c>
      <c r="T1035" s="36">
        <v>570000000</v>
      </c>
      <c r="U1035" s="41" t="s">
        <v>37</v>
      </c>
      <c r="V1035" s="30" t="s">
        <v>178</v>
      </c>
      <c r="W1035" s="14" t="s">
        <v>179</v>
      </c>
      <c r="X1035" s="21"/>
      <c r="Y1035" s="21"/>
    </row>
    <row r="1036" spans="1:25" s="25" customFormat="1" ht="23.4" x14ac:dyDescent="0.3">
      <c r="A1036" s="50">
        <v>983</v>
      </c>
      <c r="B1036" s="31" t="s">
        <v>107</v>
      </c>
      <c r="C1036" s="16">
        <f t="shared" si="50"/>
        <v>8</v>
      </c>
      <c r="D1036" s="16" t="str">
        <f t="shared" si="49"/>
        <v>BG.MT.PTGMH.008</v>
      </c>
      <c r="E1036" s="16" t="e">
        <f>VLOOKUP(B1036,'DS Tên thiết bị'!$A$1:$B$174,2,0)</f>
        <v>#N/A</v>
      </c>
      <c r="F1036" s="16" t="s">
        <v>55</v>
      </c>
      <c r="G1036" s="16" t="str">
        <f t="shared" si="48"/>
        <v>KHÁC</v>
      </c>
      <c r="H1036" s="17" t="s">
        <v>849</v>
      </c>
      <c r="I1036" s="17" t="s">
        <v>2794</v>
      </c>
      <c r="J1036" s="17" t="str">
        <f>VLOOKUP(I1036,'Danh sach khoa'!$C$2:$D$39,2,0)</f>
        <v>PTGMH</v>
      </c>
      <c r="K1036" s="18" t="s">
        <v>1674</v>
      </c>
      <c r="L1036" s="14" t="s">
        <v>2030</v>
      </c>
      <c r="M1036" s="14" t="s">
        <v>2031</v>
      </c>
      <c r="N1036" s="14" t="s">
        <v>868</v>
      </c>
      <c r="O1036" s="14" t="s">
        <v>362</v>
      </c>
      <c r="P1036" s="14">
        <v>2021</v>
      </c>
      <c r="Q1036" s="67" t="s">
        <v>909</v>
      </c>
      <c r="R1036" s="14" t="s">
        <v>36</v>
      </c>
      <c r="S1036" s="14">
        <v>1</v>
      </c>
      <c r="T1036" s="20"/>
      <c r="U1036" s="41"/>
      <c r="V1036" s="14"/>
      <c r="W1036" s="14"/>
      <c r="X1036" s="21"/>
      <c r="Y1036" s="21"/>
    </row>
    <row r="1037" spans="1:25" s="25" customFormat="1" ht="23.4" x14ac:dyDescent="0.3">
      <c r="A1037" s="15">
        <v>984</v>
      </c>
      <c r="B1037" s="31" t="s">
        <v>107</v>
      </c>
      <c r="C1037" s="16">
        <f t="shared" si="50"/>
        <v>9</v>
      </c>
      <c r="D1037" s="16" t="str">
        <f t="shared" si="49"/>
        <v>BG.MT.PTGMH.009</v>
      </c>
      <c r="E1037" s="16" t="e">
        <f>VLOOKUP(B1037,'DS Tên thiết bị'!$A$1:$B$174,2,0)</f>
        <v>#N/A</v>
      </c>
      <c r="F1037" s="16" t="s">
        <v>55</v>
      </c>
      <c r="G1037" s="16" t="str">
        <f t="shared" si="48"/>
        <v>KHÁC</v>
      </c>
      <c r="H1037" s="17" t="s">
        <v>849</v>
      </c>
      <c r="I1037" s="17" t="s">
        <v>2794</v>
      </c>
      <c r="J1037" s="17" t="str">
        <f>VLOOKUP(I1037,'Danh sach khoa'!$C$2:$D$39,2,0)</f>
        <v>PTGMH</v>
      </c>
      <c r="K1037" s="18" t="s">
        <v>1674</v>
      </c>
      <c r="L1037" s="14" t="s">
        <v>2030</v>
      </c>
      <c r="M1037" s="14" t="s">
        <v>2032</v>
      </c>
      <c r="N1037" s="14" t="s">
        <v>868</v>
      </c>
      <c r="O1037" s="14" t="s">
        <v>362</v>
      </c>
      <c r="P1037" s="14">
        <v>2021</v>
      </c>
      <c r="Q1037" s="67" t="s">
        <v>909</v>
      </c>
      <c r="R1037" s="14" t="s">
        <v>36</v>
      </c>
      <c r="S1037" s="14">
        <v>1</v>
      </c>
      <c r="T1037" s="20"/>
      <c r="U1037" s="41"/>
      <c r="V1037" s="14"/>
      <c r="W1037" s="14"/>
      <c r="X1037" s="21"/>
      <c r="Y1037" s="21"/>
    </row>
    <row r="1038" spans="1:25" s="25" customFormat="1" ht="23.4" x14ac:dyDescent="0.3">
      <c r="A1038" s="15">
        <v>942</v>
      </c>
      <c r="B1038" s="16" t="s">
        <v>65</v>
      </c>
      <c r="C1038" s="16">
        <f t="shared" si="50"/>
        <v>1</v>
      </c>
      <c r="D1038" s="16" t="str">
        <f t="shared" si="49"/>
        <v>BG.TD.PTGMH.001</v>
      </c>
      <c r="E1038" s="16" t="e">
        <f>VLOOKUP(B1038,'DS Tên thiết bị'!$A$1:$B$174,2,0)</f>
        <v>#N/A</v>
      </c>
      <c r="F1038" s="16" t="s">
        <v>66</v>
      </c>
      <c r="G1038" s="16" t="str">
        <f t="shared" si="48"/>
        <v>KHÁC</v>
      </c>
      <c r="H1038" s="17" t="s">
        <v>487</v>
      </c>
      <c r="I1038" s="17" t="s">
        <v>2794</v>
      </c>
      <c r="J1038" s="17" t="str">
        <f>VLOOKUP(I1038,'Danh sach khoa'!$C$2:$D$39,2,0)</f>
        <v>PTGMH</v>
      </c>
      <c r="K1038" s="18" t="s">
        <v>1674</v>
      </c>
      <c r="L1038" s="14" t="s">
        <v>488</v>
      </c>
      <c r="M1038" s="14" t="s">
        <v>1956</v>
      </c>
      <c r="N1038" s="14" t="s">
        <v>34</v>
      </c>
      <c r="O1038" s="14" t="s">
        <v>35</v>
      </c>
      <c r="P1038" s="21">
        <v>2020</v>
      </c>
      <c r="Q1038" s="67" t="s">
        <v>177</v>
      </c>
      <c r="R1038" s="21" t="s">
        <v>36</v>
      </c>
      <c r="S1038" s="40">
        <v>1</v>
      </c>
      <c r="T1038" s="36">
        <v>29000000</v>
      </c>
      <c r="U1038" s="41" t="s">
        <v>37</v>
      </c>
      <c r="V1038" s="30" t="s">
        <v>178</v>
      </c>
      <c r="W1038" s="14" t="s">
        <v>179</v>
      </c>
      <c r="X1038" s="21"/>
      <c r="Y1038" s="21"/>
    </row>
    <row r="1039" spans="1:25" s="25" customFormat="1" ht="23.4" x14ac:dyDescent="0.3">
      <c r="A1039" s="50">
        <v>943</v>
      </c>
      <c r="B1039" s="16" t="s">
        <v>65</v>
      </c>
      <c r="C1039" s="16">
        <f t="shared" si="50"/>
        <v>2</v>
      </c>
      <c r="D1039" s="16" t="str">
        <f t="shared" si="49"/>
        <v>BG.TD.PTGMH.002</v>
      </c>
      <c r="E1039" s="16" t="e">
        <f>VLOOKUP(B1039,'DS Tên thiết bị'!$A$1:$B$174,2,0)</f>
        <v>#N/A</v>
      </c>
      <c r="F1039" s="16" t="s">
        <v>66</v>
      </c>
      <c r="G1039" s="16" t="str">
        <f t="shared" si="48"/>
        <v>KHÁC</v>
      </c>
      <c r="H1039" s="17" t="s">
        <v>487</v>
      </c>
      <c r="I1039" s="17" t="s">
        <v>2794</v>
      </c>
      <c r="J1039" s="17" t="str">
        <f>VLOOKUP(I1039,'Danh sach khoa'!$C$2:$D$39,2,0)</f>
        <v>PTGMH</v>
      </c>
      <c r="K1039" s="18" t="s">
        <v>1674</v>
      </c>
      <c r="L1039" s="14" t="s">
        <v>488</v>
      </c>
      <c r="M1039" s="14" t="s">
        <v>1957</v>
      </c>
      <c r="N1039" s="14" t="s">
        <v>34</v>
      </c>
      <c r="O1039" s="14" t="s">
        <v>35</v>
      </c>
      <c r="P1039" s="21">
        <v>2020</v>
      </c>
      <c r="Q1039" s="67" t="s">
        <v>177</v>
      </c>
      <c r="R1039" s="21" t="s">
        <v>36</v>
      </c>
      <c r="S1039" s="40">
        <v>1</v>
      </c>
      <c r="T1039" s="36">
        <v>29000000</v>
      </c>
      <c r="U1039" s="41" t="s">
        <v>37</v>
      </c>
      <c r="V1039" s="30" t="s">
        <v>178</v>
      </c>
      <c r="W1039" s="14" t="s">
        <v>179</v>
      </c>
      <c r="X1039" s="21"/>
      <c r="Y1039" s="21"/>
    </row>
    <row r="1040" spans="1:25" s="25" customFormat="1" ht="23.4" x14ac:dyDescent="0.3">
      <c r="A1040" s="15">
        <v>944</v>
      </c>
      <c r="B1040" s="16" t="s">
        <v>65</v>
      </c>
      <c r="C1040" s="16">
        <f t="shared" si="50"/>
        <v>3</v>
      </c>
      <c r="D1040" s="16" t="str">
        <f t="shared" si="49"/>
        <v>BG.TD.PTGMH.003</v>
      </c>
      <c r="E1040" s="16" t="e">
        <f>VLOOKUP(B1040,'DS Tên thiết bị'!$A$1:$B$174,2,0)</f>
        <v>#N/A</v>
      </c>
      <c r="F1040" s="16" t="s">
        <v>66</v>
      </c>
      <c r="G1040" s="16" t="str">
        <f t="shared" si="48"/>
        <v>KHÁC</v>
      </c>
      <c r="H1040" s="17" t="s">
        <v>487</v>
      </c>
      <c r="I1040" s="17" t="s">
        <v>2794</v>
      </c>
      <c r="J1040" s="17" t="str">
        <f>VLOOKUP(I1040,'Danh sach khoa'!$C$2:$D$39,2,0)</f>
        <v>PTGMH</v>
      </c>
      <c r="K1040" s="18" t="s">
        <v>1674</v>
      </c>
      <c r="L1040" s="14" t="s">
        <v>488</v>
      </c>
      <c r="M1040" s="14">
        <v>2005010227</v>
      </c>
      <c r="N1040" s="14" t="s">
        <v>34</v>
      </c>
      <c r="O1040" s="14" t="s">
        <v>35</v>
      </c>
      <c r="P1040" s="21">
        <v>2020</v>
      </c>
      <c r="Q1040" s="67" t="s">
        <v>177</v>
      </c>
      <c r="R1040" s="21" t="s">
        <v>36</v>
      </c>
      <c r="S1040" s="40">
        <v>1</v>
      </c>
      <c r="T1040" s="36">
        <v>29000000</v>
      </c>
      <c r="U1040" s="41" t="s">
        <v>37</v>
      </c>
      <c r="V1040" s="30" t="s">
        <v>178</v>
      </c>
      <c r="W1040" s="14" t="s">
        <v>179</v>
      </c>
      <c r="X1040" s="21"/>
      <c r="Y1040" s="21"/>
    </row>
    <row r="1041" spans="1:25" s="25" customFormat="1" ht="30.6" x14ac:dyDescent="0.3">
      <c r="A1041" s="15">
        <v>976</v>
      </c>
      <c r="B1041" s="16" t="s">
        <v>2002</v>
      </c>
      <c r="C1041" s="16">
        <f t="shared" si="50"/>
        <v>1</v>
      </c>
      <c r="D1041" s="16" t="str">
        <f t="shared" si="49"/>
        <v>BG.ÔK.PTGMH.001</v>
      </c>
      <c r="E1041" s="16" t="e">
        <f>VLOOKUP(B1041,'DS Tên thiết bị'!$A$1:$B$174,2,0)</f>
        <v>#N/A</v>
      </c>
      <c r="F1041" s="16" t="s">
        <v>2003</v>
      </c>
      <c r="G1041" s="16" t="str">
        <f t="shared" si="48"/>
        <v>KHÁC</v>
      </c>
      <c r="H1041" s="17" t="s">
        <v>2004</v>
      </c>
      <c r="I1041" s="17" t="s">
        <v>2794</v>
      </c>
      <c r="J1041" s="17" t="str">
        <f>VLOOKUP(I1041,'Danh sach khoa'!$C$2:$D$39,2,0)</f>
        <v>PTGMH</v>
      </c>
      <c r="K1041" s="18" t="s">
        <v>1674</v>
      </c>
      <c r="L1041" s="14" t="s">
        <v>2005</v>
      </c>
      <c r="M1041" s="14" t="s">
        <v>57</v>
      </c>
      <c r="N1041" s="14" t="s">
        <v>2006</v>
      </c>
      <c r="O1041" s="14" t="s">
        <v>1840</v>
      </c>
      <c r="P1041" s="14">
        <v>2023</v>
      </c>
      <c r="Q1041" s="99" t="s">
        <v>2007</v>
      </c>
      <c r="R1041" s="14" t="s">
        <v>192</v>
      </c>
      <c r="S1041" s="14">
        <v>1</v>
      </c>
      <c r="T1041" s="20">
        <v>68651000</v>
      </c>
      <c r="U1041" s="41" t="s">
        <v>37</v>
      </c>
      <c r="V1041" s="14" t="s">
        <v>232</v>
      </c>
      <c r="W1041" s="14" t="s">
        <v>39</v>
      </c>
      <c r="X1041" s="21"/>
      <c r="Y1041" s="21"/>
    </row>
    <row r="1042" spans="1:25" s="25" customFormat="1" ht="40.799999999999997" x14ac:dyDescent="0.3">
      <c r="A1042" s="50">
        <v>873</v>
      </c>
      <c r="B1042" s="57" t="s">
        <v>444</v>
      </c>
      <c r="C1042" s="16">
        <f t="shared" si="50"/>
        <v>1</v>
      </c>
      <c r="D1042" s="16" t="str">
        <f t="shared" si="49"/>
        <v>BG.ONS.PTGMH.001</v>
      </c>
      <c r="E1042" s="16" t="e">
        <f>VLOOKUP(B1042,'DS Tên thiết bị'!$A$1:$B$174,2,0)</f>
        <v>#N/A</v>
      </c>
      <c r="F1042" s="57" t="s">
        <v>445</v>
      </c>
      <c r="G1042" s="16" t="str">
        <f t="shared" si="48"/>
        <v>KHÁC</v>
      </c>
      <c r="H1042" s="23" t="s">
        <v>1838</v>
      </c>
      <c r="I1042" s="17" t="s">
        <v>2794</v>
      </c>
      <c r="J1042" s="17" t="str">
        <f>VLOOKUP(I1042,'Danh sach khoa'!$C$2:$D$39,2,0)</f>
        <v>PTGMH</v>
      </c>
      <c r="K1042" s="18" t="s">
        <v>1674</v>
      </c>
      <c r="L1042" s="41" t="s">
        <v>1839</v>
      </c>
      <c r="M1042" s="58" t="s">
        <v>57</v>
      </c>
      <c r="N1042" s="41" t="s">
        <v>1840</v>
      </c>
      <c r="O1042" s="41" t="s">
        <v>1248</v>
      </c>
      <c r="P1042" s="41">
        <v>2017</v>
      </c>
      <c r="Q1042" s="60" t="s">
        <v>1073</v>
      </c>
      <c r="R1042" s="41" t="s">
        <v>36</v>
      </c>
      <c r="S1042" s="41">
        <v>1</v>
      </c>
      <c r="T1042" s="61">
        <v>163300000</v>
      </c>
      <c r="U1042" s="41" t="s">
        <v>37</v>
      </c>
      <c r="V1042" s="14" t="s">
        <v>164</v>
      </c>
      <c r="W1042" s="41" t="s">
        <v>39</v>
      </c>
      <c r="X1042" s="41"/>
      <c r="Y1042" s="42"/>
    </row>
    <row r="1043" spans="1:25" s="25" customFormat="1" ht="26.4" x14ac:dyDescent="0.3">
      <c r="A1043" s="15">
        <v>844</v>
      </c>
      <c r="B1043" s="16" t="s">
        <v>1773</v>
      </c>
      <c r="C1043" s="16">
        <f t="shared" si="50"/>
        <v>1</v>
      </c>
      <c r="D1043" s="16" t="str">
        <f t="shared" si="49"/>
        <v>BG.TCC.PTGMH.001</v>
      </c>
      <c r="E1043" s="16" t="e">
        <f>VLOOKUP(B1043,'DS Tên thiết bị'!$A$1:$B$174,2,0)</f>
        <v>#N/A</v>
      </c>
      <c r="F1043" s="16" t="s">
        <v>1774</v>
      </c>
      <c r="G1043" s="16" t="str">
        <f t="shared" si="48"/>
        <v>KHÁC</v>
      </c>
      <c r="H1043" s="17" t="s">
        <v>1773</v>
      </c>
      <c r="I1043" s="17" t="s">
        <v>2794</v>
      </c>
      <c r="J1043" s="17" t="str">
        <f>VLOOKUP(I1043,'Danh sach khoa'!$C$2:$D$39,2,0)</f>
        <v>PTGMH</v>
      </c>
      <c r="K1043" s="18" t="s">
        <v>1674</v>
      </c>
      <c r="L1043" s="14"/>
      <c r="M1043" s="29">
        <v>711085</v>
      </c>
      <c r="N1043" s="14" t="s">
        <v>1775</v>
      </c>
      <c r="O1043" s="14" t="s">
        <v>257</v>
      </c>
      <c r="P1043" s="14">
        <v>2017</v>
      </c>
      <c r="Q1043" s="60" t="s">
        <v>1041</v>
      </c>
      <c r="R1043" s="14" t="s">
        <v>36</v>
      </c>
      <c r="S1043" s="14">
        <v>1</v>
      </c>
      <c r="T1043" s="20">
        <v>10000000</v>
      </c>
      <c r="U1043" s="41" t="s">
        <v>37</v>
      </c>
      <c r="V1043" s="14" t="s">
        <v>38</v>
      </c>
      <c r="W1043" s="14" t="s">
        <v>39</v>
      </c>
      <c r="X1043" s="14"/>
      <c r="Y1043" s="21"/>
    </row>
    <row r="1044" spans="1:25" s="25" customFormat="1" ht="23.4" x14ac:dyDescent="0.3">
      <c r="A1044" s="15">
        <v>812</v>
      </c>
      <c r="B1044" s="57" t="s">
        <v>54</v>
      </c>
      <c r="C1044" s="16">
        <f t="shared" si="50"/>
        <v>1</v>
      </c>
      <c r="D1044" s="16" t="str">
        <f t="shared" si="49"/>
        <v>BG.T.PTGMH.001</v>
      </c>
      <c r="E1044" s="16" t="e">
        <f>VLOOKUP(B1044,'DS Tên thiết bị'!$A$1:$B$174,2,0)</f>
        <v>#N/A</v>
      </c>
      <c r="F1044" s="57" t="s">
        <v>413</v>
      </c>
      <c r="G1044" s="16" t="str">
        <f t="shared" si="48"/>
        <v>KHÁC</v>
      </c>
      <c r="H1044" s="23" t="s">
        <v>1698</v>
      </c>
      <c r="I1044" s="17" t="s">
        <v>2794</v>
      </c>
      <c r="J1044" s="17" t="str">
        <f>VLOOKUP(I1044,'Danh sach khoa'!$C$2:$D$39,2,0)</f>
        <v>PTGMH</v>
      </c>
      <c r="K1044" s="18" t="s">
        <v>1674</v>
      </c>
      <c r="L1044" s="41"/>
      <c r="M1044" s="58" t="s">
        <v>57</v>
      </c>
      <c r="N1044" s="41"/>
      <c r="O1044" s="41"/>
      <c r="P1044" s="41">
        <v>2008</v>
      </c>
      <c r="Q1044" s="59">
        <v>39459</v>
      </c>
      <c r="R1044" s="41" t="s">
        <v>36</v>
      </c>
      <c r="S1044" s="41">
        <v>1</v>
      </c>
      <c r="T1044" s="61">
        <v>14400000</v>
      </c>
      <c r="U1044" s="41" t="s">
        <v>37</v>
      </c>
      <c r="V1044" s="41" t="s">
        <v>60</v>
      </c>
      <c r="W1044" s="41" t="s">
        <v>39</v>
      </c>
      <c r="X1044" s="41"/>
      <c r="Y1044" s="42"/>
    </row>
    <row r="1045" spans="1:25" s="25" customFormat="1" ht="40.799999999999997" x14ac:dyDescent="0.3">
      <c r="A1045" s="50">
        <v>843</v>
      </c>
      <c r="B1045" s="16" t="s">
        <v>54</v>
      </c>
      <c r="C1045" s="16">
        <f t="shared" si="50"/>
        <v>2</v>
      </c>
      <c r="D1045" s="16" t="str">
        <f t="shared" si="49"/>
        <v>BG.T.PTGMH.002</v>
      </c>
      <c r="E1045" s="16" t="e">
        <f>VLOOKUP(B1045,'DS Tên thiết bị'!$A$1:$B$174,2,0)</f>
        <v>#N/A</v>
      </c>
      <c r="F1045" s="16" t="s">
        <v>413</v>
      </c>
      <c r="G1045" s="16" t="str">
        <f t="shared" si="48"/>
        <v>KHÁC</v>
      </c>
      <c r="H1045" s="17" t="s">
        <v>1772</v>
      </c>
      <c r="I1045" s="17" t="s">
        <v>2794</v>
      </c>
      <c r="J1045" s="17" t="str">
        <f>VLOOKUP(I1045,'Danh sach khoa'!$C$2:$D$39,2,0)</f>
        <v>PTGMH</v>
      </c>
      <c r="K1045" s="18" t="s">
        <v>1674</v>
      </c>
      <c r="L1045" s="14"/>
      <c r="M1045" s="19" t="s">
        <v>57</v>
      </c>
      <c r="N1045" s="14" t="s">
        <v>59</v>
      </c>
      <c r="O1045" s="14" t="s">
        <v>59</v>
      </c>
      <c r="P1045" s="14">
        <v>2016</v>
      </c>
      <c r="Q1045" s="60" t="s">
        <v>1028</v>
      </c>
      <c r="R1045" s="14" t="s">
        <v>36</v>
      </c>
      <c r="S1045" s="14">
        <v>1</v>
      </c>
      <c r="T1045" s="20">
        <v>12850000</v>
      </c>
      <c r="U1045" s="41" t="s">
        <v>37</v>
      </c>
      <c r="V1045" s="14" t="s">
        <v>164</v>
      </c>
      <c r="W1045" s="14" t="s">
        <v>39</v>
      </c>
      <c r="X1045" s="14"/>
      <c r="Y1045" s="21"/>
    </row>
    <row r="1046" spans="1:25" s="25" customFormat="1" ht="23.4" x14ac:dyDescent="0.3">
      <c r="A1046" s="15">
        <v>804</v>
      </c>
      <c r="B1046" s="57" t="s">
        <v>336</v>
      </c>
      <c r="C1046" s="16">
        <f t="shared" si="50"/>
        <v>1</v>
      </c>
      <c r="D1046" s="16" t="str">
        <f t="shared" si="49"/>
        <v>BG.TA.PTGMH.001</v>
      </c>
      <c r="E1046" s="16" t="e">
        <f>VLOOKUP(B1046,'DS Tên thiết bị'!$A$1:$B$174,2,0)</f>
        <v>#N/A</v>
      </c>
      <c r="F1046" s="57" t="s">
        <v>337</v>
      </c>
      <c r="G1046" s="16" t="str">
        <f t="shared" si="48"/>
        <v>KHÁC</v>
      </c>
      <c r="H1046" s="23" t="s">
        <v>1682</v>
      </c>
      <c r="I1046" s="17" t="s">
        <v>2794</v>
      </c>
      <c r="J1046" s="17" t="str">
        <f>VLOOKUP(I1046,'Danh sach khoa'!$C$2:$D$39,2,0)</f>
        <v>PTGMH</v>
      </c>
      <c r="K1046" s="18" t="s">
        <v>1674</v>
      </c>
      <c r="L1046" s="41" t="s">
        <v>1683</v>
      </c>
      <c r="M1046" s="62" t="s">
        <v>1684</v>
      </c>
      <c r="N1046" s="41" t="s">
        <v>362</v>
      </c>
      <c r="O1046" s="41" t="s">
        <v>362</v>
      </c>
      <c r="P1046" s="41">
        <v>2001</v>
      </c>
      <c r="Q1046" s="59">
        <v>37268</v>
      </c>
      <c r="R1046" s="41" t="s">
        <v>36</v>
      </c>
      <c r="S1046" s="41">
        <v>1</v>
      </c>
      <c r="T1046" s="61">
        <v>13408000</v>
      </c>
      <c r="U1046" s="41" t="s">
        <v>37</v>
      </c>
      <c r="V1046" s="41" t="s">
        <v>60</v>
      </c>
      <c r="W1046" s="41" t="s">
        <v>39</v>
      </c>
      <c r="X1046" s="41"/>
      <c r="Y1046" s="42"/>
    </row>
    <row r="1047" spans="1:25" s="25" customFormat="1" ht="51" x14ac:dyDescent="0.3">
      <c r="A1047" s="15">
        <v>874</v>
      </c>
      <c r="B1047" s="16" t="s">
        <v>1649</v>
      </c>
      <c r="C1047" s="16">
        <f t="shared" si="50"/>
        <v>1</v>
      </c>
      <c r="D1047" s="16" t="str">
        <f t="shared" si="49"/>
        <v>BG.TDDC.PTGMH.001</v>
      </c>
      <c r="E1047" s="16" t="e">
        <f>VLOOKUP(B1047,'DS Tên thiết bị'!$A$1:$B$174,2,0)</f>
        <v>#N/A</v>
      </c>
      <c r="F1047" s="16" t="s">
        <v>1650</v>
      </c>
      <c r="G1047" s="16" t="str">
        <f t="shared" si="48"/>
        <v>KHÁC</v>
      </c>
      <c r="H1047" s="136" t="s">
        <v>1841</v>
      </c>
      <c r="I1047" s="17" t="s">
        <v>2794</v>
      </c>
      <c r="J1047" s="17" t="str">
        <f>VLOOKUP(I1047,'Danh sach khoa'!$C$2:$D$39,2,0)</f>
        <v>PTGMH</v>
      </c>
      <c r="K1047" s="18" t="s">
        <v>1674</v>
      </c>
      <c r="L1047" s="137"/>
      <c r="M1047" s="19" t="s">
        <v>57</v>
      </c>
      <c r="N1047" s="14" t="s">
        <v>59</v>
      </c>
      <c r="O1047" s="14" t="s">
        <v>59</v>
      </c>
      <c r="P1047" s="138">
        <v>2017</v>
      </c>
      <c r="Q1047" s="139" t="s">
        <v>1815</v>
      </c>
      <c r="R1047" s="14" t="s">
        <v>36</v>
      </c>
      <c r="S1047" s="14">
        <v>1</v>
      </c>
      <c r="T1047" s="20">
        <v>20900000</v>
      </c>
      <c r="U1047" s="41" t="s">
        <v>37</v>
      </c>
      <c r="V1047" s="14" t="s">
        <v>968</v>
      </c>
      <c r="W1047" s="14" t="s">
        <v>39</v>
      </c>
      <c r="X1047" s="14"/>
      <c r="Y1047" s="21"/>
    </row>
    <row r="1048" spans="1:25" s="25" customFormat="1" ht="61.2" x14ac:dyDescent="0.3">
      <c r="A1048" s="50">
        <v>875</v>
      </c>
      <c r="B1048" s="16" t="s">
        <v>1649</v>
      </c>
      <c r="C1048" s="16">
        <f t="shared" si="50"/>
        <v>2</v>
      </c>
      <c r="D1048" s="16" t="str">
        <f t="shared" si="49"/>
        <v>BG.TDDC.PTGMH.002</v>
      </c>
      <c r="E1048" s="16" t="e">
        <f>VLOOKUP(B1048,'DS Tên thiết bị'!$A$1:$B$174,2,0)</f>
        <v>#N/A</v>
      </c>
      <c r="F1048" s="16" t="s">
        <v>1650</v>
      </c>
      <c r="G1048" s="16" t="str">
        <f t="shared" si="48"/>
        <v>KHÁC</v>
      </c>
      <c r="H1048" s="136" t="s">
        <v>1842</v>
      </c>
      <c r="I1048" s="17" t="s">
        <v>2794</v>
      </c>
      <c r="J1048" s="17" t="str">
        <f>VLOOKUP(I1048,'Danh sach khoa'!$C$2:$D$39,2,0)</f>
        <v>PTGMH</v>
      </c>
      <c r="K1048" s="18" t="s">
        <v>1674</v>
      </c>
      <c r="L1048" s="137"/>
      <c r="M1048" s="19" t="s">
        <v>57</v>
      </c>
      <c r="N1048" s="14" t="s">
        <v>59</v>
      </c>
      <c r="O1048" s="14" t="s">
        <v>59</v>
      </c>
      <c r="P1048" s="138">
        <v>2017</v>
      </c>
      <c r="Q1048" s="139" t="s">
        <v>1815</v>
      </c>
      <c r="R1048" s="14" t="s">
        <v>36</v>
      </c>
      <c r="S1048" s="14">
        <v>1</v>
      </c>
      <c r="T1048" s="20">
        <v>24570000</v>
      </c>
      <c r="U1048" s="41" t="s">
        <v>37</v>
      </c>
      <c r="V1048" s="14" t="s">
        <v>968</v>
      </c>
      <c r="W1048" s="14" t="s">
        <v>39</v>
      </c>
      <c r="X1048" s="14"/>
      <c r="Y1048" s="21"/>
    </row>
    <row r="1049" spans="1:25" s="25" customFormat="1" ht="40.799999999999997" x14ac:dyDescent="0.3">
      <c r="A1049" s="50">
        <v>969</v>
      </c>
      <c r="B1049" s="16" t="s">
        <v>1649</v>
      </c>
      <c r="C1049" s="16">
        <f t="shared" si="50"/>
        <v>3</v>
      </c>
      <c r="D1049" s="16" t="str">
        <f t="shared" si="49"/>
        <v>BG.TDDC.PTGMH.003</v>
      </c>
      <c r="E1049" s="16" t="e">
        <f>VLOOKUP(B1049,'DS Tên thiết bị'!$A$1:$B$174,2,0)</f>
        <v>#N/A</v>
      </c>
      <c r="F1049" s="16" t="s">
        <v>1650</v>
      </c>
      <c r="G1049" s="16" t="str">
        <f t="shared" si="48"/>
        <v>KHÁC</v>
      </c>
      <c r="H1049" s="94" t="s">
        <v>1985</v>
      </c>
      <c r="I1049" s="17" t="s">
        <v>2794</v>
      </c>
      <c r="J1049" s="17" t="str">
        <f>VLOOKUP(I1049,'Danh sach khoa'!$C$2:$D$39,2,0)</f>
        <v>PTGMH</v>
      </c>
      <c r="K1049" s="18" t="s">
        <v>1674</v>
      </c>
      <c r="L1049" s="90"/>
      <c r="M1049" s="14" t="s">
        <v>57</v>
      </c>
      <c r="N1049" s="14" t="s">
        <v>80</v>
      </c>
      <c r="O1049" s="14" t="s">
        <v>59</v>
      </c>
      <c r="P1049" s="14">
        <v>2022</v>
      </c>
      <c r="Q1049" s="84" t="s">
        <v>1986</v>
      </c>
      <c r="R1049" s="14" t="s">
        <v>36</v>
      </c>
      <c r="S1049" s="14">
        <v>1</v>
      </c>
      <c r="T1049" s="128">
        <v>11250000</v>
      </c>
      <c r="U1049" s="41" t="s">
        <v>37</v>
      </c>
      <c r="V1049" s="14" t="s">
        <v>164</v>
      </c>
      <c r="W1049" s="14" t="s">
        <v>39</v>
      </c>
      <c r="X1049" s="14"/>
      <c r="Y1049" s="14"/>
    </row>
    <row r="1050" spans="1:25" s="25" customFormat="1" ht="40.799999999999997" x14ac:dyDescent="0.3">
      <c r="A1050" s="15">
        <v>832</v>
      </c>
      <c r="B1050" s="31" t="s">
        <v>83</v>
      </c>
      <c r="C1050" s="16">
        <f t="shared" si="50"/>
        <v>1</v>
      </c>
      <c r="D1050" s="16" t="str">
        <f t="shared" si="49"/>
        <v>BG.XC.PTGMH.001</v>
      </c>
      <c r="E1050" s="16" t="e">
        <f>VLOOKUP(B1050,'DS Tên thiết bị'!$A$1:$B$174,2,0)</f>
        <v>#N/A</v>
      </c>
      <c r="F1050" s="31" t="s">
        <v>84</v>
      </c>
      <c r="G1050" s="16" t="str">
        <f t="shared" si="48"/>
        <v>KHÁC</v>
      </c>
      <c r="H1050" s="17" t="s">
        <v>1742</v>
      </c>
      <c r="I1050" s="17" t="s">
        <v>2794</v>
      </c>
      <c r="J1050" s="17" t="str">
        <f>VLOOKUP(I1050,'Danh sach khoa'!$C$2:$D$39,2,0)</f>
        <v>PTGMH</v>
      </c>
      <c r="K1050" s="18" t="s">
        <v>1674</v>
      </c>
      <c r="L1050" s="14" t="s">
        <v>1743</v>
      </c>
      <c r="M1050" s="19" t="s">
        <v>57</v>
      </c>
      <c r="N1050" s="14" t="s">
        <v>80</v>
      </c>
      <c r="O1050" s="14" t="s">
        <v>59</v>
      </c>
      <c r="P1050" s="30">
        <v>2015</v>
      </c>
      <c r="Q1050" s="59">
        <v>42073</v>
      </c>
      <c r="R1050" s="14" t="s">
        <v>36</v>
      </c>
      <c r="S1050" s="14">
        <v>4</v>
      </c>
      <c r="T1050" s="20">
        <v>17600000</v>
      </c>
      <c r="U1050" s="41" t="s">
        <v>37</v>
      </c>
      <c r="V1050" s="14" t="s">
        <v>82</v>
      </c>
      <c r="W1050" s="14" t="s">
        <v>39</v>
      </c>
      <c r="X1050" s="14"/>
      <c r="Y1050" s="21"/>
    </row>
    <row r="1051" spans="1:25" s="25" customFormat="1" ht="40.799999999999997" x14ac:dyDescent="0.3">
      <c r="A1051" s="15">
        <v>926</v>
      </c>
      <c r="B1051" s="16" t="s">
        <v>83</v>
      </c>
      <c r="C1051" s="16">
        <f t="shared" si="50"/>
        <v>2</v>
      </c>
      <c r="D1051" s="16" t="str">
        <f t="shared" si="49"/>
        <v>BG..PTGMH.002</v>
      </c>
      <c r="E1051" s="16" t="e">
        <f>VLOOKUP(B1051,'DS Tên thiết bị'!$A$1:$B$174,2,0)</f>
        <v>#N/A</v>
      </c>
      <c r="F1051" s="16"/>
      <c r="G1051" s="16" t="str">
        <f t="shared" si="48"/>
        <v>KHÁC</v>
      </c>
      <c r="H1051" s="63" t="s">
        <v>1942</v>
      </c>
      <c r="I1051" s="17" t="s">
        <v>2794</v>
      </c>
      <c r="J1051" s="17" t="str">
        <f>VLOOKUP(I1051,'Danh sach khoa'!$C$2:$D$39,2,0)</f>
        <v>PTGMH</v>
      </c>
      <c r="K1051" s="18" t="s">
        <v>1674</v>
      </c>
      <c r="L1051" s="87" t="s">
        <v>1943</v>
      </c>
      <c r="M1051" s="88"/>
      <c r="N1051" s="88" t="s">
        <v>1944</v>
      </c>
      <c r="O1051" s="87" t="s">
        <v>59</v>
      </c>
      <c r="P1051" s="42">
        <v>2020</v>
      </c>
      <c r="Q1051" s="86" t="s">
        <v>1945</v>
      </c>
      <c r="R1051" s="41" t="s">
        <v>36</v>
      </c>
      <c r="S1051" s="14">
        <v>1</v>
      </c>
      <c r="T1051" s="83">
        <v>16500000</v>
      </c>
      <c r="U1051" s="41" t="s">
        <v>37</v>
      </c>
      <c r="V1051" s="14">
        <v>0</v>
      </c>
      <c r="W1051" s="14" t="s">
        <v>39</v>
      </c>
      <c r="X1051" s="14"/>
      <c r="Y1051" s="21"/>
    </row>
    <row r="1052" spans="1:25" s="25" customFormat="1" ht="40.799999999999997" x14ac:dyDescent="0.3">
      <c r="A1052" s="50">
        <v>927</v>
      </c>
      <c r="B1052" s="16" t="s">
        <v>83</v>
      </c>
      <c r="C1052" s="16">
        <f t="shared" si="50"/>
        <v>3</v>
      </c>
      <c r="D1052" s="16" t="str">
        <f t="shared" si="49"/>
        <v>BG..PTGMH.003</v>
      </c>
      <c r="E1052" s="16" t="e">
        <f>VLOOKUP(B1052,'DS Tên thiết bị'!$A$1:$B$174,2,0)</f>
        <v>#N/A</v>
      </c>
      <c r="F1052" s="16"/>
      <c r="G1052" s="16" t="str">
        <f t="shared" si="48"/>
        <v>KHÁC</v>
      </c>
      <c r="H1052" s="63" t="s">
        <v>1942</v>
      </c>
      <c r="I1052" s="17" t="s">
        <v>2794</v>
      </c>
      <c r="J1052" s="17" t="str">
        <f>VLOOKUP(I1052,'Danh sach khoa'!$C$2:$D$39,2,0)</f>
        <v>PTGMH</v>
      </c>
      <c r="K1052" s="18" t="s">
        <v>1674</v>
      </c>
      <c r="L1052" s="87" t="s">
        <v>1946</v>
      </c>
      <c r="M1052" s="88"/>
      <c r="N1052" s="88" t="s">
        <v>1944</v>
      </c>
      <c r="O1052" s="87" t="s">
        <v>59</v>
      </c>
      <c r="P1052" s="42">
        <v>2020</v>
      </c>
      <c r="Q1052" s="86" t="s">
        <v>1945</v>
      </c>
      <c r="R1052" s="41" t="s">
        <v>36</v>
      </c>
      <c r="S1052" s="14">
        <v>1</v>
      </c>
      <c r="T1052" s="83">
        <v>16500000</v>
      </c>
      <c r="U1052" s="41" t="s">
        <v>37</v>
      </c>
      <c r="V1052" s="14">
        <v>0</v>
      </c>
      <c r="W1052" s="14" t="s">
        <v>39</v>
      </c>
      <c r="X1052" s="14"/>
      <c r="Y1052" s="21"/>
    </row>
    <row r="1053" spans="1:25" s="25" customFormat="1" ht="23.4" x14ac:dyDescent="0.3">
      <c r="A1053" s="15">
        <v>928</v>
      </c>
      <c r="B1053" s="16" t="s">
        <v>83</v>
      </c>
      <c r="C1053" s="16">
        <f t="shared" si="50"/>
        <v>4</v>
      </c>
      <c r="D1053" s="16" t="str">
        <f t="shared" si="49"/>
        <v>BG.XC.PTGMH.004</v>
      </c>
      <c r="E1053" s="16" t="e">
        <f>VLOOKUP(B1053,'DS Tên thiết bị'!$A$1:$B$174,2,0)</f>
        <v>#N/A</v>
      </c>
      <c r="F1053" s="31" t="s">
        <v>84</v>
      </c>
      <c r="G1053" s="16" t="str">
        <f t="shared" si="48"/>
        <v>KHÁC</v>
      </c>
      <c r="H1053" s="63" t="s">
        <v>85</v>
      </c>
      <c r="I1053" s="17" t="s">
        <v>2794</v>
      </c>
      <c r="J1053" s="17" t="str">
        <f>VLOOKUP(I1053,'Danh sach khoa'!$C$2:$D$39,2,0)</f>
        <v>PTGMH</v>
      </c>
      <c r="K1053" s="18" t="s">
        <v>1674</v>
      </c>
      <c r="L1053" s="87" t="s">
        <v>1947</v>
      </c>
      <c r="M1053" s="88"/>
      <c r="N1053" s="14"/>
      <c r="O1053" s="14" t="s">
        <v>59</v>
      </c>
      <c r="P1053" s="42">
        <v>2021</v>
      </c>
      <c r="Q1053" s="66" t="s">
        <v>171</v>
      </c>
      <c r="R1053" s="41" t="s">
        <v>36</v>
      </c>
      <c r="S1053" s="14">
        <v>1</v>
      </c>
      <c r="T1053" s="83">
        <v>16350000</v>
      </c>
      <c r="U1053" s="41" t="s">
        <v>37</v>
      </c>
      <c r="V1053" s="14" t="s">
        <v>38</v>
      </c>
      <c r="W1053" s="14" t="s">
        <v>39</v>
      </c>
      <c r="X1053" s="14"/>
      <c r="Y1053" s="21"/>
    </row>
    <row r="1054" spans="1:25" s="25" customFormat="1" ht="26.4" x14ac:dyDescent="0.3">
      <c r="A1054" s="50">
        <v>1015</v>
      </c>
      <c r="B1054" s="16" t="s">
        <v>2139</v>
      </c>
      <c r="C1054" s="16">
        <f t="shared" si="50"/>
        <v>1</v>
      </c>
      <c r="D1054" s="16" t="str">
        <f t="shared" si="49"/>
        <v>BG.BĐ.KPHUS.001</v>
      </c>
      <c r="E1054" s="16" t="e">
        <f>VLOOKUP(B1054,'DS Tên thiết bị'!$A$1:$B$174,2,0)</f>
        <v>#N/A</v>
      </c>
      <c r="F1054" s="16" t="s">
        <v>2140</v>
      </c>
      <c r="G1054" s="16" t="str">
        <f t="shared" si="48"/>
        <v>KHÁC</v>
      </c>
      <c r="H1054" s="94" t="s">
        <v>2141</v>
      </c>
      <c r="I1054" s="17" t="s">
        <v>2796</v>
      </c>
      <c r="J1054" s="17" t="str">
        <f>VLOOKUP(I1054,'Danh sach khoa'!$C$2:$D$39,2,0)</f>
        <v>KPHUS</v>
      </c>
      <c r="K1054" s="18" t="s">
        <v>2108</v>
      </c>
      <c r="L1054" s="14" t="s">
        <v>2142</v>
      </c>
      <c r="M1054" s="29" t="s">
        <v>2143</v>
      </c>
      <c r="N1054" s="14" t="s">
        <v>2144</v>
      </c>
      <c r="O1054" s="14" t="s">
        <v>224</v>
      </c>
      <c r="P1054" s="14">
        <v>2020</v>
      </c>
      <c r="Q1054" s="60" t="s">
        <v>1107</v>
      </c>
      <c r="R1054" s="14" t="s">
        <v>192</v>
      </c>
      <c r="S1054" s="14">
        <v>1</v>
      </c>
      <c r="T1054" s="89">
        <v>416615000</v>
      </c>
      <c r="U1054" s="41" t="s">
        <v>37</v>
      </c>
      <c r="V1054" s="14" t="s">
        <v>60</v>
      </c>
      <c r="W1054" s="14" t="s">
        <v>39</v>
      </c>
      <c r="X1054" s="14"/>
      <c r="Y1054" s="21"/>
    </row>
    <row r="1055" spans="1:25" s="25" customFormat="1" ht="40.799999999999997" x14ac:dyDescent="0.3">
      <c r="A1055" s="50">
        <v>1009</v>
      </c>
      <c r="B1055" s="17" t="s">
        <v>2118</v>
      </c>
      <c r="C1055" s="16">
        <f t="shared" si="50"/>
        <v>1</v>
      </c>
      <c r="D1055" s="16" t="str">
        <f t="shared" si="49"/>
        <v>BG.TP.KPHUS.001</v>
      </c>
      <c r="E1055" s="16" t="e">
        <f>VLOOKUP(B1055,'DS Tên thiết bị'!$A$1:$B$174,2,0)</f>
        <v>#N/A</v>
      </c>
      <c r="F1055" s="17" t="s">
        <v>2119</v>
      </c>
      <c r="G1055" s="16" t="str">
        <f t="shared" si="48"/>
        <v>KHÁC</v>
      </c>
      <c r="H1055" s="17" t="s">
        <v>2120</v>
      </c>
      <c r="I1055" s="17" t="s">
        <v>2796</v>
      </c>
      <c r="J1055" s="17" t="str">
        <f>VLOOKUP(I1055,'Danh sach khoa'!$C$2:$D$39,2,0)</f>
        <v>KPHUS</v>
      </c>
      <c r="K1055" s="18" t="s">
        <v>2108</v>
      </c>
      <c r="L1055" s="35"/>
      <c r="M1055" s="19" t="s">
        <v>57</v>
      </c>
      <c r="N1055" s="14" t="s">
        <v>1901</v>
      </c>
      <c r="O1055" s="14" t="s">
        <v>2121</v>
      </c>
      <c r="P1055" s="14">
        <v>2019</v>
      </c>
      <c r="Q1055" s="60" t="s">
        <v>1576</v>
      </c>
      <c r="R1055" s="14" t="s">
        <v>36</v>
      </c>
      <c r="S1055" s="14">
        <v>1</v>
      </c>
      <c r="T1055" s="20">
        <v>51000000</v>
      </c>
      <c r="U1055" s="41" t="s">
        <v>37</v>
      </c>
      <c r="V1055" s="14" t="s">
        <v>38</v>
      </c>
      <c r="W1055" s="14" t="s">
        <v>39</v>
      </c>
      <c r="X1055" s="14" t="s">
        <v>2122</v>
      </c>
      <c r="Y1055" s="21"/>
    </row>
    <row r="1056" spans="1:25" s="25" customFormat="1" ht="20.399999999999999" x14ac:dyDescent="0.3">
      <c r="A1056" s="15">
        <v>1020</v>
      </c>
      <c r="B1056" s="16" t="s">
        <v>29</v>
      </c>
      <c r="C1056" s="16">
        <f t="shared" si="50"/>
        <v>1</v>
      </c>
      <c r="D1056" s="16" t="str">
        <f t="shared" si="49"/>
        <v>BG.BTĐ.KPHUS.001</v>
      </c>
      <c r="E1056" s="16" t="e">
        <f>VLOOKUP(B1056,'DS Tên thiết bị'!$A$1:$B$174,2,0)</f>
        <v>#N/A</v>
      </c>
      <c r="F1056" s="16" t="s">
        <v>30</v>
      </c>
      <c r="G1056" s="16" t="str">
        <f t="shared" si="48"/>
        <v>KHÁC</v>
      </c>
      <c r="H1056" s="17" t="s">
        <v>172</v>
      </c>
      <c r="I1056" s="17" t="s">
        <v>2796</v>
      </c>
      <c r="J1056" s="17" t="str">
        <f>VLOOKUP(I1056,'Danh sach khoa'!$C$2:$D$39,2,0)</f>
        <v>KPHUS</v>
      </c>
      <c r="K1056" s="18" t="s">
        <v>2108</v>
      </c>
      <c r="L1056" s="14" t="s">
        <v>173</v>
      </c>
      <c r="M1056" s="14" t="s">
        <v>2155</v>
      </c>
      <c r="N1056" s="14" t="s">
        <v>175</v>
      </c>
      <c r="O1056" s="14" t="s">
        <v>176</v>
      </c>
      <c r="P1056" s="21">
        <v>2020</v>
      </c>
      <c r="Q1056" s="67" t="s">
        <v>177</v>
      </c>
      <c r="R1056" s="21" t="s">
        <v>36</v>
      </c>
      <c r="S1056" s="40">
        <v>1</v>
      </c>
      <c r="T1056" s="36">
        <v>23000000</v>
      </c>
      <c r="U1056" s="41" t="s">
        <v>37</v>
      </c>
      <c r="V1056" s="30" t="s">
        <v>178</v>
      </c>
      <c r="W1056" s="14" t="s">
        <v>179</v>
      </c>
      <c r="X1056" s="21"/>
      <c r="Y1056" s="21"/>
    </row>
    <row r="1057" spans="1:25" s="25" customFormat="1" ht="20.399999999999999" x14ac:dyDescent="0.3">
      <c r="A1057" s="50">
        <v>1021</v>
      </c>
      <c r="B1057" s="16" t="s">
        <v>29</v>
      </c>
      <c r="C1057" s="16">
        <f t="shared" si="50"/>
        <v>2</v>
      </c>
      <c r="D1057" s="16" t="str">
        <f t="shared" si="49"/>
        <v>BG.BTĐ.KPHUS.002</v>
      </c>
      <c r="E1057" s="16" t="e">
        <f>VLOOKUP(B1057,'DS Tên thiết bị'!$A$1:$B$174,2,0)</f>
        <v>#N/A</v>
      </c>
      <c r="F1057" s="16" t="s">
        <v>30</v>
      </c>
      <c r="G1057" s="16" t="str">
        <f t="shared" si="48"/>
        <v>KHÁC</v>
      </c>
      <c r="H1057" s="17" t="s">
        <v>172</v>
      </c>
      <c r="I1057" s="17" t="s">
        <v>2796</v>
      </c>
      <c r="J1057" s="17" t="str">
        <f>VLOOKUP(I1057,'Danh sach khoa'!$C$2:$D$39,2,0)</f>
        <v>KPHUS</v>
      </c>
      <c r="K1057" s="18" t="s">
        <v>2108</v>
      </c>
      <c r="L1057" s="14" t="s">
        <v>173</v>
      </c>
      <c r="M1057" s="14" t="s">
        <v>2156</v>
      </c>
      <c r="N1057" s="14" t="s">
        <v>175</v>
      </c>
      <c r="O1057" s="14" t="s">
        <v>176</v>
      </c>
      <c r="P1057" s="21">
        <v>2020</v>
      </c>
      <c r="Q1057" s="67" t="s">
        <v>177</v>
      </c>
      <c r="R1057" s="21" t="s">
        <v>36</v>
      </c>
      <c r="S1057" s="40">
        <v>1</v>
      </c>
      <c r="T1057" s="36">
        <v>23000000</v>
      </c>
      <c r="U1057" s="41" t="s">
        <v>37</v>
      </c>
      <c r="V1057" s="30" t="s">
        <v>178</v>
      </c>
      <c r="W1057" s="14" t="s">
        <v>179</v>
      </c>
      <c r="X1057" s="21"/>
      <c r="Y1057" s="21"/>
    </row>
    <row r="1058" spans="1:25" s="25" customFormat="1" ht="20.399999999999999" x14ac:dyDescent="0.3">
      <c r="A1058" s="15">
        <v>1022</v>
      </c>
      <c r="B1058" s="16" t="s">
        <v>29</v>
      </c>
      <c r="C1058" s="16">
        <f t="shared" si="50"/>
        <v>3</v>
      </c>
      <c r="D1058" s="16" t="str">
        <f t="shared" si="49"/>
        <v>BG.BTĐ.KPHUS.003</v>
      </c>
      <c r="E1058" s="16" t="e">
        <f>VLOOKUP(B1058,'DS Tên thiết bị'!$A$1:$B$174,2,0)</f>
        <v>#N/A</v>
      </c>
      <c r="F1058" s="16" t="s">
        <v>30</v>
      </c>
      <c r="G1058" s="16" t="str">
        <f t="shared" si="48"/>
        <v>KHÁC</v>
      </c>
      <c r="H1058" s="17" t="s">
        <v>172</v>
      </c>
      <c r="I1058" s="17" t="s">
        <v>2796</v>
      </c>
      <c r="J1058" s="17" t="str">
        <f>VLOOKUP(I1058,'Danh sach khoa'!$C$2:$D$39,2,0)</f>
        <v>KPHUS</v>
      </c>
      <c r="K1058" s="18" t="s">
        <v>2108</v>
      </c>
      <c r="L1058" s="14" t="s">
        <v>173</v>
      </c>
      <c r="M1058" s="14" t="s">
        <v>2157</v>
      </c>
      <c r="N1058" s="14" t="s">
        <v>175</v>
      </c>
      <c r="O1058" s="14" t="s">
        <v>176</v>
      </c>
      <c r="P1058" s="21">
        <v>2020</v>
      </c>
      <c r="Q1058" s="67" t="s">
        <v>177</v>
      </c>
      <c r="R1058" s="21" t="s">
        <v>36</v>
      </c>
      <c r="S1058" s="40">
        <v>1</v>
      </c>
      <c r="T1058" s="36">
        <v>23000000</v>
      </c>
      <c r="U1058" s="41" t="s">
        <v>37</v>
      </c>
      <c r="V1058" s="30" t="s">
        <v>178</v>
      </c>
      <c r="W1058" s="14" t="s">
        <v>179</v>
      </c>
      <c r="X1058" s="21"/>
      <c r="Y1058" s="21"/>
    </row>
    <row r="1059" spans="1:25" s="25" customFormat="1" ht="20.399999999999999" x14ac:dyDescent="0.3">
      <c r="A1059" s="50">
        <v>1023</v>
      </c>
      <c r="B1059" s="16" t="s">
        <v>29</v>
      </c>
      <c r="C1059" s="16">
        <f t="shared" si="50"/>
        <v>4</v>
      </c>
      <c r="D1059" s="16" t="str">
        <f t="shared" si="49"/>
        <v>BG.BTĐ.KPHUS.004</v>
      </c>
      <c r="E1059" s="16" t="e">
        <f>VLOOKUP(B1059,'DS Tên thiết bị'!$A$1:$B$174,2,0)</f>
        <v>#N/A</v>
      </c>
      <c r="F1059" s="16" t="s">
        <v>30</v>
      </c>
      <c r="G1059" s="16" t="str">
        <f t="shared" si="48"/>
        <v>KHÁC</v>
      </c>
      <c r="H1059" s="17" t="s">
        <v>172</v>
      </c>
      <c r="I1059" s="17" t="s">
        <v>2796</v>
      </c>
      <c r="J1059" s="17" t="str">
        <f>VLOOKUP(I1059,'Danh sach khoa'!$C$2:$D$39,2,0)</f>
        <v>KPHUS</v>
      </c>
      <c r="K1059" s="18" t="s">
        <v>2108</v>
      </c>
      <c r="L1059" s="14" t="s">
        <v>173</v>
      </c>
      <c r="M1059" s="14" t="s">
        <v>2158</v>
      </c>
      <c r="N1059" s="14" t="s">
        <v>175</v>
      </c>
      <c r="O1059" s="14" t="s">
        <v>176</v>
      </c>
      <c r="P1059" s="21">
        <v>2020</v>
      </c>
      <c r="Q1059" s="67" t="s">
        <v>177</v>
      </c>
      <c r="R1059" s="21" t="s">
        <v>36</v>
      </c>
      <c r="S1059" s="40">
        <v>1</v>
      </c>
      <c r="T1059" s="36">
        <v>23000000</v>
      </c>
      <c r="U1059" s="41" t="s">
        <v>37</v>
      </c>
      <c r="V1059" s="30" t="s">
        <v>178</v>
      </c>
      <c r="W1059" s="14" t="s">
        <v>179</v>
      </c>
      <c r="X1059" s="21"/>
      <c r="Y1059" s="21"/>
    </row>
    <row r="1060" spans="1:25" s="25" customFormat="1" ht="20.399999999999999" x14ac:dyDescent="0.3">
      <c r="A1060" s="15">
        <v>1024</v>
      </c>
      <c r="B1060" s="16" t="s">
        <v>29</v>
      </c>
      <c r="C1060" s="16">
        <f t="shared" si="50"/>
        <v>5</v>
      </c>
      <c r="D1060" s="16" t="str">
        <f t="shared" si="49"/>
        <v>BG.BTĐ.KPHUS.005</v>
      </c>
      <c r="E1060" s="16" t="e">
        <f>VLOOKUP(B1060,'DS Tên thiết bị'!$A$1:$B$174,2,0)</f>
        <v>#N/A</v>
      </c>
      <c r="F1060" s="16" t="s">
        <v>30</v>
      </c>
      <c r="G1060" s="16" t="str">
        <f t="shared" si="48"/>
        <v>KHÁC</v>
      </c>
      <c r="H1060" s="17" t="s">
        <v>172</v>
      </c>
      <c r="I1060" s="17" t="s">
        <v>2796</v>
      </c>
      <c r="J1060" s="17" t="str">
        <f>VLOOKUP(I1060,'Danh sach khoa'!$C$2:$D$39,2,0)</f>
        <v>KPHUS</v>
      </c>
      <c r="K1060" s="18" t="s">
        <v>2108</v>
      </c>
      <c r="L1060" s="14" t="s">
        <v>173</v>
      </c>
      <c r="M1060" s="14" t="s">
        <v>2159</v>
      </c>
      <c r="N1060" s="14" t="s">
        <v>175</v>
      </c>
      <c r="O1060" s="14" t="s">
        <v>176</v>
      </c>
      <c r="P1060" s="21">
        <v>2020</v>
      </c>
      <c r="Q1060" s="67" t="s">
        <v>177</v>
      </c>
      <c r="R1060" s="21" t="s">
        <v>36</v>
      </c>
      <c r="S1060" s="40">
        <v>1</v>
      </c>
      <c r="T1060" s="36">
        <v>23000000</v>
      </c>
      <c r="U1060" s="41" t="s">
        <v>37</v>
      </c>
      <c r="V1060" s="30" t="s">
        <v>178</v>
      </c>
      <c r="W1060" s="14" t="s">
        <v>179</v>
      </c>
      <c r="X1060" s="21"/>
      <c r="Y1060" s="21"/>
    </row>
    <row r="1061" spans="1:25" s="25" customFormat="1" ht="40.799999999999997" x14ac:dyDescent="0.3">
      <c r="A1061" s="15">
        <v>1006</v>
      </c>
      <c r="B1061" s="16" t="s">
        <v>2113</v>
      </c>
      <c r="C1061" s="16">
        <f t="shared" si="50"/>
        <v>1</v>
      </c>
      <c r="D1061" s="16" t="str">
        <f t="shared" si="49"/>
        <v>BG.BR.KPHUS.001</v>
      </c>
      <c r="E1061" s="16" t="e">
        <f>VLOOKUP(B1061,'DS Tên thiết bị'!$A$1:$B$174,2,0)</f>
        <v>#N/A</v>
      </c>
      <c r="F1061" s="16" t="s">
        <v>515</v>
      </c>
      <c r="G1061" s="16" t="str">
        <f t="shared" si="48"/>
        <v>KHÁC</v>
      </c>
      <c r="H1061" s="17" t="s">
        <v>1732</v>
      </c>
      <c r="I1061" s="17" t="s">
        <v>2796</v>
      </c>
      <c r="J1061" s="17" t="str">
        <f>VLOOKUP(I1061,'Danh sach khoa'!$C$2:$D$39,2,0)</f>
        <v>KPHUS</v>
      </c>
      <c r="K1061" s="18" t="s">
        <v>2108</v>
      </c>
      <c r="L1061" s="14" t="s">
        <v>1733</v>
      </c>
      <c r="M1061" s="19" t="s">
        <v>57</v>
      </c>
      <c r="N1061" s="14" t="s">
        <v>80</v>
      </c>
      <c r="O1061" s="14" t="s">
        <v>59</v>
      </c>
      <c r="P1061" s="30">
        <v>2015</v>
      </c>
      <c r="Q1061" s="59">
        <v>42073</v>
      </c>
      <c r="R1061" s="14" t="s">
        <v>36</v>
      </c>
      <c r="S1061" s="14">
        <v>2</v>
      </c>
      <c r="T1061" s="20">
        <v>71500000</v>
      </c>
      <c r="U1061" s="41" t="s">
        <v>37</v>
      </c>
      <c r="V1061" s="14" t="s">
        <v>82</v>
      </c>
      <c r="W1061" s="14" t="s">
        <v>39</v>
      </c>
      <c r="X1061" s="14"/>
      <c r="Y1061" s="21"/>
    </row>
    <row r="1062" spans="1:25" s="25" customFormat="1" ht="26.4" x14ac:dyDescent="0.3">
      <c r="A1062" s="15">
        <v>1010</v>
      </c>
      <c r="B1062" s="31" t="s">
        <v>1752</v>
      </c>
      <c r="C1062" s="16">
        <f t="shared" si="50"/>
        <v>1</v>
      </c>
      <c r="D1062" s="16" t="str">
        <f t="shared" si="49"/>
        <v>BG.DMĐ.KPHUS.001</v>
      </c>
      <c r="E1062" s="16" t="e">
        <f>VLOOKUP(B1062,'DS Tên thiết bị'!$A$1:$B$174,2,0)</f>
        <v>#N/A</v>
      </c>
      <c r="F1062" s="31" t="s">
        <v>1753</v>
      </c>
      <c r="G1062" s="16" t="str">
        <f t="shared" si="48"/>
        <v>KHÁC</v>
      </c>
      <c r="H1062" s="17" t="s">
        <v>2123</v>
      </c>
      <c r="I1062" s="17" t="s">
        <v>2796</v>
      </c>
      <c r="J1062" s="17" t="str">
        <f>VLOOKUP(I1062,'Danh sach khoa'!$C$2:$D$39,2,0)</f>
        <v>KPHUS</v>
      </c>
      <c r="K1062" s="18" t="s">
        <v>2108</v>
      </c>
      <c r="L1062" s="14" t="s">
        <v>2124</v>
      </c>
      <c r="M1062" s="29" t="s">
        <v>2125</v>
      </c>
      <c r="N1062" s="14" t="s">
        <v>2126</v>
      </c>
      <c r="O1062" s="14" t="s">
        <v>35</v>
      </c>
      <c r="P1062" s="14">
        <v>2019</v>
      </c>
      <c r="Q1062" s="60" t="s">
        <v>1576</v>
      </c>
      <c r="R1062" s="14" t="s">
        <v>36</v>
      </c>
      <c r="S1062" s="14">
        <v>1</v>
      </c>
      <c r="T1062" s="20">
        <v>56250000</v>
      </c>
      <c r="U1062" s="41" t="s">
        <v>37</v>
      </c>
      <c r="V1062" s="14" t="s">
        <v>38</v>
      </c>
      <c r="W1062" s="14" t="s">
        <v>39</v>
      </c>
      <c r="X1062" s="14"/>
      <c r="Y1062" s="21"/>
    </row>
    <row r="1063" spans="1:25" s="25" customFormat="1" ht="26.4" x14ac:dyDescent="0.3">
      <c r="A1063" s="50">
        <v>1011</v>
      </c>
      <c r="B1063" s="16" t="s">
        <v>76</v>
      </c>
      <c r="C1063" s="16">
        <f t="shared" si="50"/>
        <v>1</v>
      </c>
      <c r="D1063" s="16" t="str">
        <f t="shared" si="49"/>
        <v>BG.G.KPHUS.001</v>
      </c>
      <c r="E1063" s="16" t="e">
        <f>VLOOKUP(B1063,'DS Tên thiết bị'!$A$1:$B$174,2,0)</f>
        <v>#N/A</v>
      </c>
      <c r="F1063" s="16" t="s">
        <v>77</v>
      </c>
      <c r="G1063" s="16" t="str">
        <f t="shared" si="48"/>
        <v>KHÁC</v>
      </c>
      <c r="H1063" s="17" t="s">
        <v>2127</v>
      </c>
      <c r="I1063" s="17" t="s">
        <v>2796</v>
      </c>
      <c r="J1063" s="17" t="str">
        <f>VLOOKUP(I1063,'Danh sach khoa'!$C$2:$D$39,2,0)</f>
        <v>KPHUS</v>
      </c>
      <c r="K1063" s="18" t="s">
        <v>2108</v>
      </c>
      <c r="L1063" s="14" t="s">
        <v>2128</v>
      </c>
      <c r="M1063" s="29">
        <v>190600578</v>
      </c>
      <c r="N1063" s="14" t="s">
        <v>2129</v>
      </c>
      <c r="O1063" s="14" t="s">
        <v>35</v>
      </c>
      <c r="P1063" s="14">
        <v>2019</v>
      </c>
      <c r="Q1063" s="60" t="s">
        <v>1576</v>
      </c>
      <c r="R1063" s="14" t="s">
        <v>36</v>
      </c>
      <c r="S1063" s="14">
        <v>1</v>
      </c>
      <c r="T1063" s="20">
        <v>285000000</v>
      </c>
      <c r="U1063" s="41" t="s">
        <v>37</v>
      </c>
      <c r="V1063" s="14" t="s">
        <v>38</v>
      </c>
      <c r="W1063" s="14" t="s">
        <v>39</v>
      </c>
      <c r="X1063" s="14"/>
      <c r="Y1063" s="21"/>
    </row>
    <row r="1064" spans="1:25" s="25" customFormat="1" ht="40.799999999999997" x14ac:dyDescent="0.3">
      <c r="A1064" s="15">
        <v>1032</v>
      </c>
      <c r="B1064" s="16" t="s">
        <v>76</v>
      </c>
      <c r="C1064" s="16">
        <f t="shared" si="50"/>
        <v>2</v>
      </c>
      <c r="D1064" s="16" t="str">
        <f t="shared" si="49"/>
        <v>BG.G.KPHUS.002</v>
      </c>
      <c r="E1064" s="16" t="e">
        <f>VLOOKUP(B1064,'DS Tên thiết bị'!$A$1:$B$174,2,0)</f>
        <v>#N/A</v>
      </c>
      <c r="F1064" s="16" t="s">
        <v>77</v>
      </c>
      <c r="G1064" s="16" t="str">
        <f t="shared" si="48"/>
        <v>KHÁC</v>
      </c>
      <c r="H1064" s="17" t="s">
        <v>510</v>
      </c>
      <c r="I1064" s="17" t="s">
        <v>2796</v>
      </c>
      <c r="J1064" s="17" t="str">
        <f>VLOOKUP(I1064,'Danh sach khoa'!$C$2:$D$39,2,0)</f>
        <v>KPHUS</v>
      </c>
      <c r="K1064" s="18" t="s">
        <v>2108</v>
      </c>
      <c r="L1064" s="21" t="s">
        <v>511</v>
      </c>
      <c r="M1064" s="14" t="s">
        <v>57</v>
      </c>
      <c r="N1064" s="14" t="s">
        <v>512</v>
      </c>
      <c r="O1064" s="14" t="s">
        <v>508</v>
      </c>
      <c r="P1064" s="14">
        <v>2021</v>
      </c>
      <c r="Q1064" s="67" t="s">
        <v>177</v>
      </c>
      <c r="R1064" s="14" t="s">
        <v>36</v>
      </c>
      <c r="S1064" s="35">
        <v>7</v>
      </c>
      <c r="T1064" s="89">
        <v>15000000</v>
      </c>
      <c r="U1064" s="41" t="s">
        <v>37</v>
      </c>
      <c r="V1064" s="30" t="s">
        <v>178</v>
      </c>
      <c r="W1064" s="14" t="s">
        <v>179</v>
      </c>
      <c r="X1064" s="14" t="s">
        <v>513</v>
      </c>
      <c r="Y1064" s="21"/>
    </row>
    <row r="1065" spans="1:25" s="25" customFormat="1" ht="26.4" x14ac:dyDescent="0.3">
      <c r="A1065" s="15">
        <v>1016</v>
      </c>
      <c r="B1065" s="94" t="s">
        <v>2145</v>
      </c>
      <c r="C1065" s="16">
        <f t="shared" si="50"/>
        <v>1</v>
      </c>
      <c r="D1065" s="16" t="str">
        <f t="shared" si="49"/>
        <v>BG.MĐ.KPHUS.001</v>
      </c>
      <c r="E1065" s="16" t="e">
        <f>VLOOKUP(B1065,'DS Tên thiết bị'!$A$1:$B$174,2,0)</f>
        <v>#N/A</v>
      </c>
      <c r="F1065" s="16" t="s">
        <v>416</v>
      </c>
      <c r="G1065" s="16" t="str">
        <f t="shared" si="48"/>
        <v>KHÁC</v>
      </c>
      <c r="H1065" s="94" t="s">
        <v>2145</v>
      </c>
      <c r="I1065" s="17" t="s">
        <v>2796</v>
      </c>
      <c r="J1065" s="17" t="str">
        <f>VLOOKUP(I1065,'Danh sach khoa'!$C$2:$D$39,2,0)</f>
        <v>KPHUS</v>
      </c>
      <c r="K1065" s="18" t="s">
        <v>2108</v>
      </c>
      <c r="L1065" s="14" t="s">
        <v>2146</v>
      </c>
      <c r="M1065" s="29" t="s">
        <v>2147</v>
      </c>
      <c r="N1065" s="14" t="s">
        <v>1664</v>
      </c>
      <c r="O1065" s="14" t="s">
        <v>224</v>
      </c>
      <c r="P1065" s="14">
        <v>2020</v>
      </c>
      <c r="Q1065" s="60" t="s">
        <v>1107</v>
      </c>
      <c r="R1065" s="14" t="s">
        <v>192</v>
      </c>
      <c r="S1065" s="14">
        <v>1</v>
      </c>
      <c r="T1065" s="89">
        <v>16975000</v>
      </c>
      <c r="U1065" s="41" t="s">
        <v>37</v>
      </c>
      <c r="V1065" s="14" t="s">
        <v>60</v>
      </c>
      <c r="W1065" s="14" t="s">
        <v>39</v>
      </c>
      <c r="X1065" s="14"/>
      <c r="Y1065" s="21"/>
    </row>
    <row r="1066" spans="1:25" s="25" customFormat="1" ht="20.399999999999999" x14ac:dyDescent="0.3">
      <c r="A1066" s="15">
        <v>1008</v>
      </c>
      <c r="B1066" s="16" t="s">
        <v>41</v>
      </c>
      <c r="C1066" s="16">
        <f t="shared" si="50"/>
        <v>1</v>
      </c>
      <c r="D1066" s="16" t="str">
        <f t="shared" si="49"/>
        <v>BG.HD.KPHUS.001</v>
      </c>
      <c r="E1066" s="16" t="e">
        <f>VLOOKUP(B1066,'DS Tên thiết bị'!$A$1:$B$174,2,0)</f>
        <v>#N/A</v>
      </c>
      <c r="F1066" s="16" t="s">
        <v>42</v>
      </c>
      <c r="G1066" s="16" t="str">
        <f t="shared" si="48"/>
        <v>KHÁC</v>
      </c>
      <c r="H1066" s="17" t="s">
        <v>41</v>
      </c>
      <c r="I1066" s="17" t="s">
        <v>2796</v>
      </c>
      <c r="J1066" s="17" t="str">
        <f>VLOOKUP(I1066,'Danh sach khoa'!$C$2:$D$39,2,0)</f>
        <v>KPHUS</v>
      </c>
      <c r="K1066" s="18" t="s">
        <v>2108</v>
      </c>
      <c r="L1066" s="14">
        <v>1616</v>
      </c>
      <c r="M1066" s="19" t="s">
        <v>2117</v>
      </c>
      <c r="N1066" s="14" t="s">
        <v>1227</v>
      </c>
      <c r="O1066" s="14" t="s">
        <v>104</v>
      </c>
      <c r="P1066" s="14">
        <v>2016</v>
      </c>
      <c r="Q1066" s="59">
        <v>42953</v>
      </c>
      <c r="R1066" s="14" t="s">
        <v>36</v>
      </c>
      <c r="S1066" s="14">
        <v>1</v>
      </c>
      <c r="T1066" s="20">
        <v>14000000</v>
      </c>
      <c r="U1066" s="41" t="s">
        <v>37</v>
      </c>
      <c r="V1066" s="14" t="s">
        <v>38</v>
      </c>
      <c r="W1066" s="14" t="s">
        <v>39</v>
      </c>
      <c r="X1066" s="14"/>
      <c r="Y1066" s="21"/>
    </row>
    <row r="1067" spans="1:25" s="25" customFormat="1" ht="26.4" x14ac:dyDescent="0.3">
      <c r="A1067" s="15">
        <v>1012</v>
      </c>
      <c r="B1067" s="16" t="s">
        <v>41</v>
      </c>
      <c r="C1067" s="16">
        <f t="shared" si="50"/>
        <v>2</v>
      </c>
      <c r="D1067" s="16" t="str">
        <f t="shared" si="49"/>
        <v>BG.HD.KPHUS.002</v>
      </c>
      <c r="E1067" s="16" t="e">
        <f>VLOOKUP(B1067,'DS Tên thiết bị'!$A$1:$B$174,2,0)</f>
        <v>#N/A</v>
      </c>
      <c r="F1067" s="16" t="s">
        <v>42</v>
      </c>
      <c r="G1067" s="16" t="str">
        <f t="shared" si="48"/>
        <v>KHÁC</v>
      </c>
      <c r="H1067" s="17" t="s">
        <v>41</v>
      </c>
      <c r="I1067" s="17" t="s">
        <v>2796</v>
      </c>
      <c r="J1067" s="17" t="str">
        <f>VLOOKUP(I1067,'Danh sach khoa'!$C$2:$D$39,2,0)</f>
        <v>KPHUS</v>
      </c>
      <c r="K1067" s="18" t="s">
        <v>2108</v>
      </c>
      <c r="L1067" s="14" t="s">
        <v>1573</v>
      </c>
      <c r="M1067" s="29" t="s">
        <v>2130</v>
      </c>
      <c r="N1067" s="14" t="s">
        <v>2131</v>
      </c>
      <c r="O1067" s="14" t="s">
        <v>35</v>
      </c>
      <c r="P1067" s="14">
        <v>2019</v>
      </c>
      <c r="Q1067" s="60" t="s">
        <v>1576</v>
      </c>
      <c r="R1067" s="14" t="s">
        <v>36</v>
      </c>
      <c r="S1067" s="14">
        <v>1</v>
      </c>
      <c r="T1067" s="20">
        <v>28700000</v>
      </c>
      <c r="U1067" s="41" t="s">
        <v>37</v>
      </c>
      <c r="V1067" s="14" t="s">
        <v>38</v>
      </c>
      <c r="W1067" s="14" t="s">
        <v>39</v>
      </c>
      <c r="X1067" s="14"/>
      <c r="Y1067" s="21"/>
    </row>
    <row r="1068" spans="1:25" s="25" customFormat="1" ht="30.6" x14ac:dyDescent="0.3">
      <c r="A1068" s="50">
        <v>1005</v>
      </c>
      <c r="B1068" s="16" t="s">
        <v>299</v>
      </c>
      <c r="C1068" s="16">
        <f t="shared" si="50"/>
        <v>1</v>
      </c>
      <c r="D1068" s="16" t="str">
        <f t="shared" si="49"/>
        <v>BG.SA.KPHUS.001</v>
      </c>
      <c r="E1068" s="16" t="e">
        <f>VLOOKUP(B1068,'DS Tên thiết bị'!$A$1:$B$174,2,0)</f>
        <v>#N/A</v>
      </c>
      <c r="F1068" s="16" t="s">
        <v>300</v>
      </c>
      <c r="G1068" s="16" t="str">
        <f t="shared" si="48"/>
        <v>KHÁC</v>
      </c>
      <c r="H1068" s="17" t="s">
        <v>2107</v>
      </c>
      <c r="I1068" s="17" t="s">
        <v>2796</v>
      </c>
      <c r="J1068" s="17" t="str">
        <f>VLOOKUP(I1068,'Danh sach khoa'!$C$2:$D$39,2,0)</f>
        <v>KPHUS</v>
      </c>
      <c r="K1068" s="18" t="s">
        <v>2108</v>
      </c>
      <c r="L1068" s="14" t="s">
        <v>2109</v>
      </c>
      <c r="M1068" s="29" t="s">
        <v>2110</v>
      </c>
      <c r="N1068" s="14" t="s">
        <v>2111</v>
      </c>
      <c r="O1068" s="14" t="s">
        <v>323</v>
      </c>
      <c r="P1068" s="14">
        <v>2012</v>
      </c>
      <c r="Q1068" s="79">
        <v>41275</v>
      </c>
      <c r="R1068" s="14" t="s">
        <v>36</v>
      </c>
      <c r="S1068" s="14">
        <v>1</v>
      </c>
      <c r="T1068" s="20">
        <v>1459500000</v>
      </c>
      <c r="U1068" s="41" t="s">
        <v>37</v>
      </c>
      <c r="V1068" s="14" t="s">
        <v>2112</v>
      </c>
      <c r="W1068" s="14" t="s">
        <v>39</v>
      </c>
      <c r="X1068" s="14"/>
      <c r="Y1068" s="21"/>
    </row>
    <row r="1069" spans="1:25" s="25" customFormat="1" ht="26.4" x14ac:dyDescent="0.3">
      <c r="A1069" s="15">
        <v>1018</v>
      </c>
      <c r="B1069" s="16" t="s">
        <v>299</v>
      </c>
      <c r="C1069" s="16">
        <f t="shared" si="50"/>
        <v>2</v>
      </c>
      <c r="D1069" s="16" t="str">
        <f t="shared" si="49"/>
        <v>BG.SA.KPHUS.002</v>
      </c>
      <c r="E1069" s="16" t="e">
        <f>VLOOKUP(B1069,'DS Tên thiết bị'!$A$1:$B$174,2,0)</f>
        <v>#N/A</v>
      </c>
      <c r="F1069" s="16" t="s">
        <v>300</v>
      </c>
      <c r="G1069" s="16" t="str">
        <f t="shared" si="48"/>
        <v>KHÁC</v>
      </c>
      <c r="H1069" s="17" t="s">
        <v>2151</v>
      </c>
      <c r="I1069" s="17" t="s">
        <v>2796</v>
      </c>
      <c r="J1069" s="17" t="str">
        <f>VLOOKUP(I1069,'Danh sach khoa'!$C$2:$D$39,2,0)</f>
        <v>KPHUS</v>
      </c>
      <c r="K1069" s="18" t="s">
        <v>2108</v>
      </c>
      <c r="L1069" s="14" t="s">
        <v>2152</v>
      </c>
      <c r="M1069" s="29" t="s">
        <v>2153</v>
      </c>
      <c r="N1069" s="14" t="s">
        <v>2154</v>
      </c>
      <c r="O1069" s="14" t="s">
        <v>224</v>
      </c>
      <c r="P1069" s="14">
        <v>2020</v>
      </c>
      <c r="Q1069" s="60" t="s">
        <v>1107</v>
      </c>
      <c r="R1069" s="14" t="s">
        <v>192</v>
      </c>
      <c r="S1069" s="14">
        <v>1</v>
      </c>
      <c r="T1069" s="20">
        <v>1478037500</v>
      </c>
      <c r="U1069" s="41" t="s">
        <v>37</v>
      </c>
      <c r="V1069" s="14" t="s">
        <v>60</v>
      </c>
      <c r="W1069" s="14" t="s">
        <v>39</v>
      </c>
      <c r="X1069" s="14"/>
      <c r="Y1069" s="21"/>
    </row>
    <row r="1070" spans="1:25" s="25" customFormat="1" ht="26.4" x14ac:dyDescent="0.3">
      <c r="A1070" s="50">
        <v>1013</v>
      </c>
      <c r="B1070" s="16" t="s">
        <v>2132</v>
      </c>
      <c r="C1070" s="16">
        <f t="shared" si="50"/>
        <v>1</v>
      </c>
      <c r="D1070" s="16" t="str">
        <f t="shared" si="49"/>
        <v>BG.MS.KPHUS.001</v>
      </c>
      <c r="E1070" s="16" t="e">
        <f>VLOOKUP(B1070,'DS Tên thiết bị'!$A$1:$B$174,2,0)</f>
        <v>#N/A</v>
      </c>
      <c r="F1070" s="16" t="s">
        <v>1091</v>
      </c>
      <c r="G1070" s="16" t="str">
        <f t="shared" si="48"/>
        <v>KHÁC</v>
      </c>
      <c r="H1070" s="17" t="s">
        <v>2132</v>
      </c>
      <c r="I1070" s="17" t="s">
        <v>2796</v>
      </c>
      <c r="J1070" s="17" t="str">
        <f>VLOOKUP(I1070,'Danh sach khoa'!$C$2:$D$39,2,0)</f>
        <v>KPHUS</v>
      </c>
      <c r="K1070" s="18" t="s">
        <v>2108</v>
      </c>
      <c r="L1070" s="14" t="s">
        <v>2133</v>
      </c>
      <c r="M1070" s="29" t="s">
        <v>2134</v>
      </c>
      <c r="N1070" s="14" t="s">
        <v>2135</v>
      </c>
      <c r="O1070" s="14" t="s">
        <v>104</v>
      </c>
      <c r="P1070" s="14">
        <v>2019</v>
      </c>
      <c r="Q1070" s="60" t="s">
        <v>1576</v>
      </c>
      <c r="R1070" s="14" t="s">
        <v>36</v>
      </c>
      <c r="S1070" s="14">
        <v>1</v>
      </c>
      <c r="T1070" s="20">
        <v>158000000</v>
      </c>
      <c r="U1070" s="41" t="s">
        <v>37</v>
      </c>
      <c r="V1070" s="14" t="s">
        <v>38</v>
      </c>
      <c r="W1070" s="14" t="s">
        <v>39</v>
      </c>
      <c r="X1070" s="14"/>
      <c r="Y1070" s="21"/>
    </row>
    <row r="1071" spans="1:25" s="25" customFormat="1" ht="26.4" x14ac:dyDescent="0.3">
      <c r="A1071" s="50">
        <v>1007</v>
      </c>
      <c r="B1071" s="16" t="s">
        <v>47</v>
      </c>
      <c r="C1071" s="16">
        <f t="shared" si="50"/>
        <v>1</v>
      </c>
      <c r="D1071" s="16" t="str">
        <f t="shared" si="49"/>
        <v>BG.MTD.KPHUS.001</v>
      </c>
      <c r="E1071" s="16" t="e">
        <f>VLOOKUP(B1071,'DS Tên thiết bị'!$A$1:$B$174,2,0)</f>
        <v>#N/A</v>
      </c>
      <c r="F1071" s="57" t="s">
        <v>48</v>
      </c>
      <c r="G1071" s="16" t="str">
        <f t="shared" si="48"/>
        <v>KHÁC</v>
      </c>
      <c r="H1071" s="17" t="s">
        <v>2114</v>
      </c>
      <c r="I1071" s="17" t="s">
        <v>2796</v>
      </c>
      <c r="J1071" s="17" t="str">
        <f>VLOOKUP(I1071,'Danh sach khoa'!$C$2:$D$39,2,0)</f>
        <v>KPHUS</v>
      </c>
      <c r="K1071" s="18" t="s">
        <v>2108</v>
      </c>
      <c r="L1071" s="14" t="s">
        <v>2115</v>
      </c>
      <c r="M1071" s="29" t="s">
        <v>2116</v>
      </c>
      <c r="N1071" s="14" t="s">
        <v>1264</v>
      </c>
      <c r="O1071" s="14" t="s">
        <v>35</v>
      </c>
      <c r="P1071" s="30">
        <v>2016</v>
      </c>
      <c r="Q1071" s="60" t="s">
        <v>1289</v>
      </c>
      <c r="R1071" s="14" t="s">
        <v>36</v>
      </c>
      <c r="S1071" s="14">
        <v>1</v>
      </c>
      <c r="T1071" s="20">
        <v>204233000</v>
      </c>
      <c r="U1071" s="41" t="s">
        <v>37</v>
      </c>
      <c r="V1071" s="14" t="s">
        <v>1344</v>
      </c>
      <c r="W1071" s="14" t="s">
        <v>39</v>
      </c>
      <c r="X1071" s="14"/>
      <c r="Y1071" s="21"/>
    </row>
    <row r="1072" spans="1:25" s="25" customFormat="1" ht="26.4" x14ac:dyDescent="0.3">
      <c r="A1072" s="15">
        <v>1014</v>
      </c>
      <c r="B1072" s="16" t="s">
        <v>47</v>
      </c>
      <c r="C1072" s="16">
        <f t="shared" si="50"/>
        <v>2</v>
      </c>
      <c r="D1072" s="16" t="str">
        <f t="shared" si="49"/>
        <v>BG.MTD.KPHUS.002</v>
      </c>
      <c r="E1072" s="16" t="e">
        <f>VLOOKUP(B1072,'DS Tên thiết bị'!$A$1:$B$174,2,0)</f>
        <v>#N/A</v>
      </c>
      <c r="F1072" s="57" t="s">
        <v>48</v>
      </c>
      <c r="G1072" s="16" t="str">
        <f t="shared" si="48"/>
        <v>KHÁC</v>
      </c>
      <c r="H1072" s="17" t="s">
        <v>2136</v>
      </c>
      <c r="I1072" s="17" t="s">
        <v>2796</v>
      </c>
      <c r="J1072" s="17" t="str">
        <f>VLOOKUP(I1072,'Danh sach khoa'!$C$2:$D$39,2,0)</f>
        <v>KPHUS</v>
      </c>
      <c r="K1072" s="18" t="s">
        <v>2108</v>
      </c>
      <c r="L1072" s="14" t="s">
        <v>2137</v>
      </c>
      <c r="M1072" s="29" t="s">
        <v>2138</v>
      </c>
      <c r="N1072" s="14" t="s">
        <v>1264</v>
      </c>
      <c r="O1072" s="14" t="s">
        <v>35</v>
      </c>
      <c r="P1072" s="14">
        <v>2019</v>
      </c>
      <c r="Q1072" s="60" t="s">
        <v>1576</v>
      </c>
      <c r="R1072" s="14" t="s">
        <v>36</v>
      </c>
      <c r="S1072" s="14">
        <v>1</v>
      </c>
      <c r="T1072" s="20">
        <v>180000000</v>
      </c>
      <c r="U1072" s="41" t="s">
        <v>37</v>
      </c>
      <c r="V1072" s="14" t="s">
        <v>38</v>
      </c>
      <c r="W1072" s="14" t="s">
        <v>39</v>
      </c>
      <c r="X1072" s="14"/>
      <c r="Y1072" s="21"/>
    </row>
    <row r="1073" spans="1:25" s="25" customFormat="1" ht="26.4" x14ac:dyDescent="0.3">
      <c r="A1073" s="50">
        <v>1017</v>
      </c>
      <c r="B1073" s="16" t="s">
        <v>47</v>
      </c>
      <c r="C1073" s="16">
        <f t="shared" si="50"/>
        <v>3</v>
      </c>
      <c r="D1073" s="16" t="str">
        <f t="shared" si="49"/>
        <v>BG.MTD.KPHUS.003</v>
      </c>
      <c r="E1073" s="16" t="e">
        <f>VLOOKUP(B1073,'DS Tên thiết bị'!$A$1:$B$174,2,0)</f>
        <v>#N/A</v>
      </c>
      <c r="F1073" s="57" t="s">
        <v>48</v>
      </c>
      <c r="G1073" s="16" t="str">
        <f t="shared" si="48"/>
        <v>KHÁC</v>
      </c>
      <c r="H1073" s="94" t="s">
        <v>2148</v>
      </c>
      <c r="I1073" s="17" t="s">
        <v>2796</v>
      </c>
      <c r="J1073" s="17" t="str">
        <f>VLOOKUP(I1073,'Danh sach khoa'!$C$2:$D$39,2,0)</f>
        <v>KPHUS</v>
      </c>
      <c r="K1073" s="18" t="s">
        <v>2108</v>
      </c>
      <c r="L1073" s="14" t="s">
        <v>2149</v>
      </c>
      <c r="M1073" s="29" t="s">
        <v>2150</v>
      </c>
      <c r="N1073" s="14" t="s">
        <v>1976</v>
      </c>
      <c r="O1073" s="14" t="s">
        <v>224</v>
      </c>
      <c r="P1073" s="14">
        <v>2020</v>
      </c>
      <c r="Q1073" s="60" t="s">
        <v>1107</v>
      </c>
      <c r="R1073" s="14" t="s">
        <v>192</v>
      </c>
      <c r="S1073" s="14">
        <v>1</v>
      </c>
      <c r="T1073" s="89">
        <v>65475000</v>
      </c>
      <c r="U1073" s="41" t="s">
        <v>37</v>
      </c>
      <c r="V1073" s="14" t="s">
        <v>60</v>
      </c>
      <c r="W1073" s="14" t="s">
        <v>39</v>
      </c>
      <c r="X1073" s="14"/>
      <c r="Y1073" s="21"/>
    </row>
    <row r="1074" spans="1:25" s="25" customFormat="1" ht="20.399999999999999" x14ac:dyDescent="0.3">
      <c r="A1074" s="50">
        <v>1019</v>
      </c>
      <c r="B1074" s="31" t="s">
        <v>47</v>
      </c>
      <c r="C1074" s="16">
        <f t="shared" si="50"/>
        <v>4</v>
      </c>
      <c r="D1074" s="16" t="str">
        <f t="shared" si="49"/>
        <v>BG.MTD.KPHUS.004</v>
      </c>
      <c r="E1074" s="16" t="e">
        <f>VLOOKUP(B1074,'DS Tên thiết bị'!$A$1:$B$174,2,0)</f>
        <v>#N/A</v>
      </c>
      <c r="F1074" s="57" t="s">
        <v>48</v>
      </c>
      <c r="G1074" s="16" t="str">
        <f t="shared" si="48"/>
        <v>KHÁC</v>
      </c>
      <c r="H1074" s="17" t="s">
        <v>87</v>
      </c>
      <c r="I1074" s="17" t="s">
        <v>2796</v>
      </c>
      <c r="J1074" s="17" t="str">
        <f>VLOOKUP(I1074,'Danh sach khoa'!$C$2:$D$39,2,0)</f>
        <v>KPHUS</v>
      </c>
      <c r="K1074" s="18" t="s">
        <v>2108</v>
      </c>
      <c r="L1074" s="14" t="s">
        <v>805</v>
      </c>
      <c r="M1074" s="14">
        <v>19100100071</v>
      </c>
      <c r="N1074" s="14" t="s">
        <v>1976</v>
      </c>
      <c r="O1074" s="14" t="s">
        <v>224</v>
      </c>
      <c r="P1074" s="21">
        <v>2020</v>
      </c>
      <c r="Q1074" s="67" t="s">
        <v>177</v>
      </c>
      <c r="R1074" s="21" t="s">
        <v>36</v>
      </c>
      <c r="S1074" s="40">
        <v>1</v>
      </c>
      <c r="T1074" s="36">
        <v>40000000</v>
      </c>
      <c r="U1074" s="41" t="s">
        <v>37</v>
      </c>
      <c r="V1074" s="30" t="s">
        <v>178</v>
      </c>
      <c r="W1074" s="14" t="s">
        <v>179</v>
      </c>
      <c r="X1074" s="21"/>
      <c r="Y1074" s="21"/>
    </row>
    <row r="1075" spans="1:25" s="25" customFormat="1" ht="20.399999999999999" x14ac:dyDescent="0.3">
      <c r="A1075" s="15">
        <v>1030</v>
      </c>
      <c r="B1075" s="31" t="s">
        <v>47</v>
      </c>
      <c r="C1075" s="16">
        <f t="shared" si="50"/>
        <v>5</v>
      </c>
      <c r="D1075" s="16" t="str">
        <f t="shared" si="49"/>
        <v>BG.MTD.KPHUS.005</v>
      </c>
      <c r="E1075" s="16" t="e">
        <f>VLOOKUP(B1075,'DS Tên thiết bị'!$A$1:$B$174,2,0)</f>
        <v>#N/A</v>
      </c>
      <c r="F1075" s="57" t="s">
        <v>48</v>
      </c>
      <c r="G1075" s="16" t="str">
        <f t="shared" si="48"/>
        <v>KHÁC</v>
      </c>
      <c r="H1075" s="17" t="s">
        <v>87</v>
      </c>
      <c r="I1075" s="17" t="s">
        <v>2796</v>
      </c>
      <c r="J1075" s="17" t="str">
        <f>VLOOKUP(I1075,'Danh sach khoa'!$C$2:$D$39,2,0)</f>
        <v>KPHUS</v>
      </c>
      <c r="K1075" s="18" t="s">
        <v>2108</v>
      </c>
      <c r="L1075" s="14" t="s">
        <v>469</v>
      </c>
      <c r="M1075" s="21" t="s">
        <v>2160</v>
      </c>
      <c r="N1075" s="14" t="s">
        <v>471</v>
      </c>
      <c r="O1075" s="14" t="s">
        <v>104</v>
      </c>
      <c r="P1075" s="21">
        <v>2020</v>
      </c>
      <c r="Q1075" s="67" t="s">
        <v>177</v>
      </c>
      <c r="R1075" s="21" t="s">
        <v>36</v>
      </c>
      <c r="S1075" s="40">
        <v>1</v>
      </c>
      <c r="T1075" s="36">
        <v>70000000</v>
      </c>
      <c r="U1075" s="41" t="s">
        <v>37</v>
      </c>
      <c r="V1075" s="30" t="s">
        <v>178</v>
      </c>
      <c r="W1075" s="14" t="s">
        <v>179</v>
      </c>
      <c r="X1075" s="21"/>
      <c r="Y1075" s="21"/>
    </row>
    <row r="1076" spans="1:25" s="25" customFormat="1" ht="20.399999999999999" x14ac:dyDescent="0.3">
      <c r="A1076" s="50">
        <v>1031</v>
      </c>
      <c r="B1076" s="31" t="s">
        <v>47</v>
      </c>
      <c r="C1076" s="16">
        <f t="shared" si="50"/>
        <v>6</v>
      </c>
      <c r="D1076" s="16" t="str">
        <f t="shared" si="49"/>
        <v>BG.MTD.KPHUS.006</v>
      </c>
      <c r="E1076" s="16" t="e">
        <f>VLOOKUP(B1076,'DS Tên thiết bị'!$A$1:$B$174,2,0)</f>
        <v>#N/A</v>
      </c>
      <c r="F1076" s="57" t="s">
        <v>48</v>
      </c>
      <c r="G1076" s="16" t="str">
        <f t="shared" si="48"/>
        <v>KHÁC</v>
      </c>
      <c r="H1076" s="17" t="s">
        <v>87</v>
      </c>
      <c r="I1076" s="17" t="s">
        <v>2796</v>
      </c>
      <c r="J1076" s="17" t="str">
        <f>VLOOKUP(I1076,'Danh sach khoa'!$C$2:$D$39,2,0)</f>
        <v>KPHUS</v>
      </c>
      <c r="K1076" s="18" t="s">
        <v>2108</v>
      </c>
      <c r="L1076" s="14" t="s">
        <v>469</v>
      </c>
      <c r="M1076" s="21" t="s">
        <v>2161</v>
      </c>
      <c r="N1076" s="14" t="s">
        <v>471</v>
      </c>
      <c r="O1076" s="14" t="s">
        <v>104</v>
      </c>
      <c r="P1076" s="21">
        <v>2021</v>
      </c>
      <c r="Q1076" s="67" t="s">
        <v>177</v>
      </c>
      <c r="R1076" s="21" t="s">
        <v>36</v>
      </c>
      <c r="S1076" s="40">
        <v>1</v>
      </c>
      <c r="T1076" s="36">
        <v>70000000</v>
      </c>
      <c r="U1076" s="41" t="s">
        <v>37</v>
      </c>
      <c r="V1076" s="30" t="s">
        <v>178</v>
      </c>
      <c r="W1076" s="14" t="s">
        <v>179</v>
      </c>
      <c r="X1076" s="21"/>
      <c r="Y1076" s="21"/>
    </row>
    <row r="1077" spans="1:25" s="25" customFormat="1" ht="20.399999999999999" x14ac:dyDescent="0.3">
      <c r="A1077" s="50">
        <v>1025</v>
      </c>
      <c r="B1077" s="16" t="s">
        <v>65</v>
      </c>
      <c r="C1077" s="16">
        <f t="shared" si="50"/>
        <v>1</v>
      </c>
      <c r="D1077" s="16" t="str">
        <f t="shared" si="49"/>
        <v>BG.TD.KPHUS.001</v>
      </c>
      <c r="E1077" s="16" t="e">
        <f>VLOOKUP(B1077,'DS Tên thiết bị'!$A$1:$B$174,2,0)</f>
        <v>#N/A</v>
      </c>
      <c r="F1077" s="16" t="s">
        <v>66</v>
      </c>
      <c r="G1077" s="16" t="str">
        <f t="shared" si="48"/>
        <v>KHÁC</v>
      </c>
      <c r="H1077" s="17" t="s">
        <v>487</v>
      </c>
      <c r="I1077" s="17" t="s">
        <v>2796</v>
      </c>
      <c r="J1077" s="17" t="str">
        <f>VLOOKUP(I1077,'Danh sach khoa'!$C$2:$D$39,2,0)</f>
        <v>KPHUS</v>
      </c>
      <c r="K1077" s="18" t="s">
        <v>2108</v>
      </c>
      <c r="L1077" s="14" t="s">
        <v>488</v>
      </c>
      <c r="M1077" s="14">
        <v>2005010100</v>
      </c>
      <c r="N1077" s="14" t="s">
        <v>34</v>
      </c>
      <c r="O1077" s="14" t="s">
        <v>35</v>
      </c>
      <c r="P1077" s="21">
        <v>2020</v>
      </c>
      <c r="Q1077" s="67" t="s">
        <v>177</v>
      </c>
      <c r="R1077" s="21" t="s">
        <v>36</v>
      </c>
      <c r="S1077" s="40">
        <v>1</v>
      </c>
      <c r="T1077" s="36">
        <v>29000000</v>
      </c>
      <c r="U1077" s="41" t="s">
        <v>37</v>
      </c>
      <c r="V1077" s="30" t="s">
        <v>178</v>
      </c>
      <c r="W1077" s="14" t="s">
        <v>179</v>
      </c>
      <c r="X1077" s="21"/>
      <c r="Y1077" s="21"/>
    </row>
    <row r="1078" spans="1:25" s="25" customFormat="1" ht="20.399999999999999" x14ac:dyDescent="0.3">
      <c r="A1078" s="15">
        <v>1026</v>
      </c>
      <c r="B1078" s="16" t="s">
        <v>65</v>
      </c>
      <c r="C1078" s="16">
        <f t="shared" si="50"/>
        <v>2</v>
      </c>
      <c r="D1078" s="16" t="str">
        <f t="shared" si="49"/>
        <v>BG.TD.KPHUS.002</v>
      </c>
      <c r="E1078" s="16" t="e">
        <f>VLOOKUP(B1078,'DS Tên thiết bị'!$A$1:$B$174,2,0)</f>
        <v>#N/A</v>
      </c>
      <c r="F1078" s="16" t="s">
        <v>66</v>
      </c>
      <c r="G1078" s="16" t="str">
        <f t="shared" si="48"/>
        <v>KHÁC</v>
      </c>
      <c r="H1078" s="17" t="s">
        <v>487</v>
      </c>
      <c r="I1078" s="17" t="s">
        <v>2796</v>
      </c>
      <c r="J1078" s="17" t="str">
        <f>VLOOKUP(I1078,'Danh sach khoa'!$C$2:$D$39,2,0)</f>
        <v>KPHUS</v>
      </c>
      <c r="K1078" s="18" t="s">
        <v>2108</v>
      </c>
      <c r="L1078" s="14" t="s">
        <v>488</v>
      </c>
      <c r="M1078" s="14">
        <v>2005010257</v>
      </c>
      <c r="N1078" s="14" t="s">
        <v>34</v>
      </c>
      <c r="O1078" s="14" t="s">
        <v>35</v>
      </c>
      <c r="P1078" s="21">
        <v>2020</v>
      </c>
      <c r="Q1078" s="67" t="s">
        <v>177</v>
      </c>
      <c r="R1078" s="21" t="s">
        <v>36</v>
      </c>
      <c r="S1078" s="40">
        <v>1</v>
      </c>
      <c r="T1078" s="36">
        <v>29000000</v>
      </c>
      <c r="U1078" s="41" t="s">
        <v>37</v>
      </c>
      <c r="V1078" s="30" t="s">
        <v>178</v>
      </c>
      <c r="W1078" s="14" t="s">
        <v>179</v>
      </c>
      <c r="X1078" s="21"/>
      <c r="Y1078" s="21"/>
    </row>
    <row r="1079" spans="1:25" s="25" customFormat="1" ht="20.399999999999999" x14ac:dyDescent="0.3">
      <c r="A1079" s="50">
        <v>1027</v>
      </c>
      <c r="B1079" s="16" t="s">
        <v>65</v>
      </c>
      <c r="C1079" s="16">
        <f t="shared" si="50"/>
        <v>3</v>
      </c>
      <c r="D1079" s="16" t="str">
        <f t="shared" si="49"/>
        <v>BG.TD.KPHUS.003</v>
      </c>
      <c r="E1079" s="16" t="e">
        <f>VLOOKUP(B1079,'DS Tên thiết bị'!$A$1:$B$174,2,0)</f>
        <v>#N/A</v>
      </c>
      <c r="F1079" s="16" t="s">
        <v>66</v>
      </c>
      <c r="G1079" s="16" t="str">
        <f t="shared" si="48"/>
        <v>KHÁC</v>
      </c>
      <c r="H1079" s="17" t="s">
        <v>487</v>
      </c>
      <c r="I1079" s="17" t="s">
        <v>2796</v>
      </c>
      <c r="J1079" s="17" t="str">
        <f>VLOOKUP(I1079,'Danh sach khoa'!$C$2:$D$39,2,0)</f>
        <v>KPHUS</v>
      </c>
      <c r="K1079" s="18" t="s">
        <v>2108</v>
      </c>
      <c r="L1079" s="14" t="s">
        <v>488</v>
      </c>
      <c r="M1079" s="14">
        <v>2005010384</v>
      </c>
      <c r="N1079" s="14" t="s">
        <v>34</v>
      </c>
      <c r="O1079" s="14" t="s">
        <v>35</v>
      </c>
      <c r="P1079" s="21">
        <v>2020</v>
      </c>
      <c r="Q1079" s="67" t="s">
        <v>177</v>
      </c>
      <c r="R1079" s="21" t="s">
        <v>36</v>
      </c>
      <c r="S1079" s="40">
        <v>1</v>
      </c>
      <c r="T1079" s="36">
        <v>29000000</v>
      </c>
      <c r="U1079" s="41" t="s">
        <v>37</v>
      </c>
      <c r="V1079" s="30" t="s">
        <v>178</v>
      </c>
      <c r="W1079" s="14" t="s">
        <v>179</v>
      </c>
      <c r="X1079" s="21"/>
      <c r="Y1079" s="21"/>
    </row>
    <row r="1080" spans="1:25" s="25" customFormat="1" ht="20.399999999999999" x14ac:dyDescent="0.3">
      <c r="A1080" s="15">
        <v>1028</v>
      </c>
      <c r="B1080" s="16" t="s">
        <v>65</v>
      </c>
      <c r="C1080" s="16">
        <f t="shared" si="50"/>
        <v>4</v>
      </c>
      <c r="D1080" s="16" t="str">
        <f t="shared" si="49"/>
        <v>BG.TD.KPHUS.004</v>
      </c>
      <c r="E1080" s="16" t="e">
        <f>VLOOKUP(B1080,'DS Tên thiết bị'!$A$1:$B$174,2,0)</f>
        <v>#N/A</v>
      </c>
      <c r="F1080" s="16" t="s">
        <v>66</v>
      </c>
      <c r="G1080" s="16" t="str">
        <f t="shared" si="48"/>
        <v>KHÁC</v>
      </c>
      <c r="H1080" s="17" t="s">
        <v>487</v>
      </c>
      <c r="I1080" s="17" t="s">
        <v>2796</v>
      </c>
      <c r="J1080" s="17" t="str">
        <f>VLOOKUP(I1080,'Danh sach khoa'!$C$2:$D$39,2,0)</f>
        <v>KPHUS</v>
      </c>
      <c r="K1080" s="18" t="s">
        <v>2108</v>
      </c>
      <c r="L1080" s="14" t="s">
        <v>488</v>
      </c>
      <c r="M1080" s="14">
        <v>2005010264</v>
      </c>
      <c r="N1080" s="14" t="s">
        <v>34</v>
      </c>
      <c r="O1080" s="14" t="s">
        <v>35</v>
      </c>
      <c r="P1080" s="21">
        <v>2020</v>
      </c>
      <c r="Q1080" s="67" t="s">
        <v>177</v>
      </c>
      <c r="R1080" s="21" t="s">
        <v>36</v>
      </c>
      <c r="S1080" s="40">
        <v>1</v>
      </c>
      <c r="T1080" s="36">
        <v>29000000</v>
      </c>
      <c r="U1080" s="41" t="s">
        <v>37</v>
      </c>
      <c r="V1080" s="30" t="s">
        <v>178</v>
      </c>
      <c r="W1080" s="14" t="s">
        <v>179</v>
      </c>
      <c r="X1080" s="21"/>
      <c r="Y1080" s="21"/>
    </row>
    <row r="1081" spans="1:25" s="25" customFormat="1" ht="20.399999999999999" x14ac:dyDescent="0.3">
      <c r="A1081" s="50">
        <v>1029</v>
      </c>
      <c r="B1081" s="16" t="s">
        <v>65</v>
      </c>
      <c r="C1081" s="16">
        <f t="shared" si="50"/>
        <v>5</v>
      </c>
      <c r="D1081" s="16" t="str">
        <f t="shared" si="49"/>
        <v>BG.TD.KPHUS.005</v>
      </c>
      <c r="E1081" s="16" t="e">
        <f>VLOOKUP(B1081,'DS Tên thiết bị'!$A$1:$B$174,2,0)</f>
        <v>#N/A</v>
      </c>
      <c r="F1081" s="16" t="s">
        <v>66</v>
      </c>
      <c r="G1081" s="16" t="str">
        <f t="shared" si="48"/>
        <v>KHÁC</v>
      </c>
      <c r="H1081" s="17" t="s">
        <v>487</v>
      </c>
      <c r="I1081" s="17" t="s">
        <v>2796</v>
      </c>
      <c r="J1081" s="17" t="str">
        <f>VLOOKUP(I1081,'Danh sach khoa'!$C$2:$D$39,2,0)</f>
        <v>KPHUS</v>
      </c>
      <c r="K1081" s="18" t="s">
        <v>2108</v>
      </c>
      <c r="L1081" s="14" t="s">
        <v>488</v>
      </c>
      <c r="M1081" s="14">
        <v>2005010388</v>
      </c>
      <c r="N1081" s="14" t="s">
        <v>34</v>
      </c>
      <c r="O1081" s="14" t="s">
        <v>35</v>
      </c>
      <c r="P1081" s="21">
        <v>2020</v>
      </c>
      <c r="Q1081" s="67" t="s">
        <v>177</v>
      </c>
      <c r="R1081" s="21" t="s">
        <v>36</v>
      </c>
      <c r="S1081" s="40">
        <v>1</v>
      </c>
      <c r="T1081" s="36">
        <v>29000000</v>
      </c>
      <c r="U1081" s="41" t="s">
        <v>37</v>
      </c>
      <c r="V1081" s="30" t="s">
        <v>178</v>
      </c>
      <c r="W1081" s="14" t="s">
        <v>179</v>
      </c>
      <c r="X1081" s="21"/>
      <c r="Y1081" s="21"/>
    </row>
    <row r="1082" spans="1:25" s="25" customFormat="1" ht="20.399999999999999" x14ac:dyDescent="0.3">
      <c r="A1082" s="50">
        <v>995</v>
      </c>
      <c r="B1082" s="16" t="s">
        <v>2073</v>
      </c>
      <c r="C1082" s="16">
        <f t="shared" si="50"/>
        <v>1</v>
      </c>
      <c r="D1082" s="16" t="str">
        <f t="shared" si="49"/>
        <v>BG.BN.KPHCN.001</v>
      </c>
      <c r="E1082" s="16" t="e">
        <f>VLOOKUP(B1082,'DS Tên thiết bị'!$A$1:$B$174,2,0)</f>
        <v>#N/A</v>
      </c>
      <c r="F1082" s="16" t="s">
        <v>2074</v>
      </c>
      <c r="G1082" s="16" t="str">
        <f t="shared" si="48"/>
        <v>KHÁC</v>
      </c>
      <c r="H1082" s="17" t="s">
        <v>2075</v>
      </c>
      <c r="I1082" s="17" t="s">
        <v>2795</v>
      </c>
      <c r="J1082" s="17" t="str">
        <f>VLOOKUP(I1082,'Danh sach khoa'!$C$2:$D$39,2,0)</f>
        <v>KPHCN</v>
      </c>
      <c r="K1082" s="18" t="s">
        <v>2045</v>
      </c>
      <c r="L1082" s="14" t="s">
        <v>2076</v>
      </c>
      <c r="M1082" s="29" t="s">
        <v>2077</v>
      </c>
      <c r="N1082" s="14" t="s">
        <v>2078</v>
      </c>
      <c r="O1082" s="14" t="s">
        <v>257</v>
      </c>
      <c r="P1082" s="14">
        <v>2017</v>
      </c>
      <c r="Q1082" s="59">
        <v>42370</v>
      </c>
      <c r="R1082" s="14" t="s">
        <v>36</v>
      </c>
      <c r="S1082" s="14">
        <v>1</v>
      </c>
      <c r="T1082" s="20">
        <v>92900000</v>
      </c>
      <c r="U1082" s="41" t="s">
        <v>37</v>
      </c>
      <c r="V1082" s="14" t="s">
        <v>608</v>
      </c>
      <c r="W1082" s="14" t="s">
        <v>608</v>
      </c>
      <c r="X1082" s="14"/>
      <c r="Y1082" s="21"/>
    </row>
    <row r="1083" spans="1:25" s="25" customFormat="1" ht="20.399999999999999" x14ac:dyDescent="0.3">
      <c r="A1083" s="50">
        <v>989</v>
      </c>
      <c r="B1083" s="57" t="s">
        <v>1236</v>
      </c>
      <c r="C1083" s="16">
        <f t="shared" si="50"/>
        <v>1</v>
      </c>
      <c r="D1083" s="16" t="str">
        <f t="shared" si="49"/>
        <v>BG.MĐT.KPHCN.001</v>
      </c>
      <c r="E1083" s="16" t="e">
        <f>VLOOKUP(B1083,'DS Tên thiết bị'!$A$1:$B$174,2,0)</f>
        <v>#N/A</v>
      </c>
      <c r="F1083" s="57" t="s">
        <v>238</v>
      </c>
      <c r="G1083" s="16" t="str">
        <f t="shared" si="48"/>
        <v>KHÁC</v>
      </c>
      <c r="H1083" s="23" t="s">
        <v>2050</v>
      </c>
      <c r="I1083" s="17" t="s">
        <v>2795</v>
      </c>
      <c r="J1083" s="17" t="str">
        <f>VLOOKUP(I1083,'Danh sach khoa'!$C$2:$D$39,2,0)</f>
        <v>KPHCN</v>
      </c>
      <c r="K1083" s="18" t="s">
        <v>2045</v>
      </c>
      <c r="L1083" s="41" t="s">
        <v>2051</v>
      </c>
      <c r="M1083" s="62" t="s">
        <v>2052</v>
      </c>
      <c r="N1083" s="41" t="s">
        <v>2048</v>
      </c>
      <c r="O1083" s="41" t="s">
        <v>35</v>
      </c>
      <c r="P1083" s="41">
        <v>2007</v>
      </c>
      <c r="Q1083" s="59">
        <v>39094</v>
      </c>
      <c r="R1083" s="41" t="s">
        <v>36</v>
      </c>
      <c r="S1083" s="41">
        <v>1</v>
      </c>
      <c r="T1083" s="61">
        <v>198000000</v>
      </c>
      <c r="U1083" s="41" t="s">
        <v>37</v>
      </c>
      <c r="V1083" s="41" t="s">
        <v>60</v>
      </c>
      <c r="W1083" s="41" t="s">
        <v>39</v>
      </c>
      <c r="X1083" s="41"/>
      <c r="Y1083" s="42"/>
    </row>
    <row r="1084" spans="1:25" s="25" customFormat="1" ht="26.4" x14ac:dyDescent="0.3">
      <c r="A1084" s="15">
        <v>996</v>
      </c>
      <c r="B1084" s="16" t="s">
        <v>1236</v>
      </c>
      <c r="C1084" s="16">
        <f t="shared" si="50"/>
        <v>2</v>
      </c>
      <c r="D1084" s="16" t="str">
        <f t="shared" si="49"/>
        <v>BG.MĐT.KPHCN.002</v>
      </c>
      <c r="E1084" s="16" t="e">
        <f>VLOOKUP(B1084,'DS Tên thiết bị'!$A$1:$B$174,2,0)</f>
        <v>#N/A</v>
      </c>
      <c r="F1084" s="16" t="s">
        <v>238</v>
      </c>
      <c r="G1084" s="16" t="str">
        <f t="shared" si="48"/>
        <v>KHÁC</v>
      </c>
      <c r="H1084" s="17" t="s">
        <v>2079</v>
      </c>
      <c r="I1084" s="17" t="s">
        <v>2795</v>
      </c>
      <c r="J1084" s="17" t="str">
        <f>VLOOKUP(I1084,'Danh sach khoa'!$C$2:$D$39,2,0)</f>
        <v>KPHCN</v>
      </c>
      <c r="K1084" s="18" t="s">
        <v>2045</v>
      </c>
      <c r="L1084" s="14" t="s">
        <v>2080</v>
      </c>
      <c r="M1084" s="19" t="s">
        <v>2081</v>
      </c>
      <c r="N1084" s="14" t="s">
        <v>2082</v>
      </c>
      <c r="O1084" s="14" t="s">
        <v>2083</v>
      </c>
      <c r="P1084" s="14">
        <v>2016</v>
      </c>
      <c r="Q1084" s="60" t="s">
        <v>2084</v>
      </c>
      <c r="R1084" s="14" t="s">
        <v>36</v>
      </c>
      <c r="S1084" s="14">
        <v>1</v>
      </c>
      <c r="T1084" s="20">
        <v>64000000</v>
      </c>
      <c r="U1084" s="41" t="s">
        <v>37</v>
      </c>
      <c r="V1084" s="14" t="s">
        <v>38</v>
      </c>
      <c r="W1084" s="14" t="s">
        <v>39</v>
      </c>
      <c r="X1084" s="14"/>
      <c r="Y1084" s="21"/>
    </row>
    <row r="1085" spans="1:25" s="25" customFormat="1" ht="26.4" x14ac:dyDescent="0.3">
      <c r="A1085" s="50">
        <v>997</v>
      </c>
      <c r="B1085" s="57" t="s">
        <v>1236</v>
      </c>
      <c r="C1085" s="16">
        <f t="shared" si="50"/>
        <v>3</v>
      </c>
      <c r="D1085" s="16" t="str">
        <f t="shared" si="49"/>
        <v>BG.MĐT.KPHCN.003</v>
      </c>
      <c r="E1085" s="16" t="e">
        <f>VLOOKUP(B1085,'DS Tên thiết bị'!$A$1:$B$174,2,0)</f>
        <v>#N/A</v>
      </c>
      <c r="F1085" s="57" t="s">
        <v>238</v>
      </c>
      <c r="G1085" s="16" t="str">
        <f t="shared" si="48"/>
        <v>KHÁC</v>
      </c>
      <c r="H1085" s="23" t="s">
        <v>2085</v>
      </c>
      <c r="I1085" s="17" t="s">
        <v>2795</v>
      </c>
      <c r="J1085" s="17" t="str">
        <f>VLOOKUP(I1085,'Danh sach khoa'!$C$2:$D$39,2,0)</f>
        <v>KPHCN</v>
      </c>
      <c r="K1085" s="18" t="s">
        <v>2045</v>
      </c>
      <c r="L1085" s="41" t="s">
        <v>2086</v>
      </c>
      <c r="M1085" s="62" t="s">
        <v>2087</v>
      </c>
      <c r="N1085" s="41" t="s">
        <v>2048</v>
      </c>
      <c r="O1085" s="41" t="s">
        <v>35</v>
      </c>
      <c r="P1085" s="41">
        <v>2017</v>
      </c>
      <c r="Q1085" s="60" t="s">
        <v>382</v>
      </c>
      <c r="R1085" s="41" t="s">
        <v>36</v>
      </c>
      <c r="S1085" s="41">
        <v>1</v>
      </c>
      <c r="T1085" s="65">
        <v>291939000</v>
      </c>
      <c r="U1085" s="41" t="s">
        <v>37</v>
      </c>
      <c r="V1085" s="41" t="s">
        <v>105</v>
      </c>
      <c r="W1085" s="41" t="s">
        <v>39</v>
      </c>
      <c r="X1085" s="41"/>
      <c r="Y1085" s="42"/>
    </row>
    <row r="1086" spans="1:25" s="25" customFormat="1" ht="26.4" x14ac:dyDescent="0.3">
      <c r="A1086" s="15">
        <v>998</v>
      </c>
      <c r="B1086" s="57" t="s">
        <v>1236</v>
      </c>
      <c r="C1086" s="16">
        <f t="shared" si="50"/>
        <v>4</v>
      </c>
      <c r="D1086" s="16" t="str">
        <f t="shared" si="49"/>
        <v>BG.MĐT.KPHCN.004</v>
      </c>
      <c r="E1086" s="16" t="e">
        <f>VLOOKUP(B1086,'DS Tên thiết bị'!$A$1:$B$174,2,0)</f>
        <v>#N/A</v>
      </c>
      <c r="F1086" s="57" t="s">
        <v>238</v>
      </c>
      <c r="G1086" s="16" t="str">
        <f t="shared" si="48"/>
        <v>KHÁC</v>
      </c>
      <c r="H1086" s="23" t="s">
        <v>2088</v>
      </c>
      <c r="I1086" s="17" t="s">
        <v>2795</v>
      </c>
      <c r="J1086" s="17" t="str">
        <f>VLOOKUP(I1086,'Danh sach khoa'!$C$2:$D$39,2,0)</f>
        <v>KPHCN</v>
      </c>
      <c r="K1086" s="18" t="s">
        <v>2045</v>
      </c>
      <c r="L1086" s="41" t="s">
        <v>2089</v>
      </c>
      <c r="M1086" s="62" t="s">
        <v>2090</v>
      </c>
      <c r="N1086" s="41" t="s">
        <v>2048</v>
      </c>
      <c r="O1086" s="41" t="s">
        <v>35</v>
      </c>
      <c r="P1086" s="41">
        <v>2017</v>
      </c>
      <c r="Q1086" s="60" t="s">
        <v>382</v>
      </c>
      <c r="R1086" s="41" t="s">
        <v>36</v>
      </c>
      <c r="S1086" s="41">
        <v>1</v>
      </c>
      <c r="T1086" s="65">
        <v>460964000</v>
      </c>
      <c r="U1086" s="41" t="s">
        <v>37</v>
      </c>
      <c r="V1086" s="41" t="s">
        <v>105</v>
      </c>
      <c r="W1086" s="41" t="s">
        <v>39</v>
      </c>
      <c r="X1086" s="41"/>
      <c r="Y1086" s="42"/>
    </row>
    <row r="1087" spans="1:25" s="25" customFormat="1" ht="26.4" x14ac:dyDescent="0.3">
      <c r="A1087" s="50">
        <v>999</v>
      </c>
      <c r="B1087" s="57" t="s">
        <v>1236</v>
      </c>
      <c r="C1087" s="16">
        <f t="shared" si="50"/>
        <v>5</v>
      </c>
      <c r="D1087" s="16" t="str">
        <f t="shared" si="49"/>
        <v>BG.MĐT.KPHCN.005</v>
      </c>
      <c r="E1087" s="16" t="e">
        <f>VLOOKUP(B1087,'DS Tên thiết bị'!$A$1:$B$174,2,0)</f>
        <v>#N/A</v>
      </c>
      <c r="F1087" s="57" t="s">
        <v>238</v>
      </c>
      <c r="G1087" s="16" t="str">
        <f t="shared" si="48"/>
        <v>KHÁC</v>
      </c>
      <c r="H1087" s="23" t="s">
        <v>2091</v>
      </c>
      <c r="I1087" s="17" t="s">
        <v>2795</v>
      </c>
      <c r="J1087" s="17" t="str">
        <f>VLOOKUP(I1087,'Danh sach khoa'!$C$2:$D$39,2,0)</f>
        <v>KPHCN</v>
      </c>
      <c r="K1087" s="18" t="s">
        <v>2045</v>
      </c>
      <c r="L1087" s="41" t="s">
        <v>2092</v>
      </c>
      <c r="M1087" s="62" t="s">
        <v>2093</v>
      </c>
      <c r="N1087" s="41" t="s">
        <v>2048</v>
      </c>
      <c r="O1087" s="41" t="s">
        <v>35</v>
      </c>
      <c r="P1087" s="41">
        <v>2017</v>
      </c>
      <c r="Q1087" s="60" t="s">
        <v>382</v>
      </c>
      <c r="R1087" s="41" t="s">
        <v>36</v>
      </c>
      <c r="S1087" s="41">
        <v>1</v>
      </c>
      <c r="T1087" s="65">
        <v>527736000</v>
      </c>
      <c r="U1087" s="41" t="s">
        <v>37</v>
      </c>
      <c r="V1087" s="41" t="s">
        <v>105</v>
      </c>
      <c r="W1087" s="41" t="s">
        <v>39</v>
      </c>
      <c r="X1087" s="41"/>
      <c r="Y1087" s="42"/>
    </row>
    <row r="1088" spans="1:25" s="25" customFormat="1" ht="26.4" x14ac:dyDescent="0.3">
      <c r="A1088" s="15">
        <v>1002</v>
      </c>
      <c r="B1088" s="16" t="s">
        <v>1236</v>
      </c>
      <c r="C1088" s="16">
        <f t="shared" si="50"/>
        <v>6</v>
      </c>
      <c r="D1088" s="16" t="str">
        <f t="shared" si="49"/>
        <v>BG.MĐT.KPHCN.006</v>
      </c>
      <c r="E1088" s="16" t="e">
        <f>VLOOKUP(B1088,'DS Tên thiết bị'!$A$1:$B$174,2,0)</f>
        <v>#N/A</v>
      </c>
      <c r="F1088" s="16" t="s">
        <v>238</v>
      </c>
      <c r="G1088" s="16" t="str">
        <f t="shared" si="48"/>
        <v>KHÁC</v>
      </c>
      <c r="H1088" s="17" t="s">
        <v>2100</v>
      </c>
      <c r="I1088" s="17" t="s">
        <v>2795</v>
      </c>
      <c r="J1088" s="17" t="str">
        <f>VLOOKUP(I1088,'Danh sach khoa'!$C$2:$D$39,2,0)</f>
        <v>KPHCN</v>
      </c>
      <c r="K1088" s="18" t="s">
        <v>2045</v>
      </c>
      <c r="L1088" s="14" t="s">
        <v>2101</v>
      </c>
      <c r="M1088" s="29" t="s">
        <v>2102</v>
      </c>
      <c r="N1088" s="14" t="s">
        <v>2103</v>
      </c>
      <c r="O1088" s="14" t="s">
        <v>142</v>
      </c>
      <c r="P1088" s="14">
        <v>2017</v>
      </c>
      <c r="Q1088" s="60" t="s">
        <v>991</v>
      </c>
      <c r="R1088" s="41" t="s">
        <v>36</v>
      </c>
      <c r="S1088" s="14">
        <v>1</v>
      </c>
      <c r="T1088" s="104">
        <v>348595000</v>
      </c>
      <c r="U1088" s="41" t="s">
        <v>37</v>
      </c>
      <c r="V1088" s="14" t="s">
        <v>105</v>
      </c>
      <c r="W1088" s="14" t="s">
        <v>39</v>
      </c>
      <c r="X1088" s="14"/>
      <c r="Y1088" s="21"/>
    </row>
    <row r="1089" spans="1:25" s="25" customFormat="1" ht="26.4" x14ac:dyDescent="0.3">
      <c r="A1089" s="50">
        <v>1003</v>
      </c>
      <c r="B1089" s="57" t="s">
        <v>1236</v>
      </c>
      <c r="C1089" s="16">
        <f t="shared" si="50"/>
        <v>7</v>
      </c>
      <c r="D1089" s="16" t="str">
        <f t="shared" si="49"/>
        <v>BG.MĐT.KPHCN.007</v>
      </c>
      <c r="E1089" s="16" t="e">
        <f>VLOOKUP(B1089,'DS Tên thiết bị'!$A$1:$B$174,2,0)</f>
        <v>#N/A</v>
      </c>
      <c r="F1089" s="57" t="s">
        <v>238</v>
      </c>
      <c r="G1089" s="16" t="str">
        <f t="shared" si="48"/>
        <v>KHÁC</v>
      </c>
      <c r="H1089" s="23" t="s">
        <v>2104</v>
      </c>
      <c r="I1089" s="17" t="s">
        <v>2795</v>
      </c>
      <c r="J1089" s="17" t="str">
        <f>VLOOKUP(I1089,'Danh sach khoa'!$C$2:$D$39,2,0)</f>
        <v>KPHCN</v>
      </c>
      <c r="K1089" s="18" t="s">
        <v>2045</v>
      </c>
      <c r="L1089" s="41" t="s">
        <v>2105</v>
      </c>
      <c r="M1089" s="62">
        <v>201804370043</v>
      </c>
      <c r="N1089" s="41" t="s">
        <v>2106</v>
      </c>
      <c r="O1089" s="41" t="s">
        <v>35</v>
      </c>
      <c r="P1089" s="41">
        <v>2018</v>
      </c>
      <c r="Q1089" s="59" t="s">
        <v>128</v>
      </c>
      <c r="R1089" s="41" t="s">
        <v>36</v>
      </c>
      <c r="S1089" s="41">
        <v>1</v>
      </c>
      <c r="T1089" s="61">
        <v>213400000</v>
      </c>
      <c r="U1089" s="41" t="s">
        <v>37</v>
      </c>
      <c r="V1089" s="41" t="s">
        <v>105</v>
      </c>
      <c r="W1089" s="41" t="s">
        <v>39</v>
      </c>
      <c r="X1089" s="41"/>
      <c r="Y1089" s="42"/>
    </row>
    <row r="1090" spans="1:25" s="25" customFormat="1" ht="20.399999999999999" x14ac:dyDescent="0.3">
      <c r="A1090" s="50">
        <v>987</v>
      </c>
      <c r="B1090" s="57" t="s">
        <v>2042</v>
      </c>
      <c r="C1090" s="16">
        <f t="shared" si="50"/>
        <v>1</v>
      </c>
      <c r="D1090" s="16" t="str">
        <f t="shared" si="49"/>
        <v>BG.KDCS.KPHCN.001</v>
      </c>
      <c r="E1090" s="16" t="e">
        <f>VLOOKUP(B1090,'DS Tên thiết bị'!$A$1:$B$174,2,0)</f>
        <v>#N/A</v>
      </c>
      <c r="F1090" s="57" t="s">
        <v>2043</v>
      </c>
      <c r="G1090" s="16" t="str">
        <f t="shared" ref="G1090:G1153" si="51">IFERROR(IF(E1090=F1090,"","KHÁC"),"KHÁC")</f>
        <v>KHÁC</v>
      </c>
      <c r="H1090" s="23" t="s">
        <v>2044</v>
      </c>
      <c r="I1090" s="17" t="s">
        <v>2795</v>
      </c>
      <c r="J1090" s="17" t="str">
        <f>VLOOKUP(I1090,'Danh sach khoa'!$C$2:$D$39,2,0)</f>
        <v>KPHCN</v>
      </c>
      <c r="K1090" s="18" t="s">
        <v>2045</v>
      </c>
      <c r="L1090" s="41" t="s">
        <v>2046</v>
      </c>
      <c r="M1090" s="62" t="s">
        <v>2047</v>
      </c>
      <c r="N1090" s="41" t="s">
        <v>2048</v>
      </c>
      <c r="O1090" s="41" t="s">
        <v>35</v>
      </c>
      <c r="P1090" s="41">
        <v>2007</v>
      </c>
      <c r="Q1090" s="59">
        <v>39094</v>
      </c>
      <c r="R1090" s="41" t="s">
        <v>36</v>
      </c>
      <c r="S1090" s="41">
        <v>1</v>
      </c>
      <c r="T1090" s="61">
        <v>157500000</v>
      </c>
      <c r="U1090" s="41" t="s">
        <v>37</v>
      </c>
      <c r="V1090" s="41" t="s">
        <v>60</v>
      </c>
      <c r="W1090" s="41" t="s">
        <v>39</v>
      </c>
      <c r="X1090" s="41"/>
      <c r="Y1090" s="42"/>
    </row>
    <row r="1091" spans="1:25" s="25" customFormat="1" ht="15.6" x14ac:dyDescent="0.3">
      <c r="A1091" s="15">
        <v>988</v>
      </c>
      <c r="B1091" s="57" t="s">
        <v>2042</v>
      </c>
      <c r="C1091" s="16">
        <f t="shared" si="50"/>
        <v>2</v>
      </c>
      <c r="D1091" s="16" t="str">
        <f t="shared" ref="D1091:D1154" si="52">"BG."&amp;F1091&amp;"."&amp;J1091&amp;"."&amp;TEXT(C1091,"000")</f>
        <v>BG.KDCS.KPHCN.002</v>
      </c>
      <c r="E1091" s="16" t="e">
        <f>VLOOKUP(B1091,'DS Tên thiết bị'!$A$1:$B$174,2,0)</f>
        <v>#N/A</v>
      </c>
      <c r="F1091" s="57" t="s">
        <v>2043</v>
      </c>
      <c r="G1091" s="16" t="str">
        <f t="shared" si="51"/>
        <v>KHÁC</v>
      </c>
      <c r="H1091" s="23" t="s">
        <v>2044</v>
      </c>
      <c r="I1091" s="17" t="s">
        <v>2795</v>
      </c>
      <c r="J1091" s="17" t="str">
        <f>VLOOKUP(I1091,'Danh sach khoa'!$C$2:$D$39,2,0)</f>
        <v>KPHCN</v>
      </c>
      <c r="K1091" s="18" t="s">
        <v>2045</v>
      </c>
      <c r="L1091" s="41" t="s">
        <v>2049</v>
      </c>
      <c r="M1091" s="62"/>
      <c r="N1091" s="41"/>
      <c r="O1091" s="41"/>
      <c r="P1091" s="41"/>
      <c r="Q1091" s="59"/>
      <c r="R1091" s="41"/>
      <c r="S1091" s="41"/>
      <c r="T1091" s="61"/>
      <c r="U1091" s="41"/>
      <c r="V1091" s="41"/>
      <c r="W1091" s="41"/>
      <c r="X1091" s="41"/>
      <c r="Y1091" s="42"/>
    </row>
    <row r="1092" spans="1:25" s="25" customFormat="1" ht="26.4" x14ac:dyDescent="0.3">
      <c r="A1092" s="15">
        <v>992</v>
      </c>
      <c r="B1092" s="16" t="s">
        <v>2042</v>
      </c>
      <c r="C1092" s="16">
        <f t="shared" ref="C1092:C1155" si="53">IF(B1092=B1091,C1091+1,1)</f>
        <v>3</v>
      </c>
      <c r="D1092" s="16" t="str">
        <f t="shared" si="52"/>
        <v>BG.KDCS.KPHCN.003</v>
      </c>
      <c r="E1092" s="16" t="e">
        <f>VLOOKUP(B1092,'DS Tên thiết bị'!$A$1:$B$174,2,0)</f>
        <v>#N/A</v>
      </c>
      <c r="F1092" s="16" t="s">
        <v>2043</v>
      </c>
      <c r="G1092" s="16" t="str">
        <f t="shared" si="51"/>
        <v>KHÁC</v>
      </c>
      <c r="H1092" s="17" t="s">
        <v>2060</v>
      </c>
      <c r="I1092" s="17" t="s">
        <v>2795</v>
      </c>
      <c r="J1092" s="17" t="str">
        <f>VLOOKUP(I1092,'Danh sach khoa'!$C$2:$D$39,2,0)</f>
        <v>KPHCN</v>
      </c>
      <c r="K1092" s="18" t="s">
        <v>2045</v>
      </c>
      <c r="L1092" s="14" t="s">
        <v>2061</v>
      </c>
      <c r="M1092" s="19" t="s">
        <v>2062</v>
      </c>
      <c r="N1092" s="14" t="s">
        <v>2063</v>
      </c>
      <c r="O1092" s="14" t="s">
        <v>224</v>
      </c>
      <c r="P1092" s="14">
        <v>2015</v>
      </c>
      <c r="Q1092" s="60" t="s">
        <v>1168</v>
      </c>
      <c r="R1092" s="14" t="s">
        <v>36</v>
      </c>
      <c r="S1092" s="14">
        <v>1</v>
      </c>
      <c r="T1092" s="20">
        <v>99500000</v>
      </c>
      <c r="U1092" s="41" t="s">
        <v>37</v>
      </c>
      <c r="V1092" s="14" t="s">
        <v>38</v>
      </c>
      <c r="W1092" s="14" t="s">
        <v>39</v>
      </c>
      <c r="X1092" s="14"/>
      <c r="Y1092" s="21"/>
    </row>
    <row r="1093" spans="1:25" s="25" customFormat="1" ht="26.4" x14ac:dyDescent="0.3">
      <c r="A1093" s="15">
        <v>1000</v>
      </c>
      <c r="B1093" s="57" t="s">
        <v>2042</v>
      </c>
      <c r="C1093" s="16">
        <f t="shared" si="53"/>
        <v>4</v>
      </c>
      <c r="D1093" s="16" t="str">
        <f t="shared" si="52"/>
        <v>BG.KDCS.KPHCN.004</v>
      </c>
      <c r="E1093" s="16" t="e">
        <f>VLOOKUP(B1093,'DS Tên thiết bị'!$A$1:$B$174,2,0)</f>
        <v>#N/A</v>
      </c>
      <c r="F1093" s="57" t="s">
        <v>2043</v>
      </c>
      <c r="G1093" s="16" t="str">
        <f t="shared" si="51"/>
        <v>KHÁC</v>
      </c>
      <c r="H1093" s="23" t="s">
        <v>2042</v>
      </c>
      <c r="I1093" s="17" t="s">
        <v>2795</v>
      </c>
      <c r="J1093" s="17" t="str">
        <f>VLOOKUP(I1093,'Danh sach khoa'!$C$2:$D$39,2,0)</f>
        <v>KPHCN</v>
      </c>
      <c r="K1093" s="18" t="s">
        <v>2045</v>
      </c>
      <c r="L1093" s="41" t="s">
        <v>2094</v>
      </c>
      <c r="M1093" s="62" t="s">
        <v>2095</v>
      </c>
      <c r="N1093" s="41" t="s">
        <v>2048</v>
      </c>
      <c r="O1093" s="41" t="s">
        <v>35</v>
      </c>
      <c r="P1093" s="41">
        <v>2017</v>
      </c>
      <c r="Q1093" s="60" t="s">
        <v>382</v>
      </c>
      <c r="R1093" s="41" t="s">
        <v>36</v>
      </c>
      <c r="S1093" s="41">
        <v>1</v>
      </c>
      <c r="T1093" s="65">
        <v>565913000</v>
      </c>
      <c r="U1093" s="41" t="s">
        <v>37</v>
      </c>
      <c r="V1093" s="41" t="s">
        <v>105</v>
      </c>
      <c r="W1093" s="41" t="s">
        <v>39</v>
      </c>
      <c r="X1093" s="41"/>
      <c r="Y1093" s="42"/>
    </row>
    <row r="1094" spans="1:25" s="25" customFormat="1" ht="20.399999999999999" x14ac:dyDescent="0.3">
      <c r="A1094" s="50">
        <v>991</v>
      </c>
      <c r="B1094" s="57" t="s">
        <v>2056</v>
      </c>
      <c r="C1094" s="16">
        <f t="shared" si="53"/>
        <v>1</v>
      </c>
      <c r="D1094" s="16" t="str">
        <f t="shared" si="52"/>
        <v>BG.LS.KPHCN.001</v>
      </c>
      <c r="E1094" s="16" t="e">
        <f>VLOOKUP(B1094,'DS Tên thiết bị'!$A$1:$B$174,2,0)</f>
        <v>#N/A</v>
      </c>
      <c r="F1094" s="57" t="s">
        <v>325</v>
      </c>
      <c r="G1094" s="16" t="str">
        <f t="shared" si="51"/>
        <v>KHÁC</v>
      </c>
      <c r="H1094" s="23" t="s">
        <v>2057</v>
      </c>
      <c r="I1094" s="17" t="s">
        <v>2795</v>
      </c>
      <c r="J1094" s="17" t="str">
        <f>VLOOKUP(I1094,'Danh sach khoa'!$C$2:$D$39,2,0)</f>
        <v>KPHCN</v>
      </c>
      <c r="K1094" s="18" t="s">
        <v>2045</v>
      </c>
      <c r="L1094" s="41" t="s">
        <v>2058</v>
      </c>
      <c r="M1094" s="62">
        <v>3240419</v>
      </c>
      <c r="N1094" s="41" t="s">
        <v>2059</v>
      </c>
      <c r="O1094" s="41" t="s">
        <v>341</v>
      </c>
      <c r="P1094" s="41">
        <v>2008</v>
      </c>
      <c r="Q1094" s="59">
        <v>39459</v>
      </c>
      <c r="R1094" s="41" t="s">
        <v>36</v>
      </c>
      <c r="S1094" s="41">
        <v>1</v>
      </c>
      <c r="T1094" s="61">
        <v>41000000</v>
      </c>
      <c r="U1094" s="41" t="s">
        <v>37</v>
      </c>
      <c r="V1094" s="41" t="s">
        <v>60</v>
      </c>
      <c r="W1094" s="41" t="s">
        <v>39</v>
      </c>
      <c r="X1094" s="41"/>
      <c r="Y1094" s="42"/>
    </row>
    <row r="1095" spans="1:25" s="25" customFormat="1" ht="26.4" x14ac:dyDescent="0.3">
      <c r="A1095" s="50">
        <v>993</v>
      </c>
      <c r="B1095" s="57" t="s">
        <v>2056</v>
      </c>
      <c r="C1095" s="16">
        <f t="shared" si="53"/>
        <v>2</v>
      </c>
      <c r="D1095" s="16" t="str">
        <f t="shared" si="52"/>
        <v>BG.LS.KPHCN.002</v>
      </c>
      <c r="E1095" s="16" t="e">
        <f>VLOOKUP(B1095,'DS Tên thiết bị'!$A$1:$B$174,2,0)</f>
        <v>#N/A</v>
      </c>
      <c r="F1095" s="57" t="s">
        <v>325</v>
      </c>
      <c r="G1095" s="16" t="str">
        <f t="shared" si="51"/>
        <v>KHÁC</v>
      </c>
      <c r="H1095" s="23" t="s">
        <v>2064</v>
      </c>
      <c r="I1095" s="17" t="s">
        <v>2795</v>
      </c>
      <c r="J1095" s="17" t="str">
        <f>VLOOKUP(I1095,'Danh sach khoa'!$C$2:$D$39,2,0)</f>
        <v>KPHCN</v>
      </c>
      <c r="K1095" s="18" t="s">
        <v>2045</v>
      </c>
      <c r="L1095" s="41" t="s">
        <v>2065</v>
      </c>
      <c r="M1095" s="62" t="s">
        <v>2066</v>
      </c>
      <c r="N1095" s="41" t="s">
        <v>2067</v>
      </c>
      <c r="O1095" s="41" t="s">
        <v>142</v>
      </c>
      <c r="P1095" s="41">
        <v>2016</v>
      </c>
      <c r="Q1095" s="60" t="s">
        <v>2068</v>
      </c>
      <c r="R1095" s="41" t="s">
        <v>192</v>
      </c>
      <c r="S1095" s="41">
        <v>1</v>
      </c>
      <c r="T1095" s="61">
        <v>460000000</v>
      </c>
      <c r="U1095" s="41" t="s">
        <v>37</v>
      </c>
      <c r="V1095" s="41" t="s">
        <v>608</v>
      </c>
      <c r="W1095" s="41" t="s">
        <v>39</v>
      </c>
      <c r="X1095" s="41"/>
      <c r="Y1095" s="42"/>
    </row>
    <row r="1096" spans="1:25" s="25" customFormat="1" ht="26.4" x14ac:dyDescent="0.3">
      <c r="A1096" s="50">
        <v>1001</v>
      </c>
      <c r="B1096" s="57" t="s">
        <v>2056</v>
      </c>
      <c r="C1096" s="16">
        <f t="shared" si="53"/>
        <v>3</v>
      </c>
      <c r="D1096" s="16" t="str">
        <f t="shared" si="52"/>
        <v>BG.LS.KPHCN.003</v>
      </c>
      <c r="E1096" s="16" t="e">
        <f>VLOOKUP(B1096,'DS Tên thiết bị'!$A$1:$B$174,2,0)</f>
        <v>#N/A</v>
      </c>
      <c r="F1096" s="57" t="s">
        <v>325</v>
      </c>
      <c r="G1096" s="16" t="str">
        <f t="shared" si="51"/>
        <v>KHÁC</v>
      </c>
      <c r="H1096" s="23" t="s">
        <v>2096</v>
      </c>
      <c r="I1096" s="17" t="s">
        <v>2795</v>
      </c>
      <c r="J1096" s="17" t="str">
        <f>VLOOKUP(I1096,'Danh sach khoa'!$C$2:$D$39,2,0)</f>
        <v>KPHCN</v>
      </c>
      <c r="K1096" s="18" t="s">
        <v>2045</v>
      </c>
      <c r="L1096" s="41" t="s">
        <v>2097</v>
      </c>
      <c r="M1096" s="62" t="s">
        <v>2098</v>
      </c>
      <c r="N1096" s="41" t="s">
        <v>2099</v>
      </c>
      <c r="O1096" s="41" t="s">
        <v>2099</v>
      </c>
      <c r="P1096" s="41">
        <v>2017</v>
      </c>
      <c r="Q1096" s="60" t="s">
        <v>991</v>
      </c>
      <c r="R1096" s="41" t="s">
        <v>36</v>
      </c>
      <c r="S1096" s="41">
        <v>1</v>
      </c>
      <c r="T1096" s="65">
        <v>348595000</v>
      </c>
      <c r="U1096" s="41" t="s">
        <v>37</v>
      </c>
      <c r="V1096" s="41" t="s">
        <v>105</v>
      </c>
      <c r="W1096" s="41" t="s">
        <v>39</v>
      </c>
      <c r="X1096" s="41"/>
      <c r="Y1096" s="42"/>
    </row>
    <row r="1097" spans="1:25" s="25" customFormat="1" ht="20.399999999999999" x14ac:dyDescent="0.3">
      <c r="A1097" s="15">
        <v>990</v>
      </c>
      <c r="B1097" s="57" t="s">
        <v>299</v>
      </c>
      <c r="C1097" s="16">
        <f t="shared" si="53"/>
        <v>1</v>
      </c>
      <c r="D1097" s="16" t="str">
        <f t="shared" si="52"/>
        <v>BG.SA.KPHCN.001</v>
      </c>
      <c r="E1097" s="16" t="e">
        <f>VLOOKUP(B1097,'DS Tên thiết bị'!$A$1:$B$174,2,0)</f>
        <v>#N/A</v>
      </c>
      <c r="F1097" s="57" t="s">
        <v>300</v>
      </c>
      <c r="G1097" s="16" t="str">
        <f t="shared" si="51"/>
        <v>KHÁC</v>
      </c>
      <c r="H1097" s="23" t="s">
        <v>2053</v>
      </c>
      <c r="I1097" s="17" t="s">
        <v>2795</v>
      </c>
      <c r="J1097" s="17" t="str">
        <f>VLOOKUP(I1097,'Danh sach khoa'!$C$2:$D$39,2,0)</f>
        <v>KPHCN</v>
      </c>
      <c r="K1097" s="18" t="s">
        <v>2045</v>
      </c>
      <c r="L1097" s="41" t="s">
        <v>2054</v>
      </c>
      <c r="M1097" s="58" t="s">
        <v>2055</v>
      </c>
      <c r="N1097" s="41" t="s">
        <v>2048</v>
      </c>
      <c r="O1097" s="41" t="s">
        <v>35</v>
      </c>
      <c r="P1097" s="41">
        <v>2007</v>
      </c>
      <c r="Q1097" s="59">
        <v>39094</v>
      </c>
      <c r="R1097" s="41" t="s">
        <v>36</v>
      </c>
      <c r="S1097" s="41">
        <v>1</v>
      </c>
      <c r="T1097" s="61">
        <v>143000000</v>
      </c>
      <c r="U1097" s="41" t="s">
        <v>37</v>
      </c>
      <c r="V1097" s="41" t="s">
        <v>60</v>
      </c>
      <c r="W1097" s="41" t="s">
        <v>39</v>
      </c>
      <c r="X1097" s="41"/>
      <c r="Y1097" s="42"/>
    </row>
    <row r="1098" spans="1:25" s="25" customFormat="1" ht="20.399999999999999" x14ac:dyDescent="0.3">
      <c r="A1098" s="15">
        <v>994</v>
      </c>
      <c r="B1098" s="16" t="s">
        <v>544</v>
      </c>
      <c r="C1098" s="16">
        <f t="shared" si="53"/>
        <v>1</v>
      </c>
      <c r="D1098" s="16" t="str">
        <f t="shared" si="52"/>
        <v>BG.TS.KPHCN.001</v>
      </c>
      <c r="E1098" s="16" t="e">
        <f>VLOOKUP(B1098,'DS Tên thiết bị'!$A$1:$B$174,2,0)</f>
        <v>#N/A</v>
      </c>
      <c r="F1098" s="16" t="s">
        <v>545</v>
      </c>
      <c r="G1098" s="16" t="str">
        <f t="shared" si="51"/>
        <v>KHÁC</v>
      </c>
      <c r="H1098" s="17" t="s">
        <v>2069</v>
      </c>
      <c r="I1098" s="17" t="s">
        <v>2795</v>
      </c>
      <c r="J1098" s="17" t="str">
        <f>VLOOKUP(I1098,'Danh sach khoa'!$C$2:$D$39,2,0)</f>
        <v>KPHCN</v>
      </c>
      <c r="K1098" s="18" t="s">
        <v>2045</v>
      </c>
      <c r="L1098" s="14" t="s">
        <v>2070</v>
      </c>
      <c r="M1098" s="19" t="s">
        <v>2071</v>
      </c>
      <c r="N1098" s="14" t="s">
        <v>2072</v>
      </c>
      <c r="O1098" s="14" t="s">
        <v>59</v>
      </c>
      <c r="P1098" s="14">
        <v>2016</v>
      </c>
      <c r="Q1098" s="59">
        <v>42502</v>
      </c>
      <c r="R1098" s="14" t="s">
        <v>36</v>
      </c>
      <c r="S1098" s="14">
        <v>1</v>
      </c>
      <c r="T1098" s="20">
        <v>98500000</v>
      </c>
      <c r="U1098" s="41" t="s">
        <v>37</v>
      </c>
      <c r="V1098" s="14" t="s">
        <v>38</v>
      </c>
      <c r="W1098" s="14" t="s">
        <v>39</v>
      </c>
      <c r="X1098" s="14"/>
      <c r="Y1098" s="21"/>
    </row>
    <row r="1099" spans="1:25" s="25" customFormat="1" ht="30.6" x14ac:dyDescent="0.3">
      <c r="A1099" s="15">
        <v>1004</v>
      </c>
      <c r="B1099" s="57" t="s">
        <v>83</v>
      </c>
      <c r="C1099" s="16">
        <f t="shared" si="53"/>
        <v>1</v>
      </c>
      <c r="D1099" s="16" t="str">
        <f t="shared" si="52"/>
        <v>BG.XC.KPHCN.001</v>
      </c>
      <c r="E1099" s="16" t="e">
        <f>VLOOKUP(B1099,'DS Tên thiết bị'!$A$1:$B$174,2,0)</f>
        <v>#N/A</v>
      </c>
      <c r="F1099" s="31" t="s">
        <v>84</v>
      </c>
      <c r="G1099" s="16" t="str">
        <f t="shared" si="51"/>
        <v>KHÁC</v>
      </c>
      <c r="H1099" s="23" t="s">
        <v>228</v>
      </c>
      <c r="I1099" s="17" t="s">
        <v>2795</v>
      </c>
      <c r="J1099" s="17" t="str">
        <f>VLOOKUP(I1099,'Danh sach khoa'!$C$2:$D$39,2,0)</f>
        <v>KPHCN</v>
      </c>
      <c r="K1099" s="18" t="s">
        <v>2045</v>
      </c>
      <c r="L1099" s="41" t="s">
        <v>229</v>
      </c>
      <c r="M1099" s="41" t="s">
        <v>57</v>
      </c>
      <c r="N1099" s="41" t="s">
        <v>230</v>
      </c>
      <c r="O1099" s="41" t="s">
        <v>59</v>
      </c>
      <c r="P1099" s="42">
        <v>2023</v>
      </c>
      <c r="Q1099" s="60" t="s">
        <v>231</v>
      </c>
      <c r="R1099" s="42" t="s">
        <v>36</v>
      </c>
      <c r="S1099" s="68">
        <v>1</v>
      </c>
      <c r="T1099" s="69">
        <v>13500000</v>
      </c>
      <c r="U1099" s="41" t="s">
        <v>37</v>
      </c>
      <c r="V1099" s="64" t="s">
        <v>232</v>
      </c>
      <c r="W1099" s="14" t="s">
        <v>39</v>
      </c>
      <c r="X1099" s="42"/>
      <c r="Y1099" s="42"/>
    </row>
    <row r="1100" spans="1:25" s="25" customFormat="1" ht="26.4" x14ac:dyDescent="0.3">
      <c r="A1100" s="15">
        <v>1036</v>
      </c>
      <c r="B1100" s="16" t="s">
        <v>2170</v>
      </c>
      <c r="C1100" s="16">
        <f t="shared" si="53"/>
        <v>1</v>
      </c>
      <c r="D1100" s="16" t="str">
        <f t="shared" si="52"/>
        <v>BG.GR.KRHAM.001</v>
      </c>
      <c r="E1100" s="16" t="e">
        <f>VLOOKUP(B1100,'DS Tên thiết bị'!$A$1:$B$174,2,0)</f>
        <v>#N/A</v>
      </c>
      <c r="F1100" s="16" t="s">
        <v>1147</v>
      </c>
      <c r="G1100" s="16" t="str">
        <f t="shared" si="51"/>
        <v>KHÁC</v>
      </c>
      <c r="H1100" s="17" t="s">
        <v>2171</v>
      </c>
      <c r="I1100" s="17" t="s">
        <v>2797</v>
      </c>
      <c r="J1100" s="17" t="str">
        <f>VLOOKUP(I1100,'Danh sach khoa'!$C$2:$D$39,2,0)</f>
        <v>KRHAM</v>
      </c>
      <c r="K1100" s="18" t="s">
        <v>2163</v>
      </c>
      <c r="L1100" s="14" t="s">
        <v>2172</v>
      </c>
      <c r="M1100" s="29" t="s">
        <v>2173</v>
      </c>
      <c r="N1100" s="14" t="s">
        <v>2174</v>
      </c>
      <c r="O1100" s="14" t="s">
        <v>2175</v>
      </c>
      <c r="P1100" s="30">
        <v>2016</v>
      </c>
      <c r="Q1100" s="60" t="s">
        <v>1751</v>
      </c>
      <c r="R1100" s="14" t="s">
        <v>36</v>
      </c>
      <c r="S1100" s="14">
        <v>1</v>
      </c>
      <c r="T1100" s="20">
        <v>367000000</v>
      </c>
      <c r="U1100" s="41" t="s">
        <v>37</v>
      </c>
      <c r="V1100" s="14" t="s">
        <v>38</v>
      </c>
      <c r="W1100" s="14" t="s">
        <v>39</v>
      </c>
      <c r="X1100" s="14"/>
      <c r="Y1100" s="21"/>
    </row>
    <row r="1101" spans="1:25" s="25" customFormat="1" ht="26.4" x14ac:dyDescent="0.3">
      <c r="A1101" s="50">
        <v>1035</v>
      </c>
      <c r="B1101" s="16" t="s">
        <v>41</v>
      </c>
      <c r="C1101" s="16">
        <f t="shared" si="53"/>
        <v>1</v>
      </c>
      <c r="D1101" s="16" t="str">
        <f t="shared" si="52"/>
        <v>BG.HD.KRHAM.001</v>
      </c>
      <c r="E1101" s="16" t="e">
        <f>VLOOKUP(B1101,'DS Tên thiết bị'!$A$1:$B$174,2,0)</f>
        <v>#N/A</v>
      </c>
      <c r="F1101" s="16" t="s">
        <v>42</v>
      </c>
      <c r="G1101" s="16" t="str">
        <f t="shared" si="51"/>
        <v>KHÁC</v>
      </c>
      <c r="H1101" s="17" t="s">
        <v>1583</v>
      </c>
      <c r="I1101" s="17" t="s">
        <v>2797</v>
      </c>
      <c r="J1101" s="17" t="str">
        <f>VLOOKUP(I1101,'Danh sach khoa'!$C$2:$D$39,2,0)</f>
        <v>KRHAM</v>
      </c>
      <c r="K1101" s="18" t="s">
        <v>2163</v>
      </c>
      <c r="L1101" s="14">
        <v>1242</v>
      </c>
      <c r="M1101" s="29" t="s">
        <v>2168</v>
      </c>
      <c r="N1101" s="14" t="s">
        <v>1227</v>
      </c>
      <c r="O1101" s="14" t="s">
        <v>104</v>
      </c>
      <c r="P1101" s="30">
        <v>2015</v>
      </c>
      <c r="Q1101" s="60" t="s">
        <v>2169</v>
      </c>
      <c r="R1101" s="14" t="s">
        <v>36</v>
      </c>
      <c r="S1101" s="14">
        <v>1</v>
      </c>
      <c r="T1101" s="20">
        <v>30000000</v>
      </c>
      <c r="U1101" s="41" t="s">
        <v>37</v>
      </c>
      <c r="V1101" s="14" t="s">
        <v>38</v>
      </c>
      <c r="W1101" s="14" t="s">
        <v>39</v>
      </c>
      <c r="X1101" s="14"/>
      <c r="Y1101" s="21"/>
    </row>
    <row r="1102" spans="1:25" s="25" customFormat="1" ht="40.799999999999997" x14ac:dyDescent="0.3">
      <c r="A1102" s="50">
        <v>1037</v>
      </c>
      <c r="B1102" s="16" t="s">
        <v>47</v>
      </c>
      <c r="C1102" s="16">
        <f t="shared" si="53"/>
        <v>1</v>
      </c>
      <c r="D1102" s="16" t="str">
        <f t="shared" si="52"/>
        <v>BG.MTD.KRHAM.001</v>
      </c>
      <c r="E1102" s="16" t="e">
        <f>VLOOKUP(B1102,'DS Tên thiết bị'!$A$1:$B$174,2,0)</f>
        <v>#N/A</v>
      </c>
      <c r="F1102" s="57" t="s">
        <v>48</v>
      </c>
      <c r="G1102" s="16" t="str">
        <f t="shared" si="51"/>
        <v>KHÁC</v>
      </c>
      <c r="H1102" s="17" t="s">
        <v>87</v>
      </c>
      <c r="I1102" s="17" t="s">
        <v>2797</v>
      </c>
      <c r="J1102" s="17" t="str">
        <f>VLOOKUP(I1102,'Danh sach khoa'!$C$2:$D$39,2,0)</f>
        <v>KRHAM</v>
      </c>
      <c r="K1102" s="18" t="s">
        <v>2163</v>
      </c>
      <c r="L1102" s="14" t="s">
        <v>1025</v>
      </c>
      <c r="M1102" s="19" t="s">
        <v>2176</v>
      </c>
      <c r="N1102" s="14" t="s">
        <v>52</v>
      </c>
      <c r="O1102" s="14" t="s">
        <v>35</v>
      </c>
      <c r="P1102" s="14">
        <v>2016</v>
      </c>
      <c r="Q1102" s="60" t="s">
        <v>90</v>
      </c>
      <c r="R1102" s="14" t="s">
        <v>36</v>
      </c>
      <c r="S1102" s="14">
        <v>1</v>
      </c>
      <c r="T1102" s="20">
        <v>125000000</v>
      </c>
      <c r="U1102" s="41" t="s">
        <v>37</v>
      </c>
      <c r="V1102" s="14" t="s">
        <v>164</v>
      </c>
      <c r="W1102" s="14" t="s">
        <v>39</v>
      </c>
      <c r="X1102" s="14"/>
      <c r="Y1102" s="21"/>
    </row>
    <row r="1103" spans="1:25" s="25" customFormat="1" ht="40.799999999999997" x14ac:dyDescent="0.3">
      <c r="A1103" s="15">
        <v>1038</v>
      </c>
      <c r="B1103" s="31" t="s">
        <v>2177</v>
      </c>
      <c r="C1103" s="16">
        <f t="shared" si="53"/>
        <v>1</v>
      </c>
      <c r="D1103" s="16" t="str">
        <f t="shared" si="52"/>
        <v>BG. .KRHAM.001</v>
      </c>
      <c r="E1103" s="16" t="e">
        <f>VLOOKUP(B1103,'DS Tên thiết bị'!$A$1:$B$174,2,0)</f>
        <v>#N/A</v>
      </c>
      <c r="F1103" s="31" t="s">
        <v>2</v>
      </c>
      <c r="G1103" s="16" t="str">
        <f t="shared" si="51"/>
        <v>KHÁC</v>
      </c>
      <c r="H1103" s="39" t="s">
        <v>2178</v>
      </c>
      <c r="I1103" s="17" t="s">
        <v>2797</v>
      </c>
      <c r="J1103" s="17" t="str">
        <f>VLOOKUP(I1103,'Danh sach khoa'!$C$2:$D$39,2,0)</f>
        <v>KRHAM</v>
      </c>
      <c r="K1103" s="18" t="s">
        <v>2163</v>
      </c>
      <c r="L1103" s="14" t="s">
        <v>2179</v>
      </c>
      <c r="M1103" s="29" t="s">
        <v>2180</v>
      </c>
      <c r="N1103" s="14" t="s">
        <v>2181</v>
      </c>
      <c r="O1103" s="14" t="s">
        <v>2182</v>
      </c>
      <c r="P1103" s="14">
        <v>2019</v>
      </c>
      <c r="Q1103" s="59">
        <v>43684</v>
      </c>
      <c r="R1103" s="14" t="s">
        <v>36</v>
      </c>
      <c r="S1103" s="14">
        <v>1</v>
      </c>
      <c r="T1103" s="20">
        <v>45000000</v>
      </c>
      <c r="U1103" s="41" t="s">
        <v>37</v>
      </c>
      <c r="V1103" s="14" t="s">
        <v>164</v>
      </c>
      <c r="W1103" s="76" t="s">
        <v>39</v>
      </c>
      <c r="X1103" s="76"/>
      <c r="Y1103" s="21"/>
    </row>
    <row r="1104" spans="1:25" s="25" customFormat="1" ht="20.399999999999999" x14ac:dyDescent="0.3">
      <c r="A1104" s="50">
        <v>1033</v>
      </c>
      <c r="B1104" s="57" t="s">
        <v>544</v>
      </c>
      <c r="C1104" s="16">
        <f t="shared" si="53"/>
        <v>1</v>
      </c>
      <c r="D1104" s="16" t="str">
        <f t="shared" si="52"/>
        <v>BG.TS.KRHAM.001</v>
      </c>
      <c r="E1104" s="16" t="e">
        <f>VLOOKUP(B1104,'DS Tên thiết bị'!$A$1:$B$174,2,0)</f>
        <v>#N/A</v>
      </c>
      <c r="F1104" s="57" t="s">
        <v>545</v>
      </c>
      <c r="G1104" s="16" t="str">
        <f t="shared" si="51"/>
        <v>KHÁC</v>
      </c>
      <c r="H1104" s="23" t="s">
        <v>2162</v>
      </c>
      <c r="I1104" s="17" t="s">
        <v>2797</v>
      </c>
      <c r="J1104" s="17" t="str">
        <f>VLOOKUP(I1104,'Danh sach khoa'!$C$2:$D$39,2,0)</f>
        <v>KRHAM</v>
      </c>
      <c r="K1104" s="18" t="s">
        <v>2163</v>
      </c>
      <c r="L1104" s="41" t="s">
        <v>2164</v>
      </c>
      <c r="M1104" s="62">
        <v>132717</v>
      </c>
      <c r="N1104" s="41" t="s">
        <v>2164</v>
      </c>
      <c r="O1104" s="41" t="s">
        <v>433</v>
      </c>
      <c r="P1104" s="41">
        <v>1992</v>
      </c>
      <c r="Q1104" s="59">
        <v>33615</v>
      </c>
      <c r="R1104" s="41" t="s">
        <v>36</v>
      </c>
      <c r="S1104" s="41">
        <v>1</v>
      </c>
      <c r="T1104" s="61">
        <v>16000000</v>
      </c>
      <c r="U1104" s="41" t="s">
        <v>37</v>
      </c>
      <c r="V1104" s="41" t="s">
        <v>60</v>
      </c>
      <c r="W1104" s="41" t="s">
        <v>39</v>
      </c>
      <c r="X1104" s="41"/>
      <c r="Y1104" s="42"/>
    </row>
    <row r="1105" spans="1:25" s="25" customFormat="1" ht="20.399999999999999" x14ac:dyDescent="0.3">
      <c r="A1105" s="15">
        <v>1034</v>
      </c>
      <c r="B1105" s="16" t="s">
        <v>544</v>
      </c>
      <c r="C1105" s="16">
        <f t="shared" si="53"/>
        <v>2</v>
      </c>
      <c r="D1105" s="16" t="str">
        <f t="shared" si="52"/>
        <v>BG.TS.KRHAM.002</v>
      </c>
      <c r="E1105" s="16" t="e">
        <f>VLOOKUP(B1105,'DS Tên thiết bị'!$A$1:$B$174,2,0)</f>
        <v>#N/A</v>
      </c>
      <c r="F1105" s="16" t="s">
        <v>545</v>
      </c>
      <c r="G1105" s="16" t="str">
        <f t="shared" si="51"/>
        <v>KHÁC</v>
      </c>
      <c r="H1105" s="17" t="s">
        <v>546</v>
      </c>
      <c r="I1105" s="17" t="s">
        <v>2797</v>
      </c>
      <c r="J1105" s="17" t="str">
        <f>VLOOKUP(I1105,'Danh sach khoa'!$C$2:$D$39,2,0)</f>
        <v>KRHAM</v>
      </c>
      <c r="K1105" s="18" t="s">
        <v>2163</v>
      </c>
      <c r="L1105" s="14" t="s">
        <v>2165</v>
      </c>
      <c r="M1105" s="29" t="s">
        <v>2166</v>
      </c>
      <c r="N1105" s="14" t="s">
        <v>2167</v>
      </c>
      <c r="O1105" s="14" t="s">
        <v>362</v>
      </c>
      <c r="P1105" s="14">
        <v>2010</v>
      </c>
      <c r="Q1105" s="59">
        <v>40951</v>
      </c>
      <c r="R1105" s="14" t="s">
        <v>36</v>
      </c>
      <c r="S1105" s="14">
        <v>1</v>
      </c>
      <c r="T1105" s="20">
        <v>30000000</v>
      </c>
      <c r="U1105" s="41" t="s">
        <v>37</v>
      </c>
      <c r="V1105" s="14" t="s">
        <v>60</v>
      </c>
      <c r="W1105" s="14" t="s">
        <v>39</v>
      </c>
      <c r="X1105" s="14"/>
      <c r="Y1105" s="21"/>
    </row>
    <row r="1106" spans="1:25" s="25" customFormat="1" ht="15.6" x14ac:dyDescent="0.3">
      <c r="A1106" s="50">
        <v>1039</v>
      </c>
      <c r="B1106" s="31" t="s">
        <v>83</v>
      </c>
      <c r="C1106" s="16">
        <f t="shared" si="53"/>
        <v>1</v>
      </c>
      <c r="D1106" s="16" t="str">
        <f t="shared" si="52"/>
        <v>BG.XC.KRHAM.001</v>
      </c>
      <c r="E1106" s="16" t="e">
        <f>VLOOKUP(B1106,'DS Tên thiết bị'!$A$1:$B$174,2,0)</f>
        <v>#N/A</v>
      </c>
      <c r="F1106" s="31" t="s">
        <v>84</v>
      </c>
      <c r="G1106" s="16" t="str">
        <f t="shared" si="51"/>
        <v>KHÁC</v>
      </c>
      <c r="H1106" s="39" t="s">
        <v>2183</v>
      </c>
      <c r="I1106" s="17" t="s">
        <v>2797</v>
      </c>
      <c r="J1106" s="17" t="str">
        <f>VLOOKUP(I1106,'Danh sach khoa'!$C$2:$D$39,2,0)</f>
        <v>KRHAM</v>
      </c>
      <c r="K1106" s="18" t="s">
        <v>2163</v>
      </c>
      <c r="L1106" s="14" t="s">
        <v>86</v>
      </c>
      <c r="M1106" s="29"/>
      <c r="N1106" s="14"/>
      <c r="O1106" s="14"/>
      <c r="P1106" s="14"/>
      <c r="Q1106" s="59">
        <v>44229</v>
      </c>
      <c r="R1106" s="14" t="s">
        <v>36</v>
      </c>
      <c r="S1106" s="14">
        <v>1</v>
      </c>
      <c r="T1106" s="20">
        <v>16350000</v>
      </c>
      <c r="U1106" s="41"/>
      <c r="V1106" s="14"/>
      <c r="W1106" s="76"/>
      <c r="X1106" s="76"/>
      <c r="Y1106" s="21"/>
    </row>
    <row r="1107" spans="1:25" s="25" customFormat="1" ht="20.399999999999999" x14ac:dyDescent="0.3">
      <c r="A1107" s="50">
        <v>1041</v>
      </c>
      <c r="B1107" s="57" t="s">
        <v>385</v>
      </c>
      <c r="C1107" s="16">
        <f t="shared" si="53"/>
        <v>1</v>
      </c>
      <c r="D1107" s="16" t="str">
        <f t="shared" si="52"/>
        <v>BG.MLT.SINHH.001</v>
      </c>
      <c r="E1107" s="16" t="e">
        <f>VLOOKUP(B1107,'DS Tên thiết bị'!$A$1:$B$174,2,0)</f>
        <v>#N/A</v>
      </c>
      <c r="F1107" s="57" t="s">
        <v>391</v>
      </c>
      <c r="G1107" s="16" t="str">
        <f t="shared" si="51"/>
        <v>KHÁC</v>
      </c>
      <c r="H1107" s="23" t="s">
        <v>2188</v>
      </c>
      <c r="I1107" s="17" t="s">
        <v>2798</v>
      </c>
      <c r="J1107" s="17" t="str">
        <f>VLOOKUP(I1107,'Danh sach khoa'!$C$2:$D$39,2,0)</f>
        <v>SINHH</v>
      </c>
      <c r="K1107" s="18" t="s">
        <v>2185</v>
      </c>
      <c r="L1107" s="41" t="s">
        <v>2189</v>
      </c>
      <c r="M1107" s="62" t="s">
        <v>2190</v>
      </c>
      <c r="N1107" s="41" t="s">
        <v>2191</v>
      </c>
      <c r="O1107" s="41" t="s">
        <v>35</v>
      </c>
      <c r="P1107" s="41">
        <v>2009</v>
      </c>
      <c r="Q1107" s="59">
        <v>40190</v>
      </c>
      <c r="R1107" s="41" t="s">
        <v>36</v>
      </c>
      <c r="S1107" s="41">
        <v>1</v>
      </c>
      <c r="T1107" s="61">
        <v>169000000</v>
      </c>
      <c r="U1107" s="41" t="s">
        <v>37</v>
      </c>
      <c r="V1107" s="41" t="s">
        <v>60</v>
      </c>
      <c r="W1107" s="41" t="s">
        <v>39</v>
      </c>
      <c r="X1107" s="41"/>
      <c r="Y1107" s="42"/>
    </row>
    <row r="1108" spans="1:25" s="25" customFormat="1" ht="40.799999999999997" x14ac:dyDescent="0.3">
      <c r="A1108" s="50">
        <v>1047</v>
      </c>
      <c r="B1108" s="57" t="s">
        <v>385</v>
      </c>
      <c r="C1108" s="16">
        <f t="shared" si="53"/>
        <v>2</v>
      </c>
      <c r="D1108" s="16" t="str">
        <f t="shared" si="52"/>
        <v>BG.MLT.SINHH.002</v>
      </c>
      <c r="E1108" s="16" t="e">
        <f>VLOOKUP(B1108,'DS Tên thiết bị'!$A$1:$B$174,2,0)</f>
        <v>#N/A</v>
      </c>
      <c r="F1108" s="57" t="s">
        <v>391</v>
      </c>
      <c r="G1108" s="16" t="str">
        <f t="shared" si="51"/>
        <v>KHÁC</v>
      </c>
      <c r="H1108" s="23" t="s">
        <v>2212</v>
      </c>
      <c r="I1108" s="17" t="s">
        <v>2798</v>
      </c>
      <c r="J1108" s="17" t="str">
        <f>VLOOKUP(I1108,'Danh sach khoa'!$C$2:$D$39,2,0)</f>
        <v>SINHH</v>
      </c>
      <c r="K1108" s="18" t="s">
        <v>2185</v>
      </c>
      <c r="L1108" s="41">
        <v>4000</v>
      </c>
      <c r="M1108" s="62" t="s">
        <v>2213</v>
      </c>
      <c r="N1108" s="41" t="s">
        <v>2191</v>
      </c>
      <c r="O1108" s="41" t="s">
        <v>35</v>
      </c>
      <c r="P1108" s="41">
        <v>2017</v>
      </c>
      <c r="Q1108" s="60" t="s">
        <v>2214</v>
      </c>
      <c r="R1108" s="41" t="s">
        <v>36</v>
      </c>
      <c r="S1108" s="41">
        <v>1</v>
      </c>
      <c r="T1108" s="61">
        <v>98000000</v>
      </c>
      <c r="U1108" s="41" t="s">
        <v>37</v>
      </c>
      <c r="V1108" s="14" t="s">
        <v>164</v>
      </c>
      <c r="W1108" s="125" t="s">
        <v>39</v>
      </c>
      <c r="X1108" s="125"/>
      <c r="Y1108" s="42"/>
    </row>
    <row r="1109" spans="1:25" s="25" customFormat="1" ht="20.399999999999999" x14ac:dyDescent="0.3">
      <c r="A1109" s="15">
        <v>1042</v>
      </c>
      <c r="B1109" s="31" t="s">
        <v>918</v>
      </c>
      <c r="C1109" s="16">
        <f t="shared" si="53"/>
        <v>1</v>
      </c>
      <c r="D1109" s="16" t="str">
        <f t="shared" si="52"/>
        <v>BG.SH.SINHH.001</v>
      </c>
      <c r="E1109" s="16" t="e">
        <f>VLOOKUP(B1109,'DS Tên thiết bị'!$A$1:$B$174,2,0)</f>
        <v>#N/A</v>
      </c>
      <c r="F1109" s="31" t="s">
        <v>2192</v>
      </c>
      <c r="G1109" s="16" t="str">
        <f t="shared" si="51"/>
        <v>KHÁC</v>
      </c>
      <c r="H1109" s="17" t="s">
        <v>2193</v>
      </c>
      <c r="I1109" s="17" t="s">
        <v>2798</v>
      </c>
      <c r="J1109" s="17" t="str">
        <f>VLOOKUP(I1109,'Danh sach khoa'!$C$2:$D$39,2,0)</f>
        <v>SINHH</v>
      </c>
      <c r="K1109" s="18" t="s">
        <v>2185</v>
      </c>
      <c r="L1109" s="14" t="s">
        <v>2194</v>
      </c>
      <c r="M1109" s="29" t="s">
        <v>2195</v>
      </c>
      <c r="N1109" s="14" t="s">
        <v>2196</v>
      </c>
      <c r="O1109" s="14" t="s">
        <v>35</v>
      </c>
      <c r="P1109" s="14">
        <v>2007</v>
      </c>
      <c r="Q1109" s="59">
        <v>40917</v>
      </c>
      <c r="R1109" s="14" t="s">
        <v>36</v>
      </c>
      <c r="S1109" s="14">
        <v>1</v>
      </c>
      <c r="T1109" s="20">
        <v>3578600000</v>
      </c>
      <c r="U1109" s="41" t="s">
        <v>37</v>
      </c>
      <c r="V1109" s="14" t="s">
        <v>60</v>
      </c>
      <c r="W1109" s="14" t="s">
        <v>39</v>
      </c>
      <c r="X1109" s="14"/>
      <c r="Y1109" s="21"/>
    </row>
    <row r="1110" spans="1:25" s="25" customFormat="1" ht="30.6" x14ac:dyDescent="0.3">
      <c r="A1110" s="50">
        <v>1043</v>
      </c>
      <c r="B1110" s="31" t="s">
        <v>918</v>
      </c>
      <c r="C1110" s="16">
        <f t="shared" si="53"/>
        <v>2</v>
      </c>
      <c r="D1110" s="16" t="str">
        <f t="shared" si="52"/>
        <v>BG.SH.SINHH.002</v>
      </c>
      <c r="E1110" s="16" t="e">
        <f>VLOOKUP(B1110,'DS Tên thiết bị'!$A$1:$B$174,2,0)</f>
        <v>#N/A</v>
      </c>
      <c r="F1110" s="31" t="s">
        <v>2192</v>
      </c>
      <c r="G1110" s="16" t="str">
        <f t="shared" si="51"/>
        <v>KHÁC</v>
      </c>
      <c r="H1110" s="17" t="s">
        <v>2197</v>
      </c>
      <c r="I1110" s="17" t="s">
        <v>2798</v>
      </c>
      <c r="J1110" s="17" t="str">
        <f>VLOOKUP(I1110,'Danh sach khoa'!$C$2:$D$39,2,0)</f>
        <v>SINHH</v>
      </c>
      <c r="K1110" s="18" t="s">
        <v>2185</v>
      </c>
      <c r="L1110" s="14" t="s">
        <v>2198</v>
      </c>
      <c r="M1110" s="29">
        <v>448829</v>
      </c>
      <c r="N1110" s="14" t="s">
        <v>2199</v>
      </c>
      <c r="O1110" s="14" t="s">
        <v>104</v>
      </c>
      <c r="P1110" s="14">
        <v>2006</v>
      </c>
      <c r="Q1110" s="59">
        <v>41365</v>
      </c>
      <c r="R1110" s="14" t="s">
        <v>36</v>
      </c>
      <c r="S1110" s="14">
        <v>1</v>
      </c>
      <c r="T1110" s="20">
        <v>885000000</v>
      </c>
      <c r="U1110" s="41" t="s">
        <v>37</v>
      </c>
      <c r="V1110" s="14" t="s">
        <v>2200</v>
      </c>
      <c r="W1110" s="14" t="s">
        <v>39</v>
      </c>
      <c r="X1110" s="14"/>
      <c r="Y1110" s="21"/>
    </row>
    <row r="1111" spans="1:25" s="25" customFormat="1" ht="30.6" x14ac:dyDescent="0.3">
      <c r="A1111" s="15">
        <v>1044</v>
      </c>
      <c r="B1111" s="31" t="s">
        <v>918</v>
      </c>
      <c r="C1111" s="16">
        <f t="shared" si="53"/>
        <v>3</v>
      </c>
      <c r="D1111" s="16" t="str">
        <f t="shared" si="52"/>
        <v>BG.SH.SINHH.003</v>
      </c>
      <c r="E1111" s="16" t="e">
        <f>VLOOKUP(B1111,'DS Tên thiết bị'!$A$1:$B$174,2,0)</f>
        <v>#N/A</v>
      </c>
      <c r="F1111" s="31" t="s">
        <v>2192</v>
      </c>
      <c r="G1111" s="16" t="str">
        <f t="shared" si="51"/>
        <v>KHÁC</v>
      </c>
      <c r="H1111" s="17" t="s">
        <v>2201</v>
      </c>
      <c r="I1111" s="17" t="s">
        <v>2798</v>
      </c>
      <c r="J1111" s="17" t="str">
        <f>VLOOKUP(I1111,'Danh sach khoa'!$C$2:$D$39,2,0)</f>
        <v>SINHH</v>
      </c>
      <c r="K1111" s="18" t="s">
        <v>2185</v>
      </c>
      <c r="L1111" s="14" t="s">
        <v>2202</v>
      </c>
      <c r="M1111" s="29" t="s">
        <v>2203</v>
      </c>
      <c r="N1111" s="14" t="s">
        <v>2204</v>
      </c>
      <c r="O1111" s="14" t="s">
        <v>2205</v>
      </c>
      <c r="P1111" s="14">
        <v>2015</v>
      </c>
      <c r="Q1111" s="119" t="s">
        <v>2206</v>
      </c>
      <c r="R1111" s="14" t="s">
        <v>36</v>
      </c>
      <c r="S1111" s="14">
        <v>1</v>
      </c>
      <c r="T1111" s="20">
        <v>258000000</v>
      </c>
      <c r="U1111" s="41" t="s">
        <v>37</v>
      </c>
      <c r="V1111" s="14" t="s">
        <v>968</v>
      </c>
      <c r="W1111" s="14" t="s">
        <v>39</v>
      </c>
      <c r="X1111" s="14"/>
      <c r="Y1111" s="21"/>
    </row>
    <row r="1112" spans="1:25" s="25" customFormat="1" ht="30.6" x14ac:dyDescent="0.3">
      <c r="A1112" s="50">
        <v>1045</v>
      </c>
      <c r="B1112" s="31" t="s">
        <v>918</v>
      </c>
      <c r="C1112" s="16">
        <f t="shared" si="53"/>
        <v>4</v>
      </c>
      <c r="D1112" s="16" t="str">
        <f t="shared" si="52"/>
        <v>BG.SH.SINHH.004</v>
      </c>
      <c r="E1112" s="16" t="e">
        <f>VLOOKUP(B1112,'DS Tên thiết bị'!$A$1:$B$174,2,0)</f>
        <v>#N/A</v>
      </c>
      <c r="F1112" s="31" t="s">
        <v>2192</v>
      </c>
      <c r="G1112" s="16" t="str">
        <f t="shared" si="51"/>
        <v>KHÁC</v>
      </c>
      <c r="H1112" s="17" t="s">
        <v>2207</v>
      </c>
      <c r="I1112" s="17" t="s">
        <v>2798</v>
      </c>
      <c r="J1112" s="17" t="str">
        <f>VLOOKUP(I1112,'Danh sach khoa'!$C$2:$D$39,2,0)</f>
        <v>SINHH</v>
      </c>
      <c r="K1112" s="18" t="s">
        <v>2185</v>
      </c>
      <c r="L1112" s="14" t="s">
        <v>2208</v>
      </c>
      <c r="M1112" s="29">
        <v>2015034010</v>
      </c>
      <c r="N1112" s="14" t="s">
        <v>2196</v>
      </c>
      <c r="O1112" s="14" t="s">
        <v>35</v>
      </c>
      <c r="P1112" s="14">
        <v>2015</v>
      </c>
      <c r="Q1112" s="60" t="s">
        <v>2206</v>
      </c>
      <c r="R1112" s="14" t="s">
        <v>36</v>
      </c>
      <c r="S1112" s="14">
        <v>1</v>
      </c>
      <c r="T1112" s="20">
        <v>2585000000</v>
      </c>
      <c r="U1112" s="41" t="s">
        <v>37</v>
      </c>
      <c r="V1112" s="14" t="s">
        <v>968</v>
      </c>
      <c r="W1112" s="14" t="s">
        <v>39</v>
      </c>
      <c r="X1112" s="14"/>
      <c r="Y1112" s="21"/>
    </row>
    <row r="1113" spans="1:25" s="25" customFormat="1" ht="30.6" x14ac:dyDescent="0.3">
      <c r="A1113" s="15">
        <v>1046</v>
      </c>
      <c r="B1113" s="77" t="s">
        <v>918</v>
      </c>
      <c r="C1113" s="16">
        <f t="shared" si="53"/>
        <v>5</v>
      </c>
      <c r="D1113" s="16" t="str">
        <f t="shared" si="52"/>
        <v>BG.SH.SINHH.005</v>
      </c>
      <c r="E1113" s="16" t="e">
        <f>VLOOKUP(B1113,'DS Tên thiết bị'!$A$1:$B$174,2,0)</f>
        <v>#N/A</v>
      </c>
      <c r="F1113" s="77" t="s">
        <v>2192</v>
      </c>
      <c r="G1113" s="16" t="str">
        <f t="shared" si="51"/>
        <v>KHÁC</v>
      </c>
      <c r="H1113" s="23" t="s">
        <v>2209</v>
      </c>
      <c r="I1113" s="17" t="s">
        <v>2798</v>
      </c>
      <c r="J1113" s="17" t="str">
        <f>VLOOKUP(I1113,'Danh sach khoa'!$C$2:$D$39,2,0)</f>
        <v>SINHH</v>
      </c>
      <c r="K1113" s="18" t="s">
        <v>2185</v>
      </c>
      <c r="L1113" s="41" t="s">
        <v>2210</v>
      </c>
      <c r="M1113" s="62">
        <v>2017015352</v>
      </c>
      <c r="N1113" s="41" t="s">
        <v>2196</v>
      </c>
      <c r="O1113" s="41" t="s">
        <v>35</v>
      </c>
      <c r="P1113" s="41">
        <v>2017</v>
      </c>
      <c r="Q1113" s="60" t="s">
        <v>2211</v>
      </c>
      <c r="R1113" s="41" t="s">
        <v>36</v>
      </c>
      <c r="S1113" s="41">
        <v>1</v>
      </c>
      <c r="T1113" s="65">
        <v>5972131000</v>
      </c>
      <c r="U1113" s="41" t="s">
        <v>37</v>
      </c>
      <c r="V1113" s="41" t="s">
        <v>105</v>
      </c>
      <c r="W1113" s="41" t="s">
        <v>39</v>
      </c>
      <c r="X1113" s="41"/>
      <c r="Y1113" s="42"/>
    </row>
    <row r="1114" spans="1:25" s="25" customFormat="1" ht="20.399999999999999" x14ac:dyDescent="0.3">
      <c r="A1114" s="15">
        <v>1048</v>
      </c>
      <c r="B1114" s="77" t="s">
        <v>918</v>
      </c>
      <c r="C1114" s="16">
        <f t="shared" si="53"/>
        <v>6</v>
      </c>
      <c r="D1114" s="16" t="str">
        <f t="shared" si="52"/>
        <v>BG.SH.SINHH.006</v>
      </c>
      <c r="E1114" s="16" t="e">
        <f>VLOOKUP(B1114,'DS Tên thiết bị'!$A$1:$B$174,2,0)</f>
        <v>#N/A</v>
      </c>
      <c r="F1114" s="77" t="s">
        <v>2192</v>
      </c>
      <c r="G1114" s="16" t="str">
        <f t="shared" si="51"/>
        <v>KHÁC</v>
      </c>
      <c r="H1114" s="23" t="s">
        <v>2215</v>
      </c>
      <c r="I1114" s="17" t="s">
        <v>2798</v>
      </c>
      <c r="J1114" s="17" t="str">
        <f>VLOOKUP(I1114,'Danh sach khoa'!$C$2:$D$39,2,0)</f>
        <v>SINHH</v>
      </c>
      <c r="K1114" s="18" t="s">
        <v>2185</v>
      </c>
      <c r="L1114" s="41" t="s">
        <v>2216</v>
      </c>
      <c r="M1114" s="62">
        <v>40790</v>
      </c>
      <c r="N1114" s="41" t="s">
        <v>2204</v>
      </c>
      <c r="O1114" s="41" t="s">
        <v>2217</v>
      </c>
      <c r="P1114" s="41">
        <v>2017</v>
      </c>
      <c r="Q1114" s="59">
        <v>42741</v>
      </c>
      <c r="R1114" s="41" t="s">
        <v>36</v>
      </c>
      <c r="S1114" s="41">
        <v>1</v>
      </c>
      <c r="T1114" s="65">
        <v>855816000</v>
      </c>
      <c r="U1114" s="41" t="s">
        <v>37</v>
      </c>
      <c r="V1114" s="41" t="s">
        <v>105</v>
      </c>
      <c r="W1114" s="41" t="s">
        <v>39</v>
      </c>
      <c r="X1114" s="41"/>
      <c r="Y1114" s="42"/>
    </row>
    <row r="1115" spans="1:25" s="25" customFormat="1" ht="30.6" x14ac:dyDescent="0.3">
      <c r="A1115" s="50">
        <v>1049</v>
      </c>
      <c r="B1115" s="31" t="s">
        <v>918</v>
      </c>
      <c r="C1115" s="16">
        <f t="shared" si="53"/>
        <v>7</v>
      </c>
      <c r="D1115" s="16" t="str">
        <f t="shared" si="52"/>
        <v>BG.SH.SINHH.007</v>
      </c>
      <c r="E1115" s="16" t="e">
        <f>VLOOKUP(B1115,'DS Tên thiết bị'!$A$1:$B$174,2,0)</f>
        <v>#N/A</v>
      </c>
      <c r="F1115" s="31" t="s">
        <v>2192</v>
      </c>
      <c r="G1115" s="16" t="str">
        <f t="shared" si="51"/>
        <v>KHÁC</v>
      </c>
      <c r="H1115" s="17" t="s">
        <v>2218</v>
      </c>
      <c r="I1115" s="17" t="s">
        <v>2798</v>
      </c>
      <c r="J1115" s="17" t="str">
        <f>VLOOKUP(I1115,'Danh sach khoa'!$C$2:$D$39,2,0)</f>
        <v>SINHH</v>
      </c>
      <c r="K1115" s="18" t="s">
        <v>2185</v>
      </c>
      <c r="L1115" s="14" t="s">
        <v>2219</v>
      </c>
      <c r="M1115" s="29" t="s">
        <v>2220</v>
      </c>
      <c r="N1115" s="14" t="s">
        <v>2204</v>
      </c>
      <c r="O1115" s="14" t="s">
        <v>2221</v>
      </c>
      <c r="P1115" s="14">
        <v>2019</v>
      </c>
      <c r="Q1115" s="60" t="s">
        <v>1004</v>
      </c>
      <c r="R1115" s="14" t="s">
        <v>36</v>
      </c>
      <c r="S1115" s="14">
        <v>1</v>
      </c>
      <c r="T1115" s="20">
        <v>1845000000</v>
      </c>
      <c r="U1115" s="41" t="s">
        <v>37</v>
      </c>
      <c r="V1115" s="14" t="s">
        <v>2222</v>
      </c>
      <c r="W1115" s="14" t="s">
        <v>39</v>
      </c>
      <c r="X1115" s="14"/>
      <c r="Y1115" s="21"/>
    </row>
    <row r="1116" spans="1:25" s="25" customFormat="1" ht="26.4" x14ac:dyDescent="0.3">
      <c r="A1116" s="50">
        <v>1051</v>
      </c>
      <c r="B1116" s="77" t="s">
        <v>918</v>
      </c>
      <c r="C1116" s="16">
        <f t="shared" si="53"/>
        <v>8</v>
      </c>
      <c r="D1116" s="16" t="str">
        <f t="shared" si="52"/>
        <v>BG.SH.SINHH.008</v>
      </c>
      <c r="E1116" s="16" t="e">
        <f>VLOOKUP(B1116,'DS Tên thiết bị'!$A$1:$B$174,2,0)</f>
        <v>#N/A</v>
      </c>
      <c r="F1116" s="57" t="s">
        <v>2192</v>
      </c>
      <c r="G1116" s="16" t="str">
        <f t="shared" si="51"/>
        <v>KHÁC</v>
      </c>
      <c r="H1116" s="23" t="s">
        <v>2227</v>
      </c>
      <c r="I1116" s="17" t="s">
        <v>2798</v>
      </c>
      <c r="J1116" s="17" t="str">
        <f>VLOOKUP(I1116,'Danh sach khoa'!$C$2:$D$39,2,0)</f>
        <v>SINHH</v>
      </c>
      <c r="K1116" s="18" t="s">
        <v>2185</v>
      </c>
      <c r="L1116" s="41" t="s">
        <v>2228</v>
      </c>
      <c r="M1116" s="58" t="s">
        <v>2229</v>
      </c>
      <c r="N1116" s="41" t="s">
        <v>2230</v>
      </c>
      <c r="O1116" s="41" t="s">
        <v>673</v>
      </c>
      <c r="P1116" s="41">
        <v>2023</v>
      </c>
      <c r="Q1116" s="60" t="s">
        <v>2231</v>
      </c>
      <c r="R1116" s="41" t="s">
        <v>36</v>
      </c>
      <c r="S1116" s="41">
        <v>1</v>
      </c>
      <c r="T1116" s="61">
        <v>3129000000</v>
      </c>
      <c r="U1116" s="41" t="s">
        <v>37</v>
      </c>
      <c r="V1116" s="14" t="s">
        <v>38</v>
      </c>
      <c r="W1116" s="41" t="s">
        <v>39</v>
      </c>
      <c r="X1116" s="41"/>
      <c r="Y1116" s="42"/>
    </row>
    <row r="1117" spans="1:25" s="25" customFormat="1" ht="40.799999999999997" x14ac:dyDescent="0.3">
      <c r="A1117" s="15">
        <v>1050</v>
      </c>
      <c r="B1117" s="57" t="s">
        <v>943</v>
      </c>
      <c r="C1117" s="16">
        <f t="shared" si="53"/>
        <v>1</v>
      </c>
      <c r="D1117" s="16" t="str">
        <f t="shared" si="52"/>
        <v>BG.TL.SINHH.001</v>
      </c>
      <c r="E1117" s="16" t="e">
        <f>VLOOKUP(B1117,'DS Tên thiết bị'!$A$1:$B$174,2,0)</f>
        <v>#N/A</v>
      </c>
      <c r="F1117" s="57" t="s">
        <v>944</v>
      </c>
      <c r="G1117" s="16" t="str">
        <f t="shared" si="51"/>
        <v>KHÁC</v>
      </c>
      <c r="H1117" s="23" t="s">
        <v>2223</v>
      </c>
      <c r="I1117" s="17" t="s">
        <v>2798</v>
      </c>
      <c r="J1117" s="17" t="str">
        <f>VLOOKUP(I1117,'Danh sach khoa'!$C$2:$D$39,2,0)</f>
        <v>SINHH</v>
      </c>
      <c r="K1117" s="18" t="s">
        <v>2185</v>
      </c>
      <c r="L1117" s="41" t="s">
        <v>2224</v>
      </c>
      <c r="M1117" s="58" t="s">
        <v>2225</v>
      </c>
      <c r="N1117" s="41" t="s">
        <v>2226</v>
      </c>
      <c r="O1117" s="41" t="s">
        <v>341</v>
      </c>
      <c r="P1117" s="41">
        <v>2023</v>
      </c>
      <c r="Q1117" s="59">
        <v>45179</v>
      </c>
      <c r="R1117" s="41" t="s">
        <v>36</v>
      </c>
      <c r="S1117" s="41">
        <v>1</v>
      </c>
      <c r="T1117" s="61">
        <v>33000000</v>
      </c>
      <c r="U1117" s="41" t="s">
        <v>37</v>
      </c>
      <c r="V1117" s="14" t="s">
        <v>164</v>
      </c>
      <c r="W1117" s="41" t="s">
        <v>39</v>
      </c>
      <c r="X1117" s="41"/>
      <c r="Y1117" s="42"/>
    </row>
    <row r="1118" spans="1:25" s="25" customFormat="1" ht="20.399999999999999" x14ac:dyDescent="0.3">
      <c r="A1118" s="15">
        <v>1040</v>
      </c>
      <c r="B1118" s="57" t="s">
        <v>544</v>
      </c>
      <c r="C1118" s="16">
        <f t="shared" si="53"/>
        <v>1</v>
      </c>
      <c r="D1118" s="16" t="str">
        <f t="shared" si="52"/>
        <v>BG.TS.SINHH.001</v>
      </c>
      <c r="E1118" s="16" t="e">
        <f>VLOOKUP(B1118,'DS Tên thiết bị'!$A$1:$B$174,2,0)</f>
        <v>#N/A</v>
      </c>
      <c r="F1118" s="57" t="s">
        <v>545</v>
      </c>
      <c r="G1118" s="16" t="str">
        <f t="shared" si="51"/>
        <v>KHÁC</v>
      </c>
      <c r="H1118" s="23" t="s">
        <v>2184</v>
      </c>
      <c r="I1118" s="17" t="s">
        <v>2798</v>
      </c>
      <c r="J1118" s="17" t="str">
        <f>VLOOKUP(I1118,'Danh sach khoa'!$C$2:$D$39,2,0)</f>
        <v>SINHH</v>
      </c>
      <c r="K1118" s="18" t="s">
        <v>2185</v>
      </c>
      <c r="L1118" s="41" t="s">
        <v>2186</v>
      </c>
      <c r="M1118" s="62" t="s">
        <v>2187</v>
      </c>
      <c r="N1118" s="41" t="s">
        <v>1063</v>
      </c>
      <c r="O1118" s="41" t="s">
        <v>362</v>
      </c>
      <c r="P1118" s="41">
        <v>2005</v>
      </c>
      <c r="Q1118" s="59">
        <v>38364</v>
      </c>
      <c r="R1118" s="41" t="s">
        <v>36</v>
      </c>
      <c r="S1118" s="41">
        <v>1</v>
      </c>
      <c r="T1118" s="65">
        <v>26200000</v>
      </c>
      <c r="U1118" s="41" t="s">
        <v>37</v>
      </c>
      <c r="V1118" s="41" t="s">
        <v>60</v>
      </c>
      <c r="W1118" s="41" t="s">
        <v>39</v>
      </c>
      <c r="X1118" s="41"/>
      <c r="Y1118" s="42"/>
    </row>
    <row r="1119" spans="1:25" s="25" customFormat="1" ht="20.399999999999999" x14ac:dyDescent="0.3">
      <c r="A1119" s="15">
        <v>1084</v>
      </c>
      <c r="B1119" s="16" t="s">
        <v>2325</v>
      </c>
      <c r="C1119" s="16">
        <f t="shared" si="53"/>
        <v>1</v>
      </c>
      <c r="D1119" s="16" t="str">
        <f t="shared" si="52"/>
        <v>BG.NSTMH.TAIMH.001</v>
      </c>
      <c r="E1119" s="16" t="e">
        <f>VLOOKUP(B1119,'DS Tên thiết bị'!$A$1:$B$174,2,0)</f>
        <v>#N/A</v>
      </c>
      <c r="F1119" s="16" t="s">
        <v>2326</v>
      </c>
      <c r="G1119" s="16" t="str">
        <f t="shared" si="51"/>
        <v>KHÁC</v>
      </c>
      <c r="H1119" s="17" t="s">
        <v>2327</v>
      </c>
      <c r="I1119" s="17" t="s">
        <v>2800</v>
      </c>
      <c r="J1119" s="17" t="str">
        <f>VLOOKUP(I1119,'Danh sach khoa'!$C$2:$D$39,2,0)</f>
        <v>TAIMH</v>
      </c>
      <c r="K1119" s="18" t="s">
        <v>2320</v>
      </c>
      <c r="L1119" s="14"/>
      <c r="M1119" s="19" t="s">
        <v>57</v>
      </c>
      <c r="N1119" s="14"/>
      <c r="O1119" s="14"/>
      <c r="P1119" s="14">
        <v>2002</v>
      </c>
      <c r="Q1119" s="59">
        <v>37268</v>
      </c>
      <c r="R1119" s="14" t="s">
        <v>36</v>
      </c>
      <c r="S1119" s="14">
        <v>1</v>
      </c>
      <c r="T1119" s="20">
        <v>55950000</v>
      </c>
      <c r="U1119" s="41" t="s">
        <v>37</v>
      </c>
      <c r="V1119" s="14" t="s">
        <v>60</v>
      </c>
      <c r="W1119" s="14" t="s">
        <v>39</v>
      </c>
      <c r="X1119" s="14"/>
      <c r="Y1119" s="21"/>
    </row>
    <row r="1120" spans="1:25" s="25" customFormat="1" ht="30.6" x14ac:dyDescent="0.3">
      <c r="A1120" s="50">
        <v>1085</v>
      </c>
      <c r="B1120" s="16" t="s">
        <v>2325</v>
      </c>
      <c r="C1120" s="16">
        <f t="shared" si="53"/>
        <v>2</v>
      </c>
      <c r="D1120" s="16" t="str">
        <f t="shared" si="52"/>
        <v>BG.NSTMH.TAIMH.002</v>
      </c>
      <c r="E1120" s="16" t="e">
        <f>VLOOKUP(B1120,'DS Tên thiết bị'!$A$1:$B$174,2,0)</f>
        <v>#N/A</v>
      </c>
      <c r="F1120" s="16" t="s">
        <v>2326</v>
      </c>
      <c r="G1120" s="16" t="str">
        <f t="shared" si="51"/>
        <v>KHÁC</v>
      </c>
      <c r="H1120" s="17" t="s">
        <v>2328</v>
      </c>
      <c r="I1120" s="17" t="s">
        <v>2800</v>
      </c>
      <c r="J1120" s="17" t="str">
        <f>VLOOKUP(I1120,'Danh sach khoa'!$C$2:$D$39,2,0)</f>
        <v>TAIMH</v>
      </c>
      <c r="K1120" s="18" t="s">
        <v>2320</v>
      </c>
      <c r="L1120" s="14"/>
      <c r="M1120" s="19" t="s">
        <v>57</v>
      </c>
      <c r="N1120" s="14" t="s">
        <v>1687</v>
      </c>
      <c r="O1120" s="14" t="s">
        <v>257</v>
      </c>
      <c r="P1120" s="14">
        <v>2008</v>
      </c>
      <c r="Q1120" s="59">
        <v>39459</v>
      </c>
      <c r="R1120" s="14" t="s">
        <v>36</v>
      </c>
      <c r="S1120" s="14">
        <v>1</v>
      </c>
      <c r="T1120" s="20">
        <v>55700000</v>
      </c>
      <c r="U1120" s="41" t="s">
        <v>37</v>
      </c>
      <c r="V1120" s="14" t="s">
        <v>60</v>
      </c>
      <c r="W1120" s="14" t="s">
        <v>39</v>
      </c>
      <c r="X1120" s="14"/>
      <c r="Y1120" s="21"/>
    </row>
    <row r="1121" spans="1:25" s="25" customFormat="1" ht="20.399999999999999" x14ac:dyDescent="0.3">
      <c r="A1121" s="15">
        <v>1086</v>
      </c>
      <c r="B1121" s="16" t="s">
        <v>2325</v>
      </c>
      <c r="C1121" s="16">
        <f t="shared" si="53"/>
        <v>3</v>
      </c>
      <c r="D1121" s="16" t="str">
        <f t="shared" si="52"/>
        <v>BG.NSTMH.TAIMH.003</v>
      </c>
      <c r="E1121" s="16" t="e">
        <f>VLOOKUP(B1121,'DS Tên thiết bị'!$A$1:$B$174,2,0)</f>
        <v>#N/A</v>
      </c>
      <c r="F1121" s="16" t="s">
        <v>2326</v>
      </c>
      <c r="G1121" s="16" t="str">
        <f t="shared" si="51"/>
        <v>KHÁC</v>
      </c>
      <c r="H1121" s="17" t="s">
        <v>2329</v>
      </c>
      <c r="I1121" s="17" t="s">
        <v>2800</v>
      </c>
      <c r="J1121" s="17" t="str">
        <f>VLOOKUP(I1121,'Danh sach khoa'!$C$2:$D$39,2,0)</f>
        <v>TAIMH</v>
      </c>
      <c r="K1121" s="18" t="s">
        <v>2320</v>
      </c>
      <c r="L1121" s="14" t="s">
        <v>2330</v>
      </c>
      <c r="M1121" s="29">
        <v>21325729</v>
      </c>
      <c r="N1121" s="14" t="s">
        <v>2331</v>
      </c>
      <c r="O1121" s="14" t="s">
        <v>257</v>
      </c>
      <c r="P1121" s="14">
        <v>2011</v>
      </c>
      <c r="Q1121" s="59">
        <v>40548</v>
      </c>
      <c r="R1121" s="14" t="s">
        <v>36</v>
      </c>
      <c r="S1121" s="14">
        <v>1</v>
      </c>
      <c r="T1121" s="20">
        <v>95340000</v>
      </c>
      <c r="U1121" s="41" t="s">
        <v>37</v>
      </c>
      <c r="V1121" s="14" t="s">
        <v>60</v>
      </c>
      <c r="W1121" s="14" t="s">
        <v>39</v>
      </c>
      <c r="X1121" s="14"/>
      <c r="Y1121" s="21"/>
    </row>
    <row r="1122" spans="1:25" s="25" customFormat="1" ht="20.399999999999999" x14ac:dyDescent="0.3">
      <c r="A1122" s="15">
        <v>1088</v>
      </c>
      <c r="B1122" s="16" t="s">
        <v>2325</v>
      </c>
      <c r="C1122" s="16">
        <f t="shared" si="53"/>
        <v>4</v>
      </c>
      <c r="D1122" s="16" t="str">
        <f t="shared" si="52"/>
        <v>BG.NSTMH.TAIMH.004</v>
      </c>
      <c r="E1122" s="16" t="e">
        <f>VLOOKUP(B1122,'DS Tên thiết bị'!$A$1:$B$174,2,0)</f>
        <v>#N/A</v>
      </c>
      <c r="F1122" s="16" t="s">
        <v>2326</v>
      </c>
      <c r="G1122" s="16" t="str">
        <f t="shared" si="51"/>
        <v>KHÁC</v>
      </c>
      <c r="H1122" s="17" t="s">
        <v>2325</v>
      </c>
      <c r="I1122" s="17" t="s">
        <v>2800</v>
      </c>
      <c r="J1122" s="17" t="str">
        <f>VLOOKUP(I1122,'Danh sach khoa'!$C$2:$D$39,2,0)</f>
        <v>TAIMH</v>
      </c>
      <c r="K1122" s="18" t="s">
        <v>2320</v>
      </c>
      <c r="L1122" s="14" t="s">
        <v>2333</v>
      </c>
      <c r="M1122" s="19" t="s">
        <v>57</v>
      </c>
      <c r="N1122" s="14" t="s">
        <v>1687</v>
      </c>
      <c r="O1122" s="14" t="s">
        <v>257</v>
      </c>
      <c r="P1122" s="14">
        <v>2016</v>
      </c>
      <c r="Q1122" s="59">
        <v>40544</v>
      </c>
      <c r="R1122" s="14" t="s">
        <v>36</v>
      </c>
      <c r="S1122" s="14">
        <v>1</v>
      </c>
      <c r="T1122" s="20">
        <v>80000000</v>
      </c>
      <c r="U1122" s="41" t="s">
        <v>37</v>
      </c>
      <c r="V1122" s="14" t="s">
        <v>1344</v>
      </c>
      <c r="W1122" s="14" t="s">
        <v>1344</v>
      </c>
      <c r="X1122" s="14"/>
      <c r="Y1122" s="21"/>
    </row>
    <row r="1123" spans="1:25" s="25" customFormat="1" ht="20.399999999999999" x14ac:dyDescent="0.3">
      <c r="A1123" s="15">
        <v>1082</v>
      </c>
      <c r="B1123" s="16" t="s">
        <v>2317</v>
      </c>
      <c r="C1123" s="16">
        <f t="shared" si="53"/>
        <v>1</v>
      </c>
      <c r="D1123" s="16" t="str">
        <f t="shared" si="52"/>
        <v>BG.GTMH.TAIMH.001</v>
      </c>
      <c r="E1123" s="16" t="e">
        <f>VLOOKUP(B1123,'DS Tên thiết bị'!$A$1:$B$174,2,0)</f>
        <v>#N/A</v>
      </c>
      <c r="F1123" s="16" t="s">
        <v>2318</v>
      </c>
      <c r="G1123" s="16" t="str">
        <f t="shared" si="51"/>
        <v>KHÁC</v>
      </c>
      <c r="H1123" s="17" t="s">
        <v>2319</v>
      </c>
      <c r="I1123" s="17" t="s">
        <v>2800</v>
      </c>
      <c r="J1123" s="17" t="str">
        <f>VLOOKUP(I1123,'Danh sach khoa'!$C$2:$D$39,2,0)</f>
        <v>TAIMH</v>
      </c>
      <c r="K1123" s="18" t="s">
        <v>2320</v>
      </c>
      <c r="L1123" s="14" t="s">
        <v>1145</v>
      </c>
      <c r="M1123" s="29" t="s">
        <v>2321</v>
      </c>
      <c r="N1123" s="14" t="s">
        <v>2322</v>
      </c>
      <c r="O1123" s="14" t="s">
        <v>257</v>
      </c>
      <c r="P1123" s="14">
        <v>2000</v>
      </c>
      <c r="Q1123" s="59">
        <v>36537</v>
      </c>
      <c r="R1123" s="14" t="s">
        <v>36</v>
      </c>
      <c r="S1123" s="14">
        <v>1</v>
      </c>
      <c r="T1123" s="20">
        <v>16200000</v>
      </c>
      <c r="U1123" s="41" t="s">
        <v>37</v>
      </c>
      <c r="V1123" s="14" t="s">
        <v>60</v>
      </c>
      <c r="W1123" s="14" t="s">
        <v>39</v>
      </c>
      <c r="X1123" s="14"/>
      <c r="Y1123" s="21"/>
    </row>
    <row r="1124" spans="1:25" s="25" customFormat="1" ht="26.4" x14ac:dyDescent="0.3">
      <c r="A1124" s="50">
        <v>1089</v>
      </c>
      <c r="B1124" s="16" t="s">
        <v>2317</v>
      </c>
      <c r="C1124" s="16">
        <f t="shared" si="53"/>
        <v>2</v>
      </c>
      <c r="D1124" s="16" t="str">
        <f t="shared" si="52"/>
        <v>BG.GTMH.TAIMH.002</v>
      </c>
      <c r="E1124" s="16" t="e">
        <f>VLOOKUP(B1124,'DS Tên thiết bị'!$A$1:$B$174,2,0)</f>
        <v>#N/A</v>
      </c>
      <c r="F1124" s="16" t="s">
        <v>2318</v>
      </c>
      <c r="G1124" s="16" t="str">
        <f t="shared" si="51"/>
        <v>KHÁC</v>
      </c>
      <c r="H1124" s="17" t="s">
        <v>2334</v>
      </c>
      <c r="I1124" s="17" t="s">
        <v>2800</v>
      </c>
      <c r="J1124" s="17" t="str">
        <f>VLOOKUP(I1124,'Danh sach khoa'!$C$2:$D$39,2,0)</f>
        <v>TAIMH</v>
      </c>
      <c r="K1124" s="18" t="s">
        <v>2320</v>
      </c>
      <c r="L1124" s="14" t="s">
        <v>2335</v>
      </c>
      <c r="M1124" s="29" t="s">
        <v>2336</v>
      </c>
      <c r="N1124" s="14" t="s">
        <v>2337</v>
      </c>
      <c r="O1124" s="14" t="s">
        <v>508</v>
      </c>
      <c r="P1124" s="14">
        <v>2016</v>
      </c>
      <c r="Q1124" s="60" t="s">
        <v>2338</v>
      </c>
      <c r="R1124" s="41" t="s">
        <v>36</v>
      </c>
      <c r="S1124" s="14">
        <v>1</v>
      </c>
      <c r="T1124" s="104">
        <v>482110000</v>
      </c>
      <c r="U1124" s="41" t="s">
        <v>37</v>
      </c>
      <c r="V1124" s="14" t="s">
        <v>105</v>
      </c>
      <c r="W1124" s="14" t="s">
        <v>39</v>
      </c>
      <c r="X1124" s="14"/>
      <c r="Y1124" s="21"/>
    </row>
    <row r="1125" spans="1:25" s="25" customFormat="1" ht="40.799999999999997" x14ac:dyDescent="0.3">
      <c r="A1125" s="15">
        <v>1094</v>
      </c>
      <c r="B1125" s="16" t="s">
        <v>76</v>
      </c>
      <c r="C1125" s="16">
        <f t="shared" si="53"/>
        <v>1</v>
      </c>
      <c r="D1125" s="16" t="str">
        <f t="shared" si="52"/>
        <v>BG.G.TAIMH.001</v>
      </c>
      <c r="E1125" s="16" t="e">
        <f>VLOOKUP(B1125,'DS Tên thiết bị'!$A$1:$B$174,2,0)</f>
        <v>#N/A</v>
      </c>
      <c r="F1125" s="16" t="s">
        <v>77</v>
      </c>
      <c r="G1125" s="16" t="str">
        <f t="shared" si="51"/>
        <v>KHÁC</v>
      </c>
      <c r="H1125" s="17" t="s">
        <v>510</v>
      </c>
      <c r="I1125" s="17" t="s">
        <v>2800</v>
      </c>
      <c r="J1125" s="17" t="str">
        <f>VLOOKUP(I1125,'Danh sach khoa'!$C$2:$D$39,2,0)</f>
        <v>TAIMH</v>
      </c>
      <c r="K1125" s="18" t="s">
        <v>2320</v>
      </c>
      <c r="L1125" s="21" t="s">
        <v>511</v>
      </c>
      <c r="M1125" s="14" t="s">
        <v>57</v>
      </c>
      <c r="N1125" s="14" t="s">
        <v>512</v>
      </c>
      <c r="O1125" s="14" t="s">
        <v>508</v>
      </c>
      <c r="P1125" s="14">
        <v>2021</v>
      </c>
      <c r="Q1125" s="67" t="s">
        <v>177</v>
      </c>
      <c r="R1125" s="14" t="s">
        <v>36</v>
      </c>
      <c r="S1125" s="35">
        <v>2</v>
      </c>
      <c r="T1125" s="89">
        <v>15000000</v>
      </c>
      <c r="U1125" s="41" t="s">
        <v>37</v>
      </c>
      <c r="V1125" s="30" t="s">
        <v>178</v>
      </c>
      <c r="W1125" s="14" t="s">
        <v>179</v>
      </c>
      <c r="X1125" s="14" t="s">
        <v>513</v>
      </c>
      <c r="Y1125" s="21"/>
    </row>
    <row r="1126" spans="1:25" s="25" customFormat="1" ht="20.399999999999999" x14ac:dyDescent="0.3">
      <c r="A1126" s="15">
        <v>1090</v>
      </c>
      <c r="B1126" s="57" t="s">
        <v>1173</v>
      </c>
      <c r="C1126" s="16">
        <f t="shared" si="53"/>
        <v>1</v>
      </c>
      <c r="D1126" s="16" t="str">
        <f t="shared" si="52"/>
        <v>BG.NS.TAIMH.001</v>
      </c>
      <c r="E1126" s="16" t="e">
        <f>VLOOKUP(B1126,'DS Tên thiết bị'!$A$1:$B$174,2,0)</f>
        <v>#N/A</v>
      </c>
      <c r="F1126" s="16" t="s">
        <v>393</v>
      </c>
      <c r="G1126" s="16" t="str">
        <f t="shared" si="51"/>
        <v>KHÁC</v>
      </c>
      <c r="H1126" s="17" t="s">
        <v>2339</v>
      </c>
      <c r="I1126" s="17" t="s">
        <v>2800</v>
      </c>
      <c r="J1126" s="17" t="str">
        <f>VLOOKUP(I1126,'Danh sach khoa'!$C$2:$D$39,2,0)</f>
        <v>TAIMH</v>
      </c>
      <c r="K1126" s="18" t="s">
        <v>2320</v>
      </c>
      <c r="L1126" s="14" t="s">
        <v>2340</v>
      </c>
      <c r="M1126" s="29" t="s">
        <v>2341</v>
      </c>
      <c r="N1126" s="14" t="s">
        <v>2342</v>
      </c>
      <c r="O1126" s="14" t="s">
        <v>323</v>
      </c>
      <c r="P1126" s="21">
        <v>2015</v>
      </c>
      <c r="Q1126" s="59">
        <v>42010</v>
      </c>
      <c r="R1126" s="14" t="s">
        <v>36</v>
      </c>
      <c r="S1126" s="110">
        <v>1</v>
      </c>
      <c r="T1126" s="34">
        <v>96000000</v>
      </c>
      <c r="U1126" s="41" t="s">
        <v>37</v>
      </c>
      <c r="V1126" s="14" t="s">
        <v>2343</v>
      </c>
      <c r="W1126" s="14" t="s">
        <v>37</v>
      </c>
      <c r="X1126" s="14"/>
      <c r="Y1126" s="21"/>
    </row>
    <row r="1127" spans="1:25" s="25" customFormat="1" ht="20.399999999999999" x14ac:dyDescent="0.3">
      <c r="A1127" s="50">
        <v>1087</v>
      </c>
      <c r="B1127" s="16" t="s">
        <v>41</v>
      </c>
      <c r="C1127" s="16">
        <f t="shared" si="53"/>
        <v>1</v>
      </c>
      <c r="D1127" s="16" t="str">
        <f t="shared" si="52"/>
        <v>BG.HD.TAIMH.001</v>
      </c>
      <c r="E1127" s="16" t="e">
        <f>VLOOKUP(B1127,'DS Tên thiết bị'!$A$1:$B$174,2,0)</f>
        <v>#N/A</v>
      </c>
      <c r="F1127" s="16" t="s">
        <v>42</v>
      </c>
      <c r="G1127" s="16" t="str">
        <f t="shared" si="51"/>
        <v>KHÁC</v>
      </c>
      <c r="H1127" s="17" t="s">
        <v>1583</v>
      </c>
      <c r="I1127" s="17" t="s">
        <v>2800</v>
      </c>
      <c r="J1127" s="17" t="str">
        <f>VLOOKUP(I1127,'Danh sach khoa'!$C$2:$D$39,2,0)</f>
        <v>TAIMH</v>
      </c>
      <c r="K1127" s="18" t="s">
        <v>2320</v>
      </c>
      <c r="L1127" s="14">
        <v>1242</v>
      </c>
      <c r="M1127" s="19" t="s">
        <v>2332</v>
      </c>
      <c r="N1127" s="14" t="s">
        <v>1227</v>
      </c>
      <c r="O1127" s="14" t="s">
        <v>104</v>
      </c>
      <c r="P1127" s="30">
        <v>2013</v>
      </c>
      <c r="Q1127" s="59">
        <v>41399</v>
      </c>
      <c r="R1127" s="14" t="s">
        <v>36</v>
      </c>
      <c r="S1127" s="14">
        <v>1</v>
      </c>
      <c r="T1127" s="20">
        <v>32000000</v>
      </c>
      <c r="U1127" s="41" t="s">
        <v>37</v>
      </c>
      <c r="V1127" s="14" t="s">
        <v>38</v>
      </c>
      <c r="W1127" s="14" t="s">
        <v>39</v>
      </c>
      <c r="X1127" s="14"/>
      <c r="Y1127" s="21"/>
    </row>
    <row r="1128" spans="1:25" s="25" customFormat="1" ht="26.4" x14ac:dyDescent="0.3">
      <c r="A1128" s="50">
        <v>1091</v>
      </c>
      <c r="B1128" s="16" t="s">
        <v>41</v>
      </c>
      <c r="C1128" s="16">
        <f t="shared" si="53"/>
        <v>2</v>
      </c>
      <c r="D1128" s="16" t="str">
        <f t="shared" si="52"/>
        <v>BG.HD.TAIMH.002</v>
      </c>
      <c r="E1128" s="16" t="e">
        <f>VLOOKUP(B1128,'DS Tên thiết bị'!$A$1:$B$174,2,0)</f>
        <v>#N/A</v>
      </c>
      <c r="F1128" s="16" t="s">
        <v>42</v>
      </c>
      <c r="G1128" s="16" t="str">
        <f t="shared" si="51"/>
        <v>KHÁC</v>
      </c>
      <c r="H1128" s="17" t="s">
        <v>41</v>
      </c>
      <c r="I1128" s="17" t="s">
        <v>2800</v>
      </c>
      <c r="J1128" s="17" t="str">
        <f>VLOOKUP(I1128,'Danh sach khoa'!$C$2:$D$39,2,0)</f>
        <v>TAIMH</v>
      </c>
      <c r="K1128" s="18" t="s">
        <v>2320</v>
      </c>
      <c r="L1128" s="14" t="s">
        <v>139</v>
      </c>
      <c r="M1128" s="29">
        <v>27012</v>
      </c>
      <c r="N1128" s="14" t="s">
        <v>141</v>
      </c>
      <c r="O1128" s="14" t="s">
        <v>142</v>
      </c>
      <c r="P1128" s="14">
        <v>2020</v>
      </c>
      <c r="Q1128" s="60" t="s">
        <v>143</v>
      </c>
      <c r="R1128" s="14" t="s">
        <v>36</v>
      </c>
      <c r="S1128" s="14">
        <v>1</v>
      </c>
      <c r="T1128" s="20">
        <v>28000000</v>
      </c>
      <c r="U1128" s="41" t="s">
        <v>37</v>
      </c>
      <c r="V1128" s="14" t="s">
        <v>60</v>
      </c>
      <c r="W1128" s="14" t="s">
        <v>39</v>
      </c>
      <c r="X1128" s="14"/>
      <c r="Y1128" s="14"/>
    </row>
    <row r="1129" spans="1:25" s="25" customFormat="1" ht="20.399999999999999" x14ac:dyDescent="0.3">
      <c r="A1129" s="15">
        <v>1092</v>
      </c>
      <c r="B1129" s="16" t="s">
        <v>41</v>
      </c>
      <c r="C1129" s="16">
        <f t="shared" si="53"/>
        <v>3</v>
      </c>
      <c r="D1129" s="16" t="str">
        <f t="shared" si="52"/>
        <v>BG.HD.TAIMH.003</v>
      </c>
      <c r="E1129" s="16" t="e">
        <f>VLOOKUP(B1129,'DS Tên thiết bị'!$A$1:$B$174,2,0)</f>
        <v>#N/A</v>
      </c>
      <c r="F1129" s="16" t="s">
        <v>42</v>
      </c>
      <c r="G1129" s="16" t="str">
        <f t="shared" si="51"/>
        <v>KHÁC</v>
      </c>
      <c r="H1129" s="17" t="s">
        <v>41</v>
      </c>
      <c r="I1129" s="17" t="s">
        <v>2800</v>
      </c>
      <c r="J1129" s="17" t="str">
        <f>VLOOKUP(I1129,'Danh sach khoa'!$C$2:$D$39,2,0)</f>
        <v>TAIMH</v>
      </c>
      <c r="K1129" s="18" t="s">
        <v>2320</v>
      </c>
      <c r="L1129" s="14" t="s">
        <v>1056</v>
      </c>
      <c r="M1129" s="14" t="s">
        <v>2344</v>
      </c>
      <c r="N1129" s="14" t="s">
        <v>1058</v>
      </c>
      <c r="O1129" s="14" t="s">
        <v>508</v>
      </c>
      <c r="P1129" s="21">
        <v>2020</v>
      </c>
      <c r="Q1129" s="67" t="s">
        <v>177</v>
      </c>
      <c r="R1129" s="21" t="s">
        <v>36</v>
      </c>
      <c r="S1129" s="40">
        <v>1</v>
      </c>
      <c r="T1129" s="36">
        <v>30000000</v>
      </c>
      <c r="U1129" s="41" t="s">
        <v>37</v>
      </c>
      <c r="V1129" s="30" t="s">
        <v>178</v>
      </c>
      <c r="W1129" s="14" t="s">
        <v>179</v>
      </c>
      <c r="X1129" s="21"/>
      <c r="Y1129" s="21"/>
    </row>
    <row r="1130" spans="1:25" s="25" customFormat="1" ht="52.8" x14ac:dyDescent="0.3">
      <c r="A1130" s="50">
        <v>1095</v>
      </c>
      <c r="B1130" s="143" t="s">
        <v>2347</v>
      </c>
      <c r="C1130" s="16">
        <f t="shared" si="53"/>
        <v>1</v>
      </c>
      <c r="D1130" s="16" t="str">
        <f t="shared" si="52"/>
        <v>BG.NS.TAIMH.001</v>
      </c>
      <c r="E1130" s="16" t="e">
        <f>VLOOKUP(B1130,'DS Tên thiết bị'!$A$1:$B$174,2,0)</f>
        <v>#N/A</v>
      </c>
      <c r="F1130" s="143" t="s">
        <v>393</v>
      </c>
      <c r="G1130" s="16" t="str">
        <f t="shared" si="51"/>
        <v>KHÁC</v>
      </c>
      <c r="H1130" s="57" t="s">
        <v>2348</v>
      </c>
      <c r="I1130" s="17" t="s">
        <v>2800</v>
      </c>
      <c r="J1130" s="17" t="str">
        <f>VLOOKUP(I1130,'Danh sach khoa'!$C$2:$D$39,2,0)</f>
        <v>TAIMH</v>
      </c>
      <c r="K1130" s="18" t="s">
        <v>2320</v>
      </c>
      <c r="L1130" s="42" t="s">
        <v>2349</v>
      </c>
      <c r="M1130" s="42">
        <v>7355606</v>
      </c>
      <c r="N1130" s="41" t="s">
        <v>2350</v>
      </c>
      <c r="O1130" s="41" t="s">
        <v>1300</v>
      </c>
      <c r="P1130" s="41">
        <v>2023</v>
      </c>
      <c r="Q1130" s="81" t="s">
        <v>2305</v>
      </c>
      <c r="R1130" s="41" t="s">
        <v>27</v>
      </c>
      <c r="S1130" s="131">
        <v>1</v>
      </c>
      <c r="T1130" s="107">
        <v>2255000000</v>
      </c>
      <c r="U1130" s="41" t="s">
        <v>37</v>
      </c>
      <c r="V1130" s="41" t="s">
        <v>60</v>
      </c>
      <c r="W1130" s="41" t="s">
        <v>39</v>
      </c>
      <c r="X1130" s="152" t="s">
        <v>2351</v>
      </c>
      <c r="Y1130" s="50"/>
    </row>
    <row r="1131" spans="1:25" s="25" customFormat="1" ht="20.399999999999999" x14ac:dyDescent="0.3">
      <c r="A1131" s="50">
        <v>1083</v>
      </c>
      <c r="B1131" s="16" t="s">
        <v>544</v>
      </c>
      <c r="C1131" s="16">
        <f t="shared" si="53"/>
        <v>1</v>
      </c>
      <c r="D1131" s="16" t="str">
        <f t="shared" si="52"/>
        <v>BG.TS.TAIMH.001</v>
      </c>
      <c r="E1131" s="16" t="e">
        <f>VLOOKUP(B1131,'DS Tên thiết bị'!$A$1:$B$174,2,0)</f>
        <v>#N/A</v>
      </c>
      <c r="F1131" s="16" t="s">
        <v>545</v>
      </c>
      <c r="G1131" s="16" t="str">
        <f t="shared" si="51"/>
        <v>KHÁC</v>
      </c>
      <c r="H1131" s="17" t="s">
        <v>2323</v>
      </c>
      <c r="I1131" s="17" t="s">
        <v>2800</v>
      </c>
      <c r="J1131" s="17" t="str">
        <f>VLOOKUP(I1131,'Danh sach khoa'!$C$2:$D$39,2,0)</f>
        <v>TAIMH</v>
      </c>
      <c r="K1131" s="18" t="s">
        <v>2320</v>
      </c>
      <c r="L1131" s="14" t="s">
        <v>2324</v>
      </c>
      <c r="M1131" s="29">
        <v>4011009</v>
      </c>
      <c r="N1131" s="14" t="s">
        <v>1063</v>
      </c>
      <c r="O1131" s="14" t="s">
        <v>362</v>
      </c>
      <c r="P1131" s="14">
        <v>2001</v>
      </c>
      <c r="Q1131" s="59">
        <v>36903</v>
      </c>
      <c r="R1131" s="14" t="s">
        <v>36</v>
      </c>
      <c r="S1131" s="14">
        <v>1</v>
      </c>
      <c r="T1131" s="20">
        <v>12500000</v>
      </c>
      <c r="U1131" s="41" t="s">
        <v>37</v>
      </c>
      <c r="V1131" s="14" t="s">
        <v>60</v>
      </c>
      <c r="W1131" s="14" t="s">
        <v>39</v>
      </c>
      <c r="X1131" s="14"/>
      <c r="Y1131" s="21"/>
    </row>
    <row r="1132" spans="1:25" s="25" customFormat="1" ht="20.399999999999999" x14ac:dyDescent="0.3">
      <c r="A1132" s="50">
        <v>1093</v>
      </c>
      <c r="B1132" s="16" t="s">
        <v>83</v>
      </c>
      <c r="C1132" s="16">
        <f t="shared" si="53"/>
        <v>1</v>
      </c>
      <c r="D1132" s="16" t="str">
        <f t="shared" si="52"/>
        <v>BG.XC.TAIMH.001</v>
      </c>
      <c r="E1132" s="16" t="e">
        <f>VLOOKUP(B1132,'DS Tên thiết bị'!$A$1:$B$174,2,0)</f>
        <v>#N/A</v>
      </c>
      <c r="F1132" s="31" t="s">
        <v>84</v>
      </c>
      <c r="G1132" s="16" t="str">
        <f t="shared" si="51"/>
        <v>KHÁC</v>
      </c>
      <c r="H1132" s="63" t="s">
        <v>85</v>
      </c>
      <c r="I1132" s="17" t="s">
        <v>2800</v>
      </c>
      <c r="J1132" s="17" t="str">
        <f>VLOOKUP(I1132,'Danh sach khoa'!$C$2:$D$39,2,0)</f>
        <v>TAIMH</v>
      </c>
      <c r="K1132" s="18" t="s">
        <v>2320</v>
      </c>
      <c r="L1132" s="87" t="s">
        <v>2345</v>
      </c>
      <c r="M1132" s="88"/>
      <c r="N1132" s="14"/>
      <c r="O1132" s="14" t="s">
        <v>59</v>
      </c>
      <c r="P1132" s="14">
        <v>2021</v>
      </c>
      <c r="Q1132" s="66" t="s">
        <v>2346</v>
      </c>
      <c r="R1132" s="41" t="s">
        <v>36</v>
      </c>
      <c r="S1132" s="14">
        <v>1</v>
      </c>
      <c r="T1132" s="20">
        <v>16350000</v>
      </c>
      <c r="U1132" s="41" t="s">
        <v>37</v>
      </c>
      <c r="V1132" s="14" t="s">
        <v>38</v>
      </c>
      <c r="W1132" s="14" t="s">
        <v>39</v>
      </c>
      <c r="X1132" s="14"/>
      <c r="Y1132" s="14"/>
    </row>
    <row r="1133" spans="1:25" s="25" customFormat="1" ht="20.399999999999999" x14ac:dyDescent="0.3">
      <c r="A1133" s="15">
        <v>1052</v>
      </c>
      <c r="B1133" s="57" t="s">
        <v>2232</v>
      </c>
      <c r="C1133" s="16">
        <f t="shared" si="53"/>
        <v>1</v>
      </c>
      <c r="D1133" s="16" t="str">
        <f t="shared" si="52"/>
        <v>BG.TTR.KTDCN.001</v>
      </c>
      <c r="E1133" s="16" t="e">
        <f>VLOOKUP(B1133,'DS Tên thiết bị'!$A$1:$B$174,2,0)</f>
        <v>#N/A</v>
      </c>
      <c r="F1133" s="57" t="s">
        <v>2233</v>
      </c>
      <c r="G1133" s="16" t="str">
        <f t="shared" si="51"/>
        <v>KHÁC</v>
      </c>
      <c r="H1133" s="23" t="s">
        <v>2234</v>
      </c>
      <c r="I1133" s="17" t="s">
        <v>2799</v>
      </c>
      <c r="J1133" s="17" t="str">
        <f>VLOOKUP(I1133,'Danh sach khoa'!$C$2:$D$39,2,0)</f>
        <v>KTDCN</v>
      </c>
      <c r="K1133" s="18" t="s">
        <v>2235</v>
      </c>
      <c r="L1133" s="41" t="s">
        <v>2236</v>
      </c>
      <c r="M1133" s="58" t="s">
        <v>57</v>
      </c>
      <c r="N1133" s="41" t="s">
        <v>362</v>
      </c>
      <c r="O1133" s="41" t="s">
        <v>362</v>
      </c>
      <c r="P1133" s="41">
        <v>2011</v>
      </c>
      <c r="Q1133" s="59">
        <v>40555</v>
      </c>
      <c r="R1133" s="41" t="s">
        <v>36</v>
      </c>
      <c r="S1133" s="41">
        <v>1</v>
      </c>
      <c r="T1133" s="61">
        <v>15500000</v>
      </c>
      <c r="U1133" s="41" t="s">
        <v>37</v>
      </c>
      <c r="V1133" s="41" t="s">
        <v>60</v>
      </c>
      <c r="W1133" s="41" t="s">
        <v>39</v>
      </c>
      <c r="X1133" s="41"/>
      <c r="Y1133" s="42"/>
    </row>
    <row r="1134" spans="1:25" s="25" customFormat="1" ht="20.399999999999999" x14ac:dyDescent="0.3">
      <c r="A1134" s="15">
        <v>1070</v>
      </c>
      <c r="B1134" s="16" t="s">
        <v>29</v>
      </c>
      <c r="C1134" s="16">
        <f t="shared" si="53"/>
        <v>1</v>
      </c>
      <c r="D1134" s="16" t="str">
        <f t="shared" si="52"/>
        <v>BG.BTĐ.KTDCN.001</v>
      </c>
      <c r="E1134" s="16" t="e">
        <f>VLOOKUP(B1134,'DS Tên thiết bị'!$A$1:$B$174,2,0)</f>
        <v>#N/A</v>
      </c>
      <c r="F1134" s="16" t="s">
        <v>30</v>
      </c>
      <c r="G1134" s="16" t="str">
        <f t="shared" si="51"/>
        <v>KHÁC</v>
      </c>
      <c r="H1134" s="17" t="s">
        <v>172</v>
      </c>
      <c r="I1134" s="17" t="s">
        <v>2799</v>
      </c>
      <c r="J1134" s="17" t="str">
        <f>VLOOKUP(I1134,'Danh sach khoa'!$C$2:$D$39,2,0)</f>
        <v>KTDCN</v>
      </c>
      <c r="K1134" s="18" t="s">
        <v>2235</v>
      </c>
      <c r="L1134" s="14" t="s">
        <v>173</v>
      </c>
      <c r="M1134" s="14" t="s">
        <v>2286</v>
      </c>
      <c r="N1134" s="14" t="s">
        <v>175</v>
      </c>
      <c r="O1134" s="14" t="s">
        <v>176</v>
      </c>
      <c r="P1134" s="21">
        <v>2020</v>
      </c>
      <c r="Q1134" s="67" t="s">
        <v>177</v>
      </c>
      <c r="R1134" s="21" t="s">
        <v>36</v>
      </c>
      <c r="S1134" s="40">
        <v>1</v>
      </c>
      <c r="T1134" s="36">
        <v>23000000</v>
      </c>
      <c r="U1134" s="41" t="s">
        <v>37</v>
      </c>
      <c r="V1134" s="30" t="s">
        <v>178</v>
      </c>
      <c r="W1134" s="14" t="s">
        <v>179</v>
      </c>
      <c r="X1134" s="21"/>
      <c r="Y1134" s="21"/>
    </row>
    <row r="1135" spans="1:25" s="25" customFormat="1" ht="20.399999999999999" x14ac:dyDescent="0.3">
      <c r="A1135" s="50">
        <v>1057</v>
      </c>
      <c r="B1135" s="16" t="s">
        <v>392</v>
      </c>
      <c r="C1135" s="16">
        <f t="shared" si="53"/>
        <v>1</v>
      </c>
      <c r="D1135" s="16" t="str">
        <f t="shared" si="52"/>
        <v>BG.NS.KTDCN.001</v>
      </c>
      <c r="E1135" s="16" t="e">
        <f>VLOOKUP(B1135,'DS Tên thiết bị'!$A$1:$B$174,2,0)</f>
        <v>#N/A</v>
      </c>
      <c r="F1135" s="57" t="s">
        <v>393</v>
      </c>
      <c r="G1135" s="16" t="str">
        <f t="shared" si="51"/>
        <v>KHÁC</v>
      </c>
      <c r="H1135" s="23" t="s">
        <v>2249</v>
      </c>
      <c r="I1135" s="17" t="s">
        <v>2799</v>
      </c>
      <c r="J1135" s="17" t="str">
        <f>VLOOKUP(I1135,'Danh sach khoa'!$C$2:$D$39,2,0)</f>
        <v>KTDCN</v>
      </c>
      <c r="K1135" s="18" t="s">
        <v>2235</v>
      </c>
      <c r="L1135" s="41" t="s">
        <v>2250</v>
      </c>
      <c r="M1135" s="62" t="s">
        <v>2251</v>
      </c>
      <c r="N1135" s="41" t="s">
        <v>263</v>
      </c>
      <c r="O1135" s="41" t="s">
        <v>35</v>
      </c>
      <c r="P1135" s="41">
        <v>2015</v>
      </c>
      <c r="Q1135" s="59">
        <v>42320</v>
      </c>
      <c r="R1135" s="41" t="s">
        <v>36</v>
      </c>
      <c r="S1135" s="41">
        <v>1</v>
      </c>
      <c r="T1135" s="61">
        <v>2199750000</v>
      </c>
      <c r="U1135" s="41" t="s">
        <v>37</v>
      </c>
      <c r="V1135" s="14" t="s">
        <v>38</v>
      </c>
      <c r="W1135" s="41" t="s">
        <v>39</v>
      </c>
      <c r="X1135" s="41"/>
      <c r="Y1135" s="42"/>
    </row>
    <row r="1136" spans="1:25" s="25" customFormat="1" ht="40.799999999999997" x14ac:dyDescent="0.3">
      <c r="A1136" s="50">
        <v>1059</v>
      </c>
      <c r="B1136" s="16" t="s">
        <v>392</v>
      </c>
      <c r="C1136" s="16">
        <f t="shared" si="53"/>
        <v>2</v>
      </c>
      <c r="D1136" s="16" t="str">
        <f t="shared" si="52"/>
        <v>BG.NS.KTDCN.002</v>
      </c>
      <c r="E1136" s="16" t="e">
        <f>VLOOKUP(B1136,'DS Tên thiết bị'!$A$1:$B$174,2,0)</f>
        <v>#N/A</v>
      </c>
      <c r="F1136" s="16" t="s">
        <v>393</v>
      </c>
      <c r="G1136" s="16" t="str">
        <f t="shared" si="51"/>
        <v>KHÁC</v>
      </c>
      <c r="H1136" s="17" t="s">
        <v>2254</v>
      </c>
      <c r="I1136" s="17" t="s">
        <v>2799</v>
      </c>
      <c r="J1136" s="17" t="str">
        <f>VLOOKUP(I1136,'Danh sach khoa'!$C$2:$D$39,2,0)</f>
        <v>KTDCN</v>
      </c>
      <c r="K1136" s="18" t="s">
        <v>2235</v>
      </c>
      <c r="L1136" s="14" t="s">
        <v>2255</v>
      </c>
      <c r="M1136" s="29" t="s">
        <v>2256</v>
      </c>
      <c r="N1136" s="14" t="s">
        <v>2257</v>
      </c>
      <c r="O1136" s="14" t="s">
        <v>35</v>
      </c>
      <c r="P1136" s="14">
        <v>2016</v>
      </c>
      <c r="Q1136" s="60" t="s">
        <v>90</v>
      </c>
      <c r="R1136" s="14" t="s">
        <v>36</v>
      </c>
      <c r="S1136" s="14">
        <v>1</v>
      </c>
      <c r="T1136" s="20">
        <v>2916800000</v>
      </c>
      <c r="U1136" s="41" t="s">
        <v>37</v>
      </c>
      <c r="V1136" s="14" t="s">
        <v>164</v>
      </c>
      <c r="W1136" s="14" t="s">
        <v>39</v>
      </c>
      <c r="X1136" s="14"/>
      <c r="Y1136" s="21"/>
    </row>
    <row r="1137" spans="1:25" s="25" customFormat="1" ht="30.6" x14ac:dyDescent="0.3">
      <c r="A1137" s="15">
        <v>1066</v>
      </c>
      <c r="B1137" s="16" t="s">
        <v>392</v>
      </c>
      <c r="C1137" s="16">
        <f t="shared" si="53"/>
        <v>3</v>
      </c>
      <c r="D1137" s="16" t="str">
        <f t="shared" si="52"/>
        <v>BG.NS.KTDCN.003</v>
      </c>
      <c r="E1137" s="16" t="e">
        <f>VLOOKUP(B1137,'DS Tên thiết bị'!$A$1:$B$174,2,0)</f>
        <v>#N/A</v>
      </c>
      <c r="F1137" s="57" t="s">
        <v>393</v>
      </c>
      <c r="G1137" s="16" t="str">
        <f t="shared" si="51"/>
        <v>KHÁC</v>
      </c>
      <c r="H1137" s="23" t="s">
        <v>2274</v>
      </c>
      <c r="I1137" s="17" t="s">
        <v>2799</v>
      </c>
      <c r="J1137" s="17" t="str">
        <f>VLOOKUP(I1137,'Danh sach khoa'!$C$2:$D$39,2,0)</f>
        <v>KTDCN</v>
      </c>
      <c r="K1137" s="18" t="s">
        <v>2235</v>
      </c>
      <c r="L1137" s="41" t="s">
        <v>2275</v>
      </c>
      <c r="M1137" s="62" t="s">
        <v>2276</v>
      </c>
      <c r="N1137" s="41" t="s">
        <v>2277</v>
      </c>
      <c r="O1137" s="41" t="s">
        <v>35</v>
      </c>
      <c r="P1137" s="41">
        <v>2018</v>
      </c>
      <c r="Q1137" s="60" t="s">
        <v>1897</v>
      </c>
      <c r="R1137" s="41" t="s">
        <v>36</v>
      </c>
      <c r="S1137" s="41">
        <v>1</v>
      </c>
      <c r="T1137" s="61">
        <v>5060580000</v>
      </c>
      <c r="U1137" s="41" t="s">
        <v>37</v>
      </c>
      <c r="V1137" s="41" t="s">
        <v>318</v>
      </c>
      <c r="W1137" s="41" t="s">
        <v>39</v>
      </c>
      <c r="X1137" s="41"/>
      <c r="Y1137" s="42"/>
    </row>
    <row r="1138" spans="1:25" s="25" customFormat="1" ht="30.6" x14ac:dyDescent="0.3">
      <c r="A1138" s="50">
        <v>1077</v>
      </c>
      <c r="B1138" s="16" t="s">
        <v>392</v>
      </c>
      <c r="C1138" s="16">
        <f t="shared" si="53"/>
        <v>4</v>
      </c>
      <c r="D1138" s="16" t="str">
        <f t="shared" si="52"/>
        <v>BG.NS.KTDCN.004</v>
      </c>
      <c r="E1138" s="16" t="e">
        <f>VLOOKUP(B1138,'DS Tên thiết bị'!$A$1:$B$174,2,0)</f>
        <v>#N/A</v>
      </c>
      <c r="F1138" s="16" t="s">
        <v>393</v>
      </c>
      <c r="G1138" s="16" t="str">
        <f t="shared" si="51"/>
        <v>KHÁC</v>
      </c>
      <c r="H1138" s="17" t="s">
        <v>2297</v>
      </c>
      <c r="I1138" s="17" t="s">
        <v>2799</v>
      </c>
      <c r="J1138" s="17" t="str">
        <f>VLOOKUP(I1138,'Danh sach khoa'!$C$2:$D$39,2,0)</f>
        <v>KTDCN</v>
      </c>
      <c r="K1138" s="18" t="s">
        <v>2235</v>
      </c>
      <c r="L1138" s="21" t="s">
        <v>2298</v>
      </c>
      <c r="M1138" s="37" t="s">
        <v>2299</v>
      </c>
      <c r="N1138" s="21" t="s">
        <v>2257</v>
      </c>
      <c r="O1138" s="14" t="s">
        <v>35</v>
      </c>
      <c r="P1138" s="21">
        <v>2021</v>
      </c>
      <c r="Q1138" s="81" t="s">
        <v>1138</v>
      </c>
      <c r="R1138" s="21" t="s">
        <v>27</v>
      </c>
      <c r="S1138" s="21">
        <v>1</v>
      </c>
      <c r="T1138" s="36">
        <v>5100000000</v>
      </c>
      <c r="U1138" s="41" t="s">
        <v>37</v>
      </c>
      <c r="V1138" s="14" t="s">
        <v>60</v>
      </c>
      <c r="W1138" s="14" t="s">
        <v>39</v>
      </c>
      <c r="X1138" s="21"/>
      <c r="Y1138" s="21"/>
    </row>
    <row r="1139" spans="1:25" s="25" customFormat="1" ht="79.2" x14ac:dyDescent="0.3">
      <c r="A1139" s="15">
        <v>1078</v>
      </c>
      <c r="B1139" s="16" t="s">
        <v>392</v>
      </c>
      <c r="C1139" s="16">
        <f t="shared" si="53"/>
        <v>5</v>
      </c>
      <c r="D1139" s="16" t="str">
        <f t="shared" si="52"/>
        <v>BG.NS.KTDCN.005</v>
      </c>
      <c r="E1139" s="16" t="e">
        <f>VLOOKUP(B1139,'DS Tên thiết bị'!$A$1:$B$174,2,0)</f>
        <v>#N/A</v>
      </c>
      <c r="F1139" s="143" t="s">
        <v>393</v>
      </c>
      <c r="G1139" s="16" t="str">
        <f t="shared" si="51"/>
        <v>KHÁC</v>
      </c>
      <c r="H1139" s="77" t="s">
        <v>2300</v>
      </c>
      <c r="I1139" s="17" t="s">
        <v>2799</v>
      </c>
      <c r="J1139" s="17" t="str">
        <f>VLOOKUP(I1139,'Danh sach khoa'!$C$2:$D$39,2,0)</f>
        <v>KTDCN</v>
      </c>
      <c r="K1139" s="18" t="s">
        <v>2235</v>
      </c>
      <c r="L1139" s="42" t="s">
        <v>2301</v>
      </c>
      <c r="M1139" s="42" t="s">
        <v>2302</v>
      </c>
      <c r="N1139" s="41" t="s">
        <v>2303</v>
      </c>
      <c r="O1139" s="41" t="s">
        <v>2304</v>
      </c>
      <c r="P1139" s="41">
        <v>2022</v>
      </c>
      <c r="Q1139" s="81" t="s">
        <v>2305</v>
      </c>
      <c r="R1139" s="21" t="s">
        <v>27</v>
      </c>
      <c r="S1139" s="21">
        <v>1</v>
      </c>
      <c r="T1139" s="83">
        <v>4084658000</v>
      </c>
      <c r="U1139" s="41" t="s">
        <v>37</v>
      </c>
      <c r="V1139" s="14" t="s">
        <v>60</v>
      </c>
      <c r="W1139" s="14" t="s">
        <v>39</v>
      </c>
      <c r="X1139" s="82" t="s">
        <v>2306</v>
      </c>
      <c r="Y1139" s="150"/>
    </row>
    <row r="1140" spans="1:25" s="25" customFormat="1" ht="40.799999999999997" x14ac:dyDescent="0.3">
      <c r="A1140" s="50">
        <v>1069</v>
      </c>
      <c r="B1140" s="31" t="s">
        <v>363</v>
      </c>
      <c r="C1140" s="16">
        <f t="shared" si="53"/>
        <v>1</v>
      </c>
      <c r="D1140" s="16" t="str">
        <f t="shared" si="52"/>
        <v>BG.MC.KTDCN.001</v>
      </c>
      <c r="E1140" s="16" t="e">
        <f>VLOOKUP(B1140,'DS Tên thiết bị'!$A$1:$B$174,2,0)</f>
        <v>#N/A</v>
      </c>
      <c r="F1140" s="31" t="s">
        <v>364</v>
      </c>
      <c r="G1140" s="16" t="str">
        <f t="shared" si="51"/>
        <v>KHÁC</v>
      </c>
      <c r="H1140" s="17" t="s">
        <v>2285</v>
      </c>
      <c r="I1140" s="17" t="s">
        <v>2799</v>
      </c>
      <c r="J1140" s="17" t="str">
        <f>VLOOKUP(I1140,'Danh sach khoa'!$C$2:$D$39,2,0)</f>
        <v>KTDCN</v>
      </c>
      <c r="K1140" s="18" t="s">
        <v>2235</v>
      </c>
      <c r="L1140" s="14" t="s">
        <v>1883</v>
      </c>
      <c r="M1140" s="29">
        <v>11485594</v>
      </c>
      <c r="N1140" s="14" t="s">
        <v>1885</v>
      </c>
      <c r="O1140" s="14" t="s">
        <v>112</v>
      </c>
      <c r="P1140" s="14">
        <v>2020</v>
      </c>
      <c r="Q1140" s="59">
        <v>43714</v>
      </c>
      <c r="R1140" s="14" t="s">
        <v>36</v>
      </c>
      <c r="S1140" s="14">
        <v>1</v>
      </c>
      <c r="T1140" s="20">
        <v>99000000</v>
      </c>
      <c r="U1140" s="41" t="s">
        <v>37</v>
      </c>
      <c r="V1140" s="14" t="s">
        <v>164</v>
      </c>
      <c r="W1140" s="14" t="s">
        <v>39</v>
      </c>
      <c r="X1140" s="14"/>
      <c r="Y1140" s="21"/>
    </row>
    <row r="1141" spans="1:25" s="25" customFormat="1" ht="26.4" x14ac:dyDescent="0.3">
      <c r="A1141" s="15">
        <v>1060</v>
      </c>
      <c r="B1141" s="77" t="s">
        <v>2258</v>
      </c>
      <c r="C1141" s="16">
        <f t="shared" si="53"/>
        <v>1</v>
      </c>
      <c r="D1141" s="16" t="str">
        <f t="shared" si="52"/>
        <v>BG.ĐN.KTDCN.001</v>
      </c>
      <c r="E1141" s="16" t="e">
        <f>VLOOKUP(B1141,'DS Tên thiết bị'!$A$1:$B$174,2,0)</f>
        <v>#N/A</v>
      </c>
      <c r="F1141" s="77" t="s">
        <v>2259</v>
      </c>
      <c r="G1141" s="16" t="str">
        <f t="shared" si="51"/>
        <v>KHÁC</v>
      </c>
      <c r="H1141" s="23" t="s">
        <v>2260</v>
      </c>
      <c r="I1141" s="17" t="s">
        <v>2799</v>
      </c>
      <c r="J1141" s="17" t="str">
        <f>VLOOKUP(I1141,'Danh sach khoa'!$C$2:$D$39,2,0)</f>
        <v>KTDCN</v>
      </c>
      <c r="K1141" s="18" t="s">
        <v>2235</v>
      </c>
      <c r="L1141" s="41" t="s">
        <v>2261</v>
      </c>
      <c r="M1141" s="62" t="s">
        <v>2262</v>
      </c>
      <c r="N1141" s="41" t="s">
        <v>2263</v>
      </c>
      <c r="O1141" s="41" t="s">
        <v>112</v>
      </c>
      <c r="P1141" s="41">
        <v>2016</v>
      </c>
      <c r="Q1141" s="60" t="s">
        <v>2264</v>
      </c>
      <c r="R1141" s="41" t="s">
        <v>36</v>
      </c>
      <c r="S1141" s="41">
        <v>1</v>
      </c>
      <c r="T1141" s="65">
        <v>496541000</v>
      </c>
      <c r="U1141" s="41" t="s">
        <v>37</v>
      </c>
      <c r="V1141" s="41" t="s">
        <v>105</v>
      </c>
      <c r="W1141" s="41" t="s">
        <v>39</v>
      </c>
      <c r="X1141" s="41"/>
      <c r="Y1141" s="42"/>
    </row>
    <row r="1142" spans="1:25" s="25" customFormat="1" ht="20.399999999999999" x14ac:dyDescent="0.3">
      <c r="A1142" s="50">
        <v>1053</v>
      </c>
      <c r="B1142" s="77" t="s">
        <v>94</v>
      </c>
      <c r="C1142" s="16">
        <f t="shared" si="53"/>
        <v>1</v>
      </c>
      <c r="D1142" s="16" t="str">
        <f t="shared" si="52"/>
        <v>BG.ĐT.KTDCN.001</v>
      </c>
      <c r="E1142" s="16" t="e">
        <f>VLOOKUP(B1142,'DS Tên thiết bị'!$A$1:$B$174,2,0)</f>
        <v>#N/A</v>
      </c>
      <c r="F1142" s="77" t="s">
        <v>95</v>
      </c>
      <c r="G1142" s="16" t="str">
        <f t="shared" si="51"/>
        <v>KHÁC</v>
      </c>
      <c r="H1142" s="23" t="s">
        <v>2237</v>
      </c>
      <c r="I1142" s="17" t="s">
        <v>2799</v>
      </c>
      <c r="J1142" s="17" t="str">
        <f>VLOOKUP(I1142,'Danh sach khoa'!$C$2:$D$39,2,0)</f>
        <v>KTDCN</v>
      </c>
      <c r="K1142" s="18" t="s">
        <v>2235</v>
      </c>
      <c r="L1142" s="41" t="s">
        <v>2238</v>
      </c>
      <c r="M1142" s="58" t="s">
        <v>2239</v>
      </c>
      <c r="N1142" s="41" t="s">
        <v>1319</v>
      </c>
      <c r="O1142" s="41" t="s">
        <v>35</v>
      </c>
      <c r="P1142" s="41">
        <v>2011</v>
      </c>
      <c r="Q1142" s="59">
        <v>40553</v>
      </c>
      <c r="R1142" s="41" t="s">
        <v>36</v>
      </c>
      <c r="S1142" s="41">
        <v>1</v>
      </c>
      <c r="T1142" s="61">
        <v>42800000</v>
      </c>
      <c r="U1142" s="41" t="s">
        <v>37</v>
      </c>
      <c r="V1142" s="14" t="s">
        <v>38</v>
      </c>
      <c r="W1142" s="41" t="s">
        <v>39</v>
      </c>
      <c r="X1142" s="41"/>
      <c r="Y1142" s="42"/>
    </row>
    <row r="1143" spans="1:25" s="25" customFormat="1" ht="26.4" x14ac:dyDescent="0.3">
      <c r="A1143" s="50">
        <v>1061</v>
      </c>
      <c r="B1143" s="77" t="s">
        <v>94</v>
      </c>
      <c r="C1143" s="16">
        <f t="shared" si="53"/>
        <v>2</v>
      </c>
      <c r="D1143" s="16" t="str">
        <f t="shared" si="52"/>
        <v>BG.ĐT.KTDCN.002</v>
      </c>
      <c r="E1143" s="16" t="e">
        <f>VLOOKUP(B1143,'DS Tên thiết bị'!$A$1:$B$174,2,0)</f>
        <v>#N/A</v>
      </c>
      <c r="F1143" s="77" t="s">
        <v>95</v>
      </c>
      <c r="G1143" s="16" t="str">
        <f t="shared" si="51"/>
        <v>KHÁC</v>
      </c>
      <c r="H1143" s="23" t="s">
        <v>96</v>
      </c>
      <c r="I1143" s="17" t="s">
        <v>2799</v>
      </c>
      <c r="J1143" s="17" t="str">
        <f>VLOOKUP(I1143,'Danh sach khoa'!$C$2:$D$39,2,0)</f>
        <v>KTDCN</v>
      </c>
      <c r="K1143" s="18" t="s">
        <v>2235</v>
      </c>
      <c r="L1143" s="41" t="s">
        <v>97</v>
      </c>
      <c r="M1143" s="62" t="s">
        <v>2265</v>
      </c>
      <c r="N1143" s="41" t="s">
        <v>64</v>
      </c>
      <c r="O1143" s="41" t="s">
        <v>35</v>
      </c>
      <c r="P1143" s="41">
        <v>2016</v>
      </c>
      <c r="Q1143" s="60" t="s">
        <v>99</v>
      </c>
      <c r="R1143" s="41" t="s">
        <v>36</v>
      </c>
      <c r="S1143" s="41">
        <v>1</v>
      </c>
      <c r="T1143" s="61">
        <v>45000000</v>
      </c>
      <c r="U1143" s="41" t="s">
        <v>37</v>
      </c>
      <c r="V1143" s="14" t="s">
        <v>38</v>
      </c>
      <c r="W1143" s="41" t="s">
        <v>39</v>
      </c>
      <c r="X1143" s="41"/>
      <c r="Y1143" s="42"/>
    </row>
    <row r="1144" spans="1:25" s="25" customFormat="1" ht="20.399999999999999" x14ac:dyDescent="0.3">
      <c r="A1144" s="50">
        <v>1071</v>
      </c>
      <c r="B1144" s="16" t="s">
        <v>41</v>
      </c>
      <c r="C1144" s="16">
        <f t="shared" si="53"/>
        <v>1</v>
      </c>
      <c r="D1144" s="16" t="str">
        <f t="shared" si="52"/>
        <v>BG.HD.KTDCN.001</v>
      </c>
      <c r="E1144" s="16" t="e">
        <f>VLOOKUP(B1144,'DS Tên thiết bị'!$A$1:$B$174,2,0)</f>
        <v>#N/A</v>
      </c>
      <c r="F1144" s="16" t="s">
        <v>42</v>
      </c>
      <c r="G1144" s="16" t="str">
        <f t="shared" si="51"/>
        <v>KHÁC</v>
      </c>
      <c r="H1144" s="17" t="s">
        <v>41</v>
      </c>
      <c r="I1144" s="17" t="s">
        <v>2799</v>
      </c>
      <c r="J1144" s="17" t="str">
        <f>VLOOKUP(I1144,'Danh sach khoa'!$C$2:$D$39,2,0)</f>
        <v>KTDCN</v>
      </c>
      <c r="K1144" s="18" t="s">
        <v>2235</v>
      </c>
      <c r="L1144" s="14" t="s">
        <v>1056</v>
      </c>
      <c r="M1144" s="14" t="s">
        <v>2287</v>
      </c>
      <c r="N1144" s="14" t="s">
        <v>1058</v>
      </c>
      <c r="O1144" s="14" t="s">
        <v>508</v>
      </c>
      <c r="P1144" s="21">
        <v>2020</v>
      </c>
      <c r="Q1144" s="67" t="s">
        <v>177</v>
      </c>
      <c r="R1144" s="21" t="s">
        <v>36</v>
      </c>
      <c r="S1144" s="40">
        <v>1</v>
      </c>
      <c r="T1144" s="36">
        <v>30000000</v>
      </c>
      <c r="U1144" s="41" t="s">
        <v>37</v>
      </c>
      <c r="V1144" s="30" t="s">
        <v>178</v>
      </c>
      <c r="W1144" s="14" t="s">
        <v>179</v>
      </c>
      <c r="X1144" s="21"/>
      <c r="Y1144" s="21"/>
    </row>
    <row r="1145" spans="1:25" s="25" customFormat="1" ht="20.399999999999999" x14ac:dyDescent="0.3">
      <c r="A1145" s="15">
        <v>1072</v>
      </c>
      <c r="B1145" s="16" t="s">
        <v>41</v>
      </c>
      <c r="C1145" s="16">
        <f t="shared" si="53"/>
        <v>2</v>
      </c>
      <c r="D1145" s="16" t="str">
        <f t="shared" si="52"/>
        <v>BG.HD.KTDCN.002</v>
      </c>
      <c r="E1145" s="16" t="e">
        <f>VLOOKUP(B1145,'DS Tên thiết bị'!$A$1:$B$174,2,0)</f>
        <v>#N/A</v>
      </c>
      <c r="F1145" s="16" t="s">
        <v>42</v>
      </c>
      <c r="G1145" s="16" t="str">
        <f t="shared" si="51"/>
        <v>KHÁC</v>
      </c>
      <c r="H1145" s="17" t="s">
        <v>41</v>
      </c>
      <c r="I1145" s="17" t="s">
        <v>2799</v>
      </c>
      <c r="J1145" s="17" t="str">
        <f>VLOOKUP(I1145,'Danh sach khoa'!$C$2:$D$39,2,0)</f>
        <v>KTDCN</v>
      </c>
      <c r="K1145" s="18" t="s">
        <v>2235</v>
      </c>
      <c r="L1145" s="14" t="s">
        <v>1056</v>
      </c>
      <c r="M1145" s="14" t="s">
        <v>2288</v>
      </c>
      <c r="N1145" s="14" t="s">
        <v>1058</v>
      </c>
      <c r="O1145" s="14" t="s">
        <v>508</v>
      </c>
      <c r="P1145" s="21">
        <v>2020</v>
      </c>
      <c r="Q1145" s="67" t="s">
        <v>177</v>
      </c>
      <c r="R1145" s="21" t="s">
        <v>36</v>
      </c>
      <c r="S1145" s="40">
        <v>1</v>
      </c>
      <c r="T1145" s="36">
        <v>30000000</v>
      </c>
      <c r="U1145" s="41" t="s">
        <v>37</v>
      </c>
      <c r="V1145" s="30" t="s">
        <v>178</v>
      </c>
      <c r="W1145" s="14" t="s">
        <v>179</v>
      </c>
      <c r="X1145" s="21"/>
      <c r="Y1145" s="21"/>
    </row>
    <row r="1146" spans="1:25" s="25" customFormat="1" ht="26.4" x14ac:dyDescent="0.3">
      <c r="A1146" s="15">
        <v>1054</v>
      </c>
      <c r="B1146" s="57" t="s">
        <v>299</v>
      </c>
      <c r="C1146" s="16">
        <f t="shared" si="53"/>
        <v>1</v>
      </c>
      <c r="D1146" s="16" t="str">
        <f t="shared" si="52"/>
        <v>BG.SA.KTDCN.001</v>
      </c>
      <c r="E1146" s="16" t="e">
        <f>VLOOKUP(B1146,'DS Tên thiết bị'!$A$1:$B$174,2,0)</f>
        <v>#N/A</v>
      </c>
      <c r="F1146" s="57" t="s">
        <v>300</v>
      </c>
      <c r="G1146" s="16" t="str">
        <f t="shared" si="51"/>
        <v>KHÁC</v>
      </c>
      <c r="H1146" s="23" t="s">
        <v>2240</v>
      </c>
      <c r="I1146" s="17" t="s">
        <v>2799</v>
      </c>
      <c r="J1146" s="17" t="str">
        <f>VLOOKUP(I1146,'Danh sach khoa'!$C$2:$D$39,2,0)</f>
        <v>KTDCN</v>
      </c>
      <c r="K1146" s="18" t="s">
        <v>2235</v>
      </c>
      <c r="L1146" s="41" t="s">
        <v>2241</v>
      </c>
      <c r="M1146" s="62" t="s">
        <v>2242</v>
      </c>
      <c r="N1146" s="41" t="s">
        <v>2243</v>
      </c>
      <c r="O1146" s="41" t="s">
        <v>257</v>
      </c>
      <c r="P1146" s="41">
        <v>2014</v>
      </c>
      <c r="Q1146" s="60" t="s">
        <v>2244</v>
      </c>
      <c r="R1146" s="41" t="s">
        <v>192</v>
      </c>
      <c r="S1146" s="41">
        <v>1</v>
      </c>
      <c r="T1146" s="61">
        <v>490530000</v>
      </c>
      <c r="U1146" s="41" t="s">
        <v>37</v>
      </c>
      <c r="V1146" s="41" t="s">
        <v>259</v>
      </c>
      <c r="W1146" s="14" t="s">
        <v>39</v>
      </c>
      <c r="X1146" s="41"/>
      <c r="Y1146" s="42"/>
    </row>
    <row r="1147" spans="1:25" s="25" customFormat="1" ht="30.6" x14ac:dyDescent="0.3">
      <c r="A1147" s="50">
        <v>1055</v>
      </c>
      <c r="B1147" s="16" t="s">
        <v>299</v>
      </c>
      <c r="C1147" s="16">
        <f t="shared" si="53"/>
        <v>2</v>
      </c>
      <c r="D1147" s="16" t="str">
        <f t="shared" si="52"/>
        <v>BG.SA.KTDCN.002</v>
      </c>
      <c r="E1147" s="16" t="e">
        <f>VLOOKUP(B1147,'DS Tên thiết bị'!$A$1:$B$174,2,0)</f>
        <v>#N/A</v>
      </c>
      <c r="F1147" s="16" t="s">
        <v>300</v>
      </c>
      <c r="G1147" s="16" t="str">
        <f t="shared" si="51"/>
        <v>KHÁC</v>
      </c>
      <c r="H1147" s="17" t="s">
        <v>2245</v>
      </c>
      <c r="I1147" s="17" t="s">
        <v>2799</v>
      </c>
      <c r="J1147" s="17" t="str">
        <f>VLOOKUP(I1147,'Danh sach khoa'!$C$2:$D$39,2,0)</f>
        <v>KTDCN</v>
      </c>
      <c r="K1147" s="18" t="s">
        <v>2235</v>
      </c>
      <c r="L1147" s="14" t="s">
        <v>2246</v>
      </c>
      <c r="M1147" s="29" t="s">
        <v>2247</v>
      </c>
      <c r="N1147" s="14" t="s">
        <v>2248</v>
      </c>
      <c r="O1147" s="14" t="s">
        <v>35</v>
      </c>
      <c r="P1147" s="14">
        <v>2014</v>
      </c>
      <c r="Q1147" s="59">
        <v>42070</v>
      </c>
      <c r="R1147" s="14" t="s">
        <v>36</v>
      </c>
      <c r="S1147" s="14">
        <v>1</v>
      </c>
      <c r="T1147" s="20">
        <v>1760000000</v>
      </c>
      <c r="U1147" s="41" t="s">
        <v>37</v>
      </c>
      <c r="V1147" s="14" t="s">
        <v>60</v>
      </c>
      <c r="W1147" s="14" t="s">
        <v>39</v>
      </c>
      <c r="X1147" s="14"/>
      <c r="Y1147" s="21"/>
    </row>
    <row r="1148" spans="1:25" s="25" customFormat="1" ht="26.4" x14ac:dyDescent="0.3">
      <c r="A1148" s="15">
        <v>1062</v>
      </c>
      <c r="B1148" s="16" t="s">
        <v>299</v>
      </c>
      <c r="C1148" s="16">
        <f t="shared" si="53"/>
        <v>3</v>
      </c>
      <c r="D1148" s="16" t="str">
        <f t="shared" si="52"/>
        <v>BG.SA.KTDCN.003</v>
      </c>
      <c r="E1148" s="16" t="e">
        <f>VLOOKUP(B1148,'DS Tên thiết bị'!$A$1:$B$174,2,0)</f>
        <v>#N/A</v>
      </c>
      <c r="F1148" s="16" t="s">
        <v>300</v>
      </c>
      <c r="G1148" s="16" t="str">
        <f t="shared" si="51"/>
        <v>KHÁC</v>
      </c>
      <c r="H1148" s="17" t="s">
        <v>1241</v>
      </c>
      <c r="I1148" s="17" t="s">
        <v>2799</v>
      </c>
      <c r="J1148" s="17" t="str">
        <f>VLOOKUP(I1148,'Danh sach khoa'!$C$2:$D$39,2,0)</f>
        <v>KTDCN</v>
      </c>
      <c r="K1148" s="18" t="s">
        <v>2235</v>
      </c>
      <c r="L1148" s="14" t="s">
        <v>1242</v>
      </c>
      <c r="M1148" s="29" t="s">
        <v>2266</v>
      </c>
      <c r="N1148" s="14" t="s">
        <v>304</v>
      </c>
      <c r="O1148" s="14" t="s">
        <v>305</v>
      </c>
      <c r="P1148" s="14">
        <v>2018</v>
      </c>
      <c r="Q1148" s="60" t="s">
        <v>121</v>
      </c>
      <c r="R1148" s="14" t="s">
        <v>36</v>
      </c>
      <c r="S1148" s="14">
        <v>1</v>
      </c>
      <c r="T1148" s="20">
        <v>1056000000</v>
      </c>
      <c r="U1148" s="41" t="s">
        <v>37</v>
      </c>
      <c r="V1148" s="14" t="s">
        <v>60</v>
      </c>
      <c r="W1148" s="14" t="s">
        <v>39</v>
      </c>
      <c r="X1148" s="14"/>
      <c r="Y1148" s="21"/>
    </row>
    <row r="1149" spans="1:25" s="25" customFormat="1" ht="26.4" x14ac:dyDescent="0.3">
      <c r="A1149" s="15">
        <v>1064</v>
      </c>
      <c r="B1149" s="57" t="s">
        <v>299</v>
      </c>
      <c r="C1149" s="16">
        <f t="shared" si="53"/>
        <v>4</v>
      </c>
      <c r="D1149" s="16" t="str">
        <f t="shared" si="52"/>
        <v>BG.SA.KTDCN.004</v>
      </c>
      <c r="E1149" s="16" t="e">
        <f>VLOOKUP(B1149,'DS Tên thiết bị'!$A$1:$B$174,2,0)</f>
        <v>#N/A</v>
      </c>
      <c r="F1149" s="57" t="s">
        <v>300</v>
      </c>
      <c r="G1149" s="16" t="str">
        <f t="shared" si="51"/>
        <v>KHÁC</v>
      </c>
      <c r="H1149" s="23" t="s">
        <v>2268</v>
      </c>
      <c r="I1149" s="17" t="s">
        <v>2799</v>
      </c>
      <c r="J1149" s="17" t="str">
        <f>VLOOKUP(I1149,'Danh sach khoa'!$C$2:$D$39,2,0)</f>
        <v>KTDCN</v>
      </c>
      <c r="K1149" s="18" t="s">
        <v>2235</v>
      </c>
      <c r="L1149" s="41" t="s">
        <v>2269</v>
      </c>
      <c r="M1149" s="62" t="s">
        <v>2270</v>
      </c>
      <c r="N1149" s="41" t="s">
        <v>304</v>
      </c>
      <c r="O1149" s="41" t="s">
        <v>305</v>
      </c>
      <c r="P1149" s="41">
        <v>2018</v>
      </c>
      <c r="Q1149" s="60" t="s">
        <v>306</v>
      </c>
      <c r="R1149" s="41" t="s">
        <v>36</v>
      </c>
      <c r="S1149" s="41">
        <v>1</v>
      </c>
      <c r="T1149" s="61">
        <v>592000000</v>
      </c>
      <c r="U1149" s="41" t="s">
        <v>37</v>
      </c>
      <c r="V1149" s="41" t="s">
        <v>60</v>
      </c>
      <c r="W1149" s="41" t="s">
        <v>39</v>
      </c>
      <c r="X1149" s="41"/>
      <c r="Y1149" s="42"/>
    </row>
    <row r="1150" spans="1:25" s="25" customFormat="1" ht="20.399999999999999" x14ac:dyDescent="0.3">
      <c r="A1150" s="50">
        <v>1065</v>
      </c>
      <c r="B1150" s="57" t="s">
        <v>299</v>
      </c>
      <c r="C1150" s="16">
        <f t="shared" si="53"/>
        <v>5</v>
      </c>
      <c r="D1150" s="16" t="str">
        <f t="shared" si="52"/>
        <v>BG.SA.KTDCN.005</v>
      </c>
      <c r="E1150" s="16" t="e">
        <f>VLOOKUP(B1150,'DS Tên thiết bị'!$A$1:$B$174,2,0)</f>
        <v>#N/A</v>
      </c>
      <c r="F1150" s="16" t="s">
        <v>300</v>
      </c>
      <c r="G1150" s="16" t="str">
        <f t="shared" si="51"/>
        <v>KHÁC</v>
      </c>
      <c r="H1150" s="17" t="s">
        <v>2271</v>
      </c>
      <c r="I1150" s="17" t="s">
        <v>2799</v>
      </c>
      <c r="J1150" s="17" t="str">
        <f>VLOOKUP(I1150,'Danh sach khoa'!$C$2:$D$39,2,0)</f>
        <v>KTDCN</v>
      </c>
      <c r="K1150" s="18" t="s">
        <v>2235</v>
      </c>
      <c r="L1150" s="14">
        <v>10566144</v>
      </c>
      <c r="M1150" s="29" t="s">
        <v>2272</v>
      </c>
      <c r="N1150" s="14" t="s">
        <v>2273</v>
      </c>
      <c r="O1150" s="14" t="s">
        <v>2273</v>
      </c>
      <c r="P1150" s="14">
        <v>2012</v>
      </c>
      <c r="Q1150" s="59">
        <v>40920</v>
      </c>
      <c r="R1150" s="14" t="s">
        <v>36</v>
      </c>
      <c r="S1150" s="110">
        <v>1</v>
      </c>
      <c r="T1150" s="34">
        <v>1076000000</v>
      </c>
      <c r="U1150" s="41" t="s">
        <v>37</v>
      </c>
      <c r="V1150" s="14" t="s">
        <v>60</v>
      </c>
      <c r="W1150" s="14" t="s">
        <v>37</v>
      </c>
      <c r="X1150" s="14"/>
      <c r="Y1150" s="21"/>
    </row>
    <row r="1151" spans="1:25" s="25" customFormat="1" ht="26.4" x14ac:dyDescent="0.3">
      <c r="A1151" s="50">
        <v>1067</v>
      </c>
      <c r="B1151" s="57" t="s">
        <v>299</v>
      </c>
      <c r="C1151" s="16">
        <f t="shared" si="53"/>
        <v>6</v>
      </c>
      <c r="D1151" s="16" t="str">
        <f t="shared" si="52"/>
        <v>BG.SA.KTDCN.006</v>
      </c>
      <c r="E1151" s="16" t="e">
        <f>VLOOKUP(B1151,'DS Tên thiết bị'!$A$1:$B$174,2,0)</f>
        <v>#N/A</v>
      </c>
      <c r="F1151" s="57" t="s">
        <v>300</v>
      </c>
      <c r="G1151" s="16" t="str">
        <f t="shared" si="51"/>
        <v>KHÁC</v>
      </c>
      <c r="H1151" s="23" t="s">
        <v>2278</v>
      </c>
      <c r="I1151" s="17" t="s">
        <v>2799</v>
      </c>
      <c r="J1151" s="17" t="str">
        <f>VLOOKUP(I1151,'Danh sach khoa'!$C$2:$D$39,2,0)</f>
        <v>KTDCN</v>
      </c>
      <c r="K1151" s="18" t="s">
        <v>2235</v>
      </c>
      <c r="L1151" s="41" t="s">
        <v>2279</v>
      </c>
      <c r="M1151" s="62" t="s">
        <v>2280</v>
      </c>
      <c r="N1151" s="41" t="s">
        <v>2281</v>
      </c>
      <c r="O1151" s="41" t="s">
        <v>104</v>
      </c>
      <c r="P1151" s="41">
        <v>2018</v>
      </c>
      <c r="Q1151" s="60" t="s">
        <v>2282</v>
      </c>
      <c r="R1151" s="41" t="s">
        <v>36</v>
      </c>
      <c r="S1151" s="41">
        <v>1</v>
      </c>
      <c r="T1151" s="61">
        <v>2091259000</v>
      </c>
      <c r="U1151" s="41" t="s">
        <v>37</v>
      </c>
      <c r="V1151" s="41" t="s">
        <v>60</v>
      </c>
      <c r="W1151" s="41" t="s">
        <v>39</v>
      </c>
      <c r="X1151" s="41"/>
      <c r="Y1151" s="42"/>
    </row>
    <row r="1152" spans="1:25" s="25" customFormat="1" ht="20.399999999999999" x14ac:dyDescent="0.3">
      <c r="A1152" s="15">
        <v>1068</v>
      </c>
      <c r="B1152" s="57" t="s">
        <v>299</v>
      </c>
      <c r="C1152" s="16">
        <f t="shared" si="53"/>
        <v>7</v>
      </c>
      <c r="D1152" s="16" t="str">
        <f t="shared" si="52"/>
        <v>BG.SA.KTDCN.007</v>
      </c>
      <c r="E1152" s="16" t="e">
        <f>VLOOKUP(B1152,'DS Tên thiết bị'!$A$1:$B$174,2,0)</f>
        <v>#N/A</v>
      </c>
      <c r="F1152" s="57" t="s">
        <v>300</v>
      </c>
      <c r="G1152" s="16" t="str">
        <f t="shared" si="51"/>
        <v>KHÁC</v>
      </c>
      <c r="H1152" s="23" t="s">
        <v>2283</v>
      </c>
      <c r="I1152" s="17" t="s">
        <v>2799</v>
      </c>
      <c r="J1152" s="17" t="str">
        <f>VLOOKUP(I1152,'Danh sach khoa'!$C$2:$D$39,2,0)</f>
        <v>KTDCN</v>
      </c>
      <c r="K1152" s="18" t="s">
        <v>2235</v>
      </c>
      <c r="L1152" s="41" t="s">
        <v>2279</v>
      </c>
      <c r="M1152" s="62" t="s">
        <v>2284</v>
      </c>
      <c r="N1152" s="41" t="s">
        <v>2281</v>
      </c>
      <c r="O1152" s="41" t="s">
        <v>104</v>
      </c>
      <c r="P1152" s="41">
        <v>2018</v>
      </c>
      <c r="Q1152" s="59">
        <v>43709</v>
      </c>
      <c r="R1152" s="41" t="s">
        <v>36</v>
      </c>
      <c r="S1152" s="41">
        <v>1</v>
      </c>
      <c r="T1152" s="61">
        <v>2233822000</v>
      </c>
      <c r="U1152" s="41" t="s">
        <v>37</v>
      </c>
      <c r="V1152" s="41" t="s">
        <v>60</v>
      </c>
      <c r="W1152" s="41" t="s">
        <v>39</v>
      </c>
      <c r="X1152" s="41"/>
      <c r="Y1152" s="42"/>
    </row>
    <row r="1153" spans="1:25" s="25" customFormat="1" ht="20.399999999999999" x14ac:dyDescent="0.3">
      <c r="A1153" s="50">
        <v>1075</v>
      </c>
      <c r="B1153" s="16" t="s">
        <v>299</v>
      </c>
      <c r="C1153" s="16">
        <f t="shared" si="53"/>
        <v>8</v>
      </c>
      <c r="D1153" s="16" t="str">
        <f t="shared" si="52"/>
        <v>BG.SA.KTDCN.008</v>
      </c>
      <c r="E1153" s="16" t="e">
        <f>VLOOKUP(B1153,'DS Tên thiết bị'!$A$1:$B$174,2,0)</f>
        <v>#N/A</v>
      </c>
      <c r="F1153" s="16" t="s">
        <v>300</v>
      </c>
      <c r="G1153" s="16" t="str">
        <f t="shared" si="51"/>
        <v>KHÁC</v>
      </c>
      <c r="H1153" s="17" t="s">
        <v>2291</v>
      </c>
      <c r="I1153" s="17" t="s">
        <v>2799</v>
      </c>
      <c r="J1153" s="17" t="str">
        <f>VLOOKUP(I1153,'Danh sach khoa'!$C$2:$D$39,2,0)</f>
        <v>KTDCN</v>
      </c>
      <c r="K1153" s="18" t="s">
        <v>2235</v>
      </c>
      <c r="L1153" s="14" t="s">
        <v>2292</v>
      </c>
      <c r="M1153" s="14" t="s">
        <v>2293</v>
      </c>
      <c r="N1153" s="14" t="s">
        <v>2248</v>
      </c>
      <c r="O1153" s="14" t="s">
        <v>35</v>
      </c>
      <c r="P1153" s="21">
        <v>2020</v>
      </c>
      <c r="Q1153" s="67" t="s">
        <v>177</v>
      </c>
      <c r="R1153" s="21" t="s">
        <v>36</v>
      </c>
      <c r="S1153" s="40">
        <v>1</v>
      </c>
      <c r="T1153" s="36">
        <v>750000000</v>
      </c>
      <c r="U1153" s="41" t="s">
        <v>37</v>
      </c>
      <c r="V1153" s="30" t="s">
        <v>178</v>
      </c>
      <c r="W1153" s="14" t="s">
        <v>179</v>
      </c>
      <c r="X1153" s="21"/>
      <c r="Y1153" s="21"/>
    </row>
    <row r="1154" spans="1:25" s="25" customFormat="1" ht="20.399999999999999" x14ac:dyDescent="0.3">
      <c r="A1154" s="15">
        <v>1076</v>
      </c>
      <c r="B1154" s="16" t="s">
        <v>299</v>
      </c>
      <c r="C1154" s="16">
        <f t="shared" si="53"/>
        <v>9</v>
      </c>
      <c r="D1154" s="16" t="str">
        <f t="shared" si="52"/>
        <v>BG.SA.KTDCN.009</v>
      </c>
      <c r="E1154" s="16" t="e">
        <f>VLOOKUP(B1154,'DS Tên thiết bị'!$A$1:$B$174,2,0)</f>
        <v>#N/A</v>
      </c>
      <c r="F1154" s="16" t="s">
        <v>300</v>
      </c>
      <c r="G1154" s="16" t="str">
        <f t="shared" ref="G1154:G1217" si="54">IFERROR(IF(E1154=F1154,"","KHÁC"),"KHÁC")</f>
        <v>KHÁC</v>
      </c>
      <c r="H1154" s="17" t="s">
        <v>2294</v>
      </c>
      <c r="I1154" s="17" t="s">
        <v>2799</v>
      </c>
      <c r="J1154" s="17" t="str">
        <f>VLOOKUP(I1154,'Danh sach khoa'!$C$2:$D$39,2,0)</f>
        <v>KTDCN</v>
      </c>
      <c r="K1154" s="18" t="s">
        <v>2235</v>
      </c>
      <c r="L1154" s="14" t="s">
        <v>2295</v>
      </c>
      <c r="M1154" s="29" t="s">
        <v>2296</v>
      </c>
      <c r="N1154" s="14" t="s">
        <v>304</v>
      </c>
      <c r="O1154" s="14" t="s">
        <v>305</v>
      </c>
      <c r="P1154" s="14">
        <v>2020</v>
      </c>
      <c r="Q1154" s="59">
        <v>43926</v>
      </c>
      <c r="R1154" s="14" t="s">
        <v>36</v>
      </c>
      <c r="S1154" s="14">
        <v>1</v>
      </c>
      <c r="T1154" s="20">
        <v>1020000000</v>
      </c>
      <c r="U1154" s="41" t="s">
        <v>37</v>
      </c>
      <c r="V1154" s="14" t="s">
        <v>60</v>
      </c>
      <c r="W1154" s="14" t="s">
        <v>39</v>
      </c>
      <c r="X1154" s="14"/>
      <c r="Y1154" s="21"/>
    </row>
    <row r="1155" spans="1:25" s="25" customFormat="1" ht="66" x14ac:dyDescent="0.3">
      <c r="A1155" s="50">
        <v>1079</v>
      </c>
      <c r="B1155" s="143" t="s">
        <v>299</v>
      </c>
      <c r="C1155" s="16">
        <f t="shared" si="53"/>
        <v>10</v>
      </c>
      <c r="D1155" s="16" t="str">
        <f t="shared" ref="D1155:D1218" si="55">"BG."&amp;F1155&amp;"."&amp;J1155&amp;"."&amp;TEXT(C1155,"000")</f>
        <v>BG.SA.KTDCN.010</v>
      </c>
      <c r="E1155" s="16" t="e">
        <f>VLOOKUP(B1155,'DS Tên thiết bị'!$A$1:$B$174,2,0)</f>
        <v>#N/A</v>
      </c>
      <c r="F1155" s="143" t="s">
        <v>300</v>
      </c>
      <c r="G1155" s="16" t="str">
        <f t="shared" si="54"/>
        <v>KHÁC</v>
      </c>
      <c r="H1155" s="77" t="s">
        <v>2283</v>
      </c>
      <c r="I1155" s="17" t="s">
        <v>2799</v>
      </c>
      <c r="J1155" s="17" t="str">
        <f>VLOOKUP(I1155,'Danh sach khoa'!$C$2:$D$39,2,0)</f>
        <v>KTDCN</v>
      </c>
      <c r="K1155" s="18" t="s">
        <v>2235</v>
      </c>
      <c r="L1155" s="42" t="s">
        <v>2307</v>
      </c>
      <c r="M1155" s="42" t="s">
        <v>2308</v>
      </c>
      <c r="N1155" s="41" t="s">
        <v>2309</v>
      </c>
      <c r="O1155" s="41" t="s">
        <v>257</v>
      </c>
      <c r="P1155" s="41">
        <v>2023</v>
      </c>
      <c r="Q1155" s="81" t="s">
        <v>2305</v>
      </c>
      <c r="R1155" s="21" t="s">
        <v>36</v>
      </c>
      <c r="S1155" s="21">
        <v>1</v>
      </c>
      <c r="T1155" s="83">
        <v>1400000000</v>
      </c>
      <c r="U1155" s="41" t="s">
        <v>37</v>
      </c>
      <c r="V1155" s="14" t="s">
        <v>60</v>
      </c>
      <c r="W1155" s="14" t="s">
        <v>39</v>
      </c>
      <c r="X1155" s="82" t="s">
        <v>2310</v>
      </c>
      <c r="Y1155" s="150"/>
    </row>
    <row r="1156" spans="1:25" s="25" customFormat="1" ht="66" x14ac:dyDescent="0.3">
      <c r="A1156" s="15">
        <v>1080</v>
      </c>
      <c r="B1156" s="143" t="s">
        <v>299</v>
      </c>
      <c r="C1156" s="16">
        <f t="shared" ref="C1156:C1219" si="56">IF(B1156=B1155,C1155+1,1)</f>
        <v>11</v>
      </c>
      <c r="D1156" s="16" t="str">
        <f t="shared" si="55"/>
        <v>BG.SA.KTDCN.011</v>
      </c>
      <c r="E1156" s="16" t="e">
        <f>VLOOKUP(B1156,'DS Tên thiết bị'!$A$1:$B$174,2,0)</f>
        <v>#N/A</v>
      </c>
      <c r="F1156" s="143" t="s">
        <v>300</v>
      </c>
      <c r="G1156" s="16" t="str">
        <f t="shared" si="54"/>
        <v>KHÁC</v>
      </c>
      <c r="H1156" s="77" t="s">
        <v>2312</v>
      </c>
      <c r="I1156" s="17" t="s">
        <v>2799</v>
      </c>
      <c r="J1156" s="17" t="str">
        <f>VLOOKUP(I1156,'Danh sach khoa'!$C$2:$D$39,2,0)</f>
        <v>KTDCN</v>
      </c>
      <c r="K1156" s="18" t="s">
        <v>2235</v>
      </c>
      <c r="L1156" s="42" t="s">
        <v>2279</v>
      </c>
      <c r="M1156" s="42" t="s">
        <v>2313</v>
      </c>
      <c r="N1156" s="41" t="s">
        <v>2314</v>
      </c>
      <c r="O1156" s="41" t="s">
        <v>401</v>
      </c>
      <c r="P1156" s="41">
        <v>2024</v>
      </c>
      <c r="Q1156" s="144" t="s">
        <v>2311</v>
      </c>
      <c r="R1156" s="21" t="s">
        <v>36</v>
      </c>
      <c r="S1156" s="21">
        <v>1</v>
      </c>
      <c r="T1156" s="83">
        <v>1495000000</v>
      </c>
      <c r="U1156" s="41" t="s">
        <v>37</v>
      </c>
      <c r="V1156" s="14" t="s">
        <v>38</v>
      </c>
      <c r="W1156" s="14" t="s">
        <v>39</v>
      </c>
      <c r="X1156" s="82" t="s">
        <v>2315</v>
      </c>
      <c r="Y1156" s="150"/>
    </row>
    <row r="1157" spans="1:25" s="25" customFormat="1" ht="66" x14ac:dyDescent="0.3">
      <c r="A1157" s="50">
        <v>1081</v>
      </c>
      <c r="B1157" s="143" t="s">
        <v>299</v>
      </c>
      <c r="C1157" s="16">
        <f t="shared" si="56"/>
        <v>12</v>
      </c>
      <c r="D1157" s="16" t="str">
        <f t="shared" si="55"/>
        <v>BG.SA.KTDCN.012</v>
      </c>
      <c r="E1157" s="16" t="e">
        <f>VLOOKUP(B1157,'DS Tên thiết bị'!$A$1:$B$174,2,0)</f>
        <v>#N/A</v>
      </c>
      <c r="F1157" s="143" t="s">
        <v>300</v>
      </c>
      <c r="G1157" s="16" t="str">
        <f t="shared" si="54"/>
        <v>KHÁC</v>
      </c>
      <c r="H1157" s="77" t="s">
        <v>2312</v>
      </c>
      <c r="I1157" s="17" t="s">
        <v>2799</v>
      </c>
      <c r="J1157" s="17" t="str">
        <f>VLOOKUP(I1157,'Danh sach khoa'!$C$2:$D$39,2,0)</f>
        <v>KTDCN</v>
      </c>
      <c r="K1157" s="18" t="s">
        <v>2235</v>
      </c>
      <c r="L1157" s="42" t="s">
        <v>2279</v>
      </c>
      <c r="M1157" s="42" t="s">
        <v>2316</v>
      </c>
      <c r="N1157" s="41" t="s">
        <v>2314</v>
      </c>
      <c r="O1157" s="41" t="s">
        <v>401</v>
      </c>
      <c r="P1157" s="41">
        <v>2024</v>
      </c>
      <c r="Q1157" s="144" t="s">
        <v>2311</v>
      </c>
      <c r="R1157" s="21" t="s">
        <v>36</v>
      </c>
      <c r="S1157" s="21">
        <v>1</v>
      </c>
      <c r="T1157" s="83">
        <v>1495000000</v>
      </c>
      <c r="U1157" s="41" t="s">
        <v>37</v>
      </c>
      <c r="V1157" s="14" t="s">
        <v>38</v>
      </c>
      <c r="W1157" s="14" t="s">
        <v>39</v>
      </c>
      <c r="X1157" s="82" t="s">
        <v>2315</v>
      </c>
      <c r="Y1157" s="150"/>
    </row>
    <row r="1158" spans="1:25" s="25" customFormat="1" ht="30.6" x14ac:dyDescent="0.3">
      <c r="A1158" s="50">
        <v>1073</v>
      </c>
      <c r="B1158" s="31" t="s">
        <v>47</v>
      </c>
      <c r="C1158" s="16">
        <f t="shared" si="56"/>
        <v>1</v>
      </c>
      <c r="D1158" s="16" t="str">
        <f t="shared" si="55"/>
        <v>BG.MTD.KTDCN.001</v>
      </c>
      <c r="E1158" s="16" t="e">
        <f>VLOOKUP(B1158,'DS Tên thiết bị'!$A$1:$B$174,2,0)</f>
        <v>#N/A</v>
      </c>
      <c r="F1158" s="57" t="s">
        <v>48</v>
      </c>
      <c r="G1158" s="16" t="str">
        <f t="shared" si="54"/>
        <v>KHÁC</v>
      </c>
      <c r="H1158" s="17" t="s">
        <v>87</v>
      </c>
      <c r="I1158" s="17" t="s">
        <v>2799</v>
      </c>
      <c r="J1158" s="17" t="str">
        <f>VLOOKUP(I1158,'Danh sach khoa'!$C$2:$D$39,2,0)</f>
        <v>KTDCN</v>
      </c>
      <c r="K1158" s="18" t="s">
        <v>2235</v>
      </c>
      <c r="L1158" s="14" t="s">
        <v>469</v>
      </c>
      <c r="M1158" s="14" t="s">
        <v>2289</v>
      </c>
      <c r="N1158" s="14" t="s">
        <v>471</v>
      </c>
      <c r="O1158" s="14" t="s">
        <v>104</v>
      </c>
      <c r="P1158" s="21">
        <v>2021</v>
      </c>
      <c r="Q1158" s="67" t="s">
        <v>177</v>
      </c>
      <c r="R1158" s="21" t="s">
        <v>36</v>
      </c>
      <c r="S1158" s="40">
        <v>1</v>
      </c>
      <c r="T1158" s="36">
        <v>70000000</v>
      </c>
      <c r="U1158" s="41" t="s">
        <v>37</v>
      </c>
      <c r="V1158" s="30" t="s">
        <v>178</v>
      </c>
      <c r="W1158" s="14" t="s">
        <v>179</v>
      </c>
      <c r="X1158" s="21"/>
      <c r="Y1158" s="21"/>
    </row>
    <row r="1159" spans="1:25" s="25" customFormat="1" ht="20.399999999999999" x14ac:dyDescent="0.3">
      <c r="A1159" s="15">
        <v>1074</v>
      </c>
      <c r="B1159" s="31" t="s">
        <v>47</v>
      </c>
      <c r="C1159" s="16">
        <f t="shared" si="56"/>
        <v>2</v>
      </c>
      <c r="D1159" s="16" t="str">
        <f t="shared" si="55"/>
        <v>BG.MTD.KTDCN.002</v>
      </c>
      <c r="E1159" s="16" t="e">
        <f>VLOOKUP(B1159,'DS Tên thiết bị'!$A$1:$B$174,2,0)</f>
        <v>#N/A</v>
      </c>
      <c r="F1159" s="57" t="s">
        <v>48</v>
      </c>
      <c r="G1159" s="16" t="str">
        <f t="shared" si="54"/>
        <v>KHÁC</v>
      </c>
      <c r="H1159" s="17" t="s">
        <v>87</v>
      </c>
      <c r="I1159" s="17" t="s">
        <v>2799</v>
      </c>
      <c r="J1159" s="17" t="str">
        <f>VLOOKUP(I1159,'Danh sach khoa'!$C$2:$D$39,2,0)</f>
        <v>KTDCN</v>
      </c>
      <c r="K1159" s="18" t="s">
        <v>2235</v>
      </c>
      <c r="L1159" s="14" t="s">
        <v>469</v>
      </c>
      <c r="M1159" s="14" t="s">
        <v>2290</v>
      </c>
      <c r="N1159" s="14" t="s">
        <v>471</v>
      </c>
      <c r="O1159" s="14" t="s">
        <v>104</v>
      </c>
      <c r="P1159" s="21">
        <v>2021</v>
      </c>
      <c r="Q1159" s="67" t="s">
        <v>177</v>
      </c>
      <c r="R1159" s="21" t="s">
        <v>36</v>
      </c>
      <c r="S1159" s="40">
        <v>1</v>
      </c>
      <c r="T1159" s="36">
        <v>70000000</v>
      </c>
      <c r="U1159" s="41" t="s">
        <v>37</v>
      </c>
      <c r="V1159" s="30" t="s">
        <v>178</v>
      </c>
      <c r="W1159" s="14" t="s">
        <v>179</v>
      </c>
      <c r="X1159" s="21"/>
      <c r="Y1159" s="21"/>
    </row>
    <row r="1160" spans="1:25" s="25" customFormat="1" ht="40.799999999999997" x14ac:dyDescent="0.3">
      <c r="A1160" s="15">
        <v>1058</v>
      </c>
      <c r="B1160" s="16" t="s">
        <v>1649</v>
      </c>
      <c r="C1160" s="16">
        <f t="shared" si="56"/>
        <v>1</v>
      </c>
      <c r="D1160" s="16" t="str">
        <f t="shared" si="55"/>
        <v>BG.TDDC.KTDCN.001</v>
      </c>
      <c r="E1160" s="16" t="e">
        <f>VLOOKUP(B1160,'DS Tên thiết bị'!$A$1:$B$174,2,0)</f>
        <v>#N/A</v>
      </c>
      <c r="F1160" s="16" t="s">
        <v>1650</v>
      </c>
      <c r="G1160" s="16" t="str">
        <f t="shared" si="54"/>
        <v>KHÁC</v>
      </c>
      <c r="H1160" s="17" t="s">
        <v>2252</v>
      </c>
      <c r="I1160" s="17" t="s">
        <v>2799</v>
      </c>
      <c r="J1160" s="17" t="str">
        <f>VLOOKUP(I1160,'Danh sach khoa'!$C$2:$D$39,2,0)</f>
        <v>KTDCN</v>
      </c>
      <c r="K1160" s="18" t="s">
        <v>2235</v>
      </c>
      <c r="L1160" s="14"/>
      <c r="M1160" s="19" t="s">
        <v>57</v>
      </c>
      <c r="N1160" s="14" t="s">
        <v>2253</v>
      </c>
      <c r="O1160" s="14" t="s">
        <v>59</v>
      </c>
      <c r="P1160" s="30">
        <v>2016</v>
      </c>
      <c r="Q1160" s="60" t="s">
        <v>1764</v>
      </c>
      <c r="R1160" s="14" t="s">
        <v>36</v>
      </c>
      <c r="S1160" s="14">
        <v>1</v>
      </c>
      <c r="T1160" s="20">
        <v>46550000</v>
      </c>
      <c r="U1160" s="41" t="s">
        <v>37</v>
      </c>
      <c r="V1160" s="14" t="s">
        <v>164</v>
      </c>
      <c r="W1160" s="14" t="s">
        <v>39</v>
      </c>
      <c r="X1160" s="14"/>
      <c r="Y1160" s="21"/>
    </row>
    <row r="1161" spans="1:25" s="25" customFormat="1" ht="40.799999999999997" x14ac:dyDescent="0.3">
      <c r="A1161" s="15">
        <v>1056</v>
      </c>
      <c r="B1161" s="31" t="s">
        <v>83</v>
      </c>
      <c r="C1161" s="16">
        <f t="shared" si="56"/>
        <v>1</v>
      </c>
      <c r="D1161" s="16" t="str">
        <f t="shared" si="55"/>
        <v>BG.XC.KTDCN.001</v>
      </c>
      <c r="E1161" s="16" t="e">
        <f>VLOOKUP(B1161,'DS Tên thiết bị'!$A$1:$B$174,2,0)</f>
        <v>#N/A</v>
      </c>
      <c r="F1161" s="31" t="s">
        <v>84</v>
      </c>
      <c r="G1161" s="16" t="str">
        <f t="shared" si="54"/>
        <v>KHÁC</v>
      </c>
      <c r="H1161" s="17" t="s">
        <v>1742</v>
      </c>
      <c r="I1161" s="17" t="s">
        <v>2799</v>
      </c>
      <c r="J1161" s="17" t="str">
        <f>VLOOKUP(I1161,'Danh sach khoa'!$C$2:$D$39,2,0)</f>
        <v>KTDCN</v>
      </c>
      <c r="K1161" s="18" t="s">
        <v>2235</v>
      </c>
      <c r="L1161" s="14" t="s">
        <v>1743</v>
      </c>
      <c r="M1161" s="19" t="s">
        <v>57</v>
      </c>
      <c r="N1161" s="14" t="s">
        <v>80</v>
      </c>
      <c r="O1161" s="14" t="s">
        <v>59</v>
      </c>
      <c r="P1161" s="30">
        <v>2015</v>
      </c>
      <c r="Q1161" s="59">
        <v>42073</v>
      </c>
      <c r="R1161" s="14" t="s">
        <v>36</v>
      </c>
      <c r="S1161" s="14">
        <v>1</v>
      </c>
      <c r="T1161" s="20">
        <v>17600000</v>
      </c>
      <c r="U1161" s="41" t="s">
        <v>37</v>
      </c>
      <c r="V1161" s="14" t="s">
        <v>82</v>
      </c>
      <c r="W1161" s="14" t="s">
        <v>39</v>
      </c>
      <c r="X1161" s="14"/>
      <c r="Y1161" s="21"/>
    </row>
    <row r="1162" spans="1:25" s="25" customFormat="1" ht="20.399999999999999" x14ac:dyDescent="0.3">
      <c r="A1162" s="50">
        <v>1063</v>
      </c>
      <c r="B1162" s="31" t="s">
        <v>83</v>
      </c>
      <c r="C1162" s="16">
        <f t="shared" si="56"/>
        <v>2</v>
      </c>
      <c r="D1162" s="16" t="str">
        <f t="shared" si="55"/>
        <v>BG.XC.KTDCN.002</v>
      </c>
      <c r="E1162" s="16" t="e">
        <f>VLOOKUP(B1162,'DS Tên thiết bị'!$A$1:$B$174,2,0)</f>
        <v>#N/A</v>
      </c>
      <c r="F1162" s="31" t="s">
        <v>84</v>
      </c>
      <c r="G1162" s="16" t="str">
        <f t="shared" si="54"/>
        <v>KHÁC</v>
      </c>
      <c r="H1162" s="17" t="s">
        <v>2267</v>
      </c>
      <c r="I1162" s="17" t="s">
        <v>2799</v>
      </c>
      <c r="J1162" s="17" t="str">
        <f>VLOOKUP(I1162,'Danh sach khoa'!$C$2:$D$39,2,0)</f>
        <v>KTDCN</v>
      </c>
      <c r="K1162" s="18" t="s">
        <v>2235</v>
      </c>
      <c r="L1162" s="14"/>
      <c r="M1162" s="19" t="s">
        <v>57</v>
      </c>
      <c r="N1162" s="14"/>
      <c r="O1162" s="14"/>
      <c r="P1162" s="14">
        <v>2018</v>
      </c>
      <c r="Q1162" s="75">
        <v>43171</v>
      </c>
      <c r="R1162" s="41" t="s">
        <v>36</v>
      </c>
      <c r="S1162" s="14">
        <v>3</v>
      </c>
      <c r="T1162" s="20">
        <v>15000000</v>
      </c>
      <c r="U1162" s="41" t="s">
        <v>37</v>
      </c>
      <c r="V1162" s="14">
        <v>0</v>
      </c>
      <c r="W1162" s="14" t="s">
        <v>39</v>
      </c>
      <c r="X1162" s="14"/>
      <c r="Y1162" s="21"/>
    </row>
    <row r="1163" spans="1:25" s="25" customFormat="1" ht="40.799999999999997" x14ac:dyDescent="0.3">
      <c r="A1163" s="15">
        <v>1224</v>
      </c>
      <c r="B1163" s="16" t="s">
        <v>2634</v>
      </c>
      <c r="C1163" s="16">
        <f t="shared" si="56"/>
        <v>1</v>
      </c>
      <c r="D1163" s="16" t="str">
        <f t="shared" si="55"/>
        <v>BG.LĐ.VSINH.001</v>
      </c>
      <c r="E1163" s="16" t="e">
        <f>VLOOKUP(B1163,'DS Tên thiết bị'!$A$1:$B$174,2,0)</f>
        <v>#N/A</v>
      </c>
      <c r="F1163" s="16" t="s">
        <v>2635</v>
      </c>
      <c r="G1163" s="16" t="str">
        <f t="shared" si="54"/>
        <v>KHÁC</v>
      </c>
      <c r="H1163" s="17" t="s">
        <v>2636</v>
      </c>
      <c r="I1163" s="17" t="s">
        <v>2804</v>
      </c>
      <c r="J1163" s="17" t="str">
        <f>VLOOKUP(I1163,'Danh sach khoa'!$C$2:$D$39,2,0)</f>
        <v>VSINH</v>
      </c>
      <c r="K1163" s="18" t="s">
        <v>2531</v>
      </c>
      <c r="L1163" s="14" t="s">
        <v>2637</v>
      </c>
      <c r="M1163" s="19" t="s">
        <v>57</v>
      </c>
      <c r="N1163" s="14" t="s">
        <v>2638</v>
      </c>
      <c r="O1163" s="14" t="s">
        <v>257</v>
      </c>
      <c r="P1163" s="14">
        <v>2020</v>
      </c>
      <c r="Q1163" s="59">
        <v>43898</v>
      </c>
      <c r="R1163" s="14" t="s">
        <v>36</v>
      </c>
      <c r="S1163" s="14">
        <v>1</v>
      </c>
      <c r="T1163" s="20">
        <v>16500000</v>
      </c>
      <c r="U1163" s="41" t="s">
        <v>37</v>
      </c>
      <c r="V1163" s="14" t="s">
        <v>164</v>
      </c>
      <c r="W1163" s="14" t="s">
        <v>39</v>
      </c>
      <c r="X1163" s="14"/>
      <c r="Y1163" s="21"/>
    </row>
    <row r="1164" spans="1:25" s="25" customFormat="1" ht="20.399999999999999" x14ac:dyDescent="0.3">
      <c r="A1164" s="50">
        <v>1215</v>
      </c>
      <c r="B1164" s="16" t="s">
        <v>2597</v>
      </c>
      <c r="C1164" s="16">
        <f t="shared" si="56"/>
        <v>1</v>
      </c>
      <c r="D1164" s="16" t="str">
        <f t="shared" si="55"/>
        <v>BG.C.VSINH.001</v>
      </c>
      <c r="E1164" s="16" t="e">
        <f>VLOOKUP(B1164,'DS Tên thiết bị'!$A$1:$B$174,2,0)</f>
        <v>#N/A</v>
      </c>
      <c r="F1164" s="16" t="s">
        <v>2598</v>
      </c>
      <c r="G1164" s="16" t="str">
        <f t="shared" si="54"/>
        <v>KHÁC</v>
      </c>
      <c r="H1164" s="17" t="s">
        <v>2599</v>
      </c>
      <c r="I1164" s="17" t="s">
        <v>2804</v>
      </c>
      <c r="J1164" s="17" t="str">
        <f>VLOOKUP(I1164,'Danh sach khoa'!$C$2:$D$39,2,0)</f>
        <v>VSINH</v>
      </c>
      <c r="K1164" s="18" t="s">
        <v>2531</v>
      </c>
      <c r="L1164" s="14" t="s">
        <v>2600</v>
      </c>
      <c r="M1164" s="19" t="s">
        <v>2601</v>
      </c>
      <c r="N1164" s="14" t="s">
        <v>362</v>
      </c>
      <c r="O1164" s="14" t="s">
        <v>362</v>
      </c>
      <c r="P1164" s="14">
        <v>2017</v>
      </c>
      <c r="Q1164" s="59">
        <v>43411</v>
      </c>
      <c r="R1164" s="14" t="s">
        <v>36</v>
      </c>
      <c r="S1164" s="14">
        <v>1</v>
      </c>
      <c r="T1164" s="104">
        <v>22000000</v>
      </c>
      <c r="U1164" s="41" t="s">
        <v>37</v>
      </c>
      <c r="V1164" s="14" t="s">
        <v>60</v>
      </c>
      <c r="W1164" s="14" t="s">
        <v>39</v>
      </c>
      <c r="X1164" s="14"/>
      <c r="Y1164" s="21"/>
    </row>
    <row r="1165" spans="1:25" s="25" customFormat="1" ht="26.4" x14ac:dyDescent="0.3">
      <c r="A1165" s="15">
        <v>1206</v>
      </c>
      <c r="B1165" s="16" t="s">
        <v>1050</v>
      </c>
      <c r="C1165" s="16">
        <f t="shared" si="56"/>
        <v>1</v>
      </c>
      <c r="D1165" s="16" t="str">
        <f t="shared" si="55"/>
        <v>BG.ĐĐ.VSINH.001</v>
      </c>
      <c r="E1165" s="16" t="e">
        <f>VLOOKUP(B1165,'DS Tên thiết bị'!$A$1:$B$174,2,0)</f>
        <v>#N/A</v>
      </c>
      <c r="F1165" s="16" t="s">
        <v>1033</v>
      </c>
      <c r="G1165" s="16" t="str">
        <f t="shared" si="54"/>
        <v>KHÁC</v>
      </c>
      <c r="H1165" s="17" t="s">
        <v>2560</v>
      </c>
      <c r="I1165" s="17" t="s">
        <v>2804</v>
      </c>
      <c r="J1165" s="17" t="str">
        <f>VLOOKUP(I1165,'Danh sach khoa'!$C$2:$D$39,2,0)</f>
        <v>VSINH</v>
      </c>
      <c r="K1165" s="18" t="s">
        <v>2531</v>
      </c>
      <c r="L1165" s="14" t="s">
        <v>2561</v>
      </c>
      <c r="M1165" s="29" t="s">
        <v>2562</v>
      </c>
      <c r="N1165" s="14" t="s">
        <v>362</v>
      </c>
      <c r="O1165" s="14" t="s">
        <v>362</v>
      </c>
      <c r="P1165" s="14">
        <v>2016</v>
      </c>
      <c r="Q1165" s="60" t="s">
        <v>2563</v>
      </c>
      <c r="R1165" s="14" t="s">
        <v>36</v>
      </c>
      <c r="S1165" s="14">
        <v>1</v>
      </c>
      <c r="T1165" s="20">
        <v>23854500</v>
      </c>
      <c r="U1165" s="41" t="s">
        <v>37</v>
      </c>
      <c r="V1165" s="14" t="s">
        <v>2564</v>
      </c>
      <c r="W1165" s="14" t="s">
        <v>39</v>
      </c>
      <c r="X1165" s="14"/>
      <c r="Y1165" s="21"/>
    </row>
    <row r="1166" spans="1:25" s="25" customFormat="1" ht="40.799999999999997" x14ac:dyDescent="0.3">
      <c r="A1166" s="50">
        <v>1199</v>
      </c>
      <c r="B1166" s="31" t="s">
        <v>342</v>
      </c>
      <c r="C1166" s="16">
        <f t="shared" si="56"/>
        <v>1</v>
      </c>
      <c r="D1166" s="16" t="str">
        <f t="shared" si="55"/>
        <v>BG.KHV.VSINH.001</v>
      </c>
      <c r="E1166" s="16" t="e">
        <f>VLOOKUP(B1166,'DS Tên thiết bị'!$A$1:$B$174,2,0)</f>
        <v>#N/A</v>
      </c>
      <c r="F1166" s="31" t="s">
        <v>343</v>
      </c>
      <c r="G1166" s="16" t="str">
        <f t="shared" si="54"/>
        <v>KHÁC</v>
      </c>
      <c r="H1166" s="17" t="s">
        <v>2541</v>
      </c>
      <c r="I1166" s="17" t="s">
        <v>2804</v>
      </c>
      <c r="J1166" s="17" t="str">
        <f>VLOOKUP(I1166,'Danh sach khoa'!$C$2:$D$39,2,0)</f>
        <v>VSINH</v>
      </c>
      <c r="K1166" s="18" t="s">
        <v>2531</v>
      </c>
      <c r="L1166" s="14" t="s">
        <v>355</v>
      </c>
      <c r="M1166" s="29" t="s">
        <v>2542</v>
      </c>
      <c r="N1166" s="14" t="s">
        <v>357</v>
      </c>
      <c r="O1166" s="14" t="s">
        <v>951</v>
      </c>
      <c r="P1166" s="30">
        <v>2012</v>
      </c>
      <c r="Q1166" s="59">
        <v>41275</v>
      </c>
      <c r="R1166" s="14" t="s">
        <v>36</v>
      </c>
      <c r="S1166" s="14">
        <v>1</v>
      </c>
      <c r="T1166" s="20">
        <v>31000000</v>
      </c>
      <c r="U1166" s="41" t="s">
        <v>37</v>
      </c>
      <c r="V1166" s="14" t="s">
        <v>38</v>
      </c>
      <c r="W1166" s="14" t="s">
        <v>39</v>
      </c>
      <c r="X1166" s="14"/>
      <c r="Y1166" s="21"/>
    </row>
    <row r="1167" spans="1:25" s="25" customFormat="1" ht="20.399999999999999" x14ac:dyDescent="0.3">
      <c r="A1167" s="15">
        <v>1208</v>
      </c>
      <c r="B1167" s="77" t="s">
        <v>342</v>
      </c>
      <c r="C1167" s="16">
        <f t="shared" si="56"/>
        <v>2</v>
      </c>
      <c r="D1167" s="16" t="str">
        <f t="shared" si="55"/>
        <v>BG.KHV.VSINH.002</v>
      </c>
      <c r="E1167" s="16" t="e">
        <f>VLOOKUP(B1167,'DS Tên thiết bị'!$A$1:$B$174,2,0)</f>
        <v>#N/A</v>
      </c>
      <c r="F1167" s="77" t="s">
        <v>343</v>
      </c>
      <c r="G1167" s="16" t="str">
        <f t="shared" si="54"/>
        <v>KHÁC</v>
      </c>
      <c r="H1167" s="23" t="s">
        <v>2570</v>
      </c>
      <c r="I1167" s="17" t="s">
        <v>2804</v>
      </c>
      <c r="J1167" s="17" t="str">
        <f>VLOOKUP(I1167,'Danh sach khoa'!$C$2:$D$39,2,0)</f>
        <v>VSINH</v>
      </c>
      <c r="K1167" s="18" t="s">
        <v>2531</v>
      </c>
      <c r="L1167" s="41" t="s">
        <v>2571</v>
      </c>
      <c r="M1167" s="62" t="s">
        <v>2572</v>
      </c>
      <c r="N1167" s="41" t="s">
        <v>2573</v>
      </c>
      <c r="O1167" s="41" t="s">
        <v>2396</v>
      </c>
      <c r="P1167" s="41">
        <v>2016</v>
      </c>
      <c r="Q1167" s="59">
        <v>42920</v>
      </c>
      <c r="R1167" s="41" t="s">
        <v>36</v>
      </c>
      <c r="S1167" s="41">
        <v>1</v>
      </c>
      <c r="T1167" s="65">
        <v>130513000</v>
      </c>
      <c r="U1167" s="41" t="s">
        <v>37</v>
      </c>
      <c r="V1167" s="41" t="s">
        <v>105</v>
      </c>
      <c r="W1167" s="41" t="s">
        <v>39</v>
      </c>
      <c r="X1167" s="41"/>
      <c r="Y1167" s="42"/>
    </row>
    <row r="1168" spans="1:25" s="25" customFormat="1" ht="26.4" x14ac:dyDescent="0.3">
      <c r="A1168" s="50">
        <v>1209</v>
      </c>
      <c r="B1168" s="31" t="s">
        <v>342</v>
      </c>
      <c r="C1168" s="16">
        <f t="shared" si="56"/>
        <v>3</v>
      </c>
      <c r="D1168" s="16" t="str">
        <f t="shared" si="55"/>
        <v>BG.KHV.VSINH.003</v>
      </c>
      <c r="E1168" s="16" t="e">
        <f>VLOOKUP(B1168,'DS Tên thiết bị'!$A$1:$B$174,2,0)</f>
        <v>#N/A</v>
      </c>
      <c r="F1168" s="31" t="s">
        <v>343</v>
      </c>
      <c r="G1168" s="16" t="str">
        <f t="shared" si="54"/>
        <v>KHÁC</v>
      </c>
      <c r="H1168" s="17" t="s">
        <v>2574</v>
      </c>
      <c r="I1168" s="17" t="s">
        <v>2804</v>
      </c>
      <c r="J1168" s="17" t="str">
        <f>VLOOKUP(I1168,'Danh sach khoa'!$C$2:$D$39,2,0)</f>
        <v>VSINH</v>
      </c>
      <c r="K1168" s="18" t="s">
        <v>2531</v>
      </c>
      <c r="L1168" s="14" t="s">
        <v>2575</v>
      </c>
      <c r="M1168" s="29" t="s">
        <v>2576</v>
      </c>
      <c r="N1168" s="14" t="s">
        <v>2577</v>
      </c>
      <c r="O1168" s="14" t="s">
        <v>257</v>
      </c>
      <c r="P1168" s="14">
        <v>2016</v>
      </c>
      <c r="Q1168" s="60" t="s">
        <v>2563</v>
      </c>
      <c r="R1168" s="14" t="s">
        <v>36</v>
      </c>
      <c r="S1168" s="14">
        <v>1</v>
      </c>
      <c r="T1168" s="20">
        <v>30132000</v>
      </c>
      <c r="U1168" s="41" t="s">
        <v>37</v>
      </c>
      <c r="V1168" s="14" t="s">
        <v>2564</v>
      </c>
      <c r="W1168" s="14" t="s">
        <v>39</v>
      </c>
      <c r="X1168" s="14"/>
      <c r="Y1168" s="21"/>
    </row>
    <row r="1169" spans="1:25" s="25" customFormat="1" ht="30.6" x14ac:dyDescent="0.3">
      <c r="A1169" s="50">
        <v>1201</v>
      </c>
      <c r="B1169" s="16" t="s">
        <v>2546</v>
      </c>
      <c r="C1169" s="16">
        <f t="shared" si="56"/>
        <v>1</v>
      </c>
      <c r="D1169" s="16" t="str">
        <f t="shared" si="55"/>
        <v>BG.VS.VSINH.001</v>
      </c>
      <c r="E1169" s="16" t="e">
        <f>VLOOKUP(B1169,'DS Tên thiết bị'!$A$1:$B$174,2,0)</f>
        <v>#N/A</v>
      </c>
      <c r="F1169" s="16" t="s">
        <v>2543</v>
      </c>
      <c r="G1169" s="16" t="str">
        <f t="shared" si="54"/>
        <v>KHÁC</v>
      </c>
      <c r="H1169" s="17" t="s">
        <v>2547</v>
      </c>
      <c r="I1169" s="17" t="s">
        <v>2804</v>
      </c>
      <c r="J1169" s="17" t="str">
        <f>VLOOKUP(I1169,'Danh sach khoa'!$C$2:$D$39,2,0)</f>
        <v>VSINH</v>
      </c>
      <c r="K1169" s="18" t="s">
        <v>2531</v>
      </c>
      <c r="L1169" s="14" t="s">
        <v>2548</v>
      </c>
      <c r="M1169" s="29" t="s">
        <v>2549</v>
      </c>
      <c r="N1169" s="14" t="s">
        <v>2550</v>
      </c>
      <c r="O1169" s="14" t="s">
        <v>104</v>
      </c>
      <c r="P1169" s="14">
        <v>2013</v>
      </c>
      <c r="Q1169" s="59">
        <v>41315</v>
      </c>
      <c r="R1169" s="14" t="s">
        <v>36</v>
      </c>
      <c r="S1169" s="14">
        <v>1</v>
      </c>
      <c r="T1169" s="20">
        <v>1450000000</v>
      </c>
      <c r="U1169" s="41" t="s">
        <v>37</v>
      </c>
      <c r="V1169" s="14" t="s">
        <v>2551</v>
      </c>
      <c r="W1169" s="14" t="s">
        <v>39</v>
      </c>
      <c r="X1169" s="14"/>
      <c r="Y1169" s="21"/>
    </row>
    <row r="1170" spans="1:25" s="25" customFormat="1" ht="30.6" x14ac:dyDescent="0.3">
      <c r="A1170" s="15">
        <v>1220</v>
      </c>
      <c r="B1170" s="31" t="s">
        <v>987</v>
      </c>
      <c r="C1170" s="16">
        <f t="shared" si="56"/>
        <v>1</v>
      </c>
      <c r="D1170" s="16" t="str">
        <f t="shared" si="55"/>
        <v>BG.VS.VSINH.001</v>
      </c>
      <c r="E1170" s="16" t="e">
        <f>VLOOKUP(B1170,'DS Tên thiết bị'!$A$1:$B$174,2,0)</f>
        <v>#N/A</v>
      </c>
      <c r="F1170" s="16" t="s">
        <v>2543</v>
      </c>
      <c r="G1170" s="16" t="str">
        <f t="shared" si="54"/>
        <v>KHÁC</v>
      </c>
      <c r="H1170" s="17" t="s">
        <v>2614</v>
      </c>
      <c r="I1170" s="17" t="s">
        <v>2804</v>
      </c>
      <c r="J1170" s="17" t="str">
        <f>VLOOKUP(I1170,'Danh sach khoa'!$C$2:$D$39,2,0)</f>
        <v>VSINH</v>
      </c>
      <c r="K1170" s="18" t="s">
        <v>2531</v>
      </c>
      <c r="L1170" s="14" t="s">
        <v>2615</v>
      </c>
      <c r="M1170" s="29" t="s">
        <v>2616</v>
      </c>
      <c r="N1170" s="14" t="s">
        <v>2617</v>
      </c>
      <c r="O1170" s="14" t="s">
        <v>104</v>
      </c>
      <c r="P1170" s="14">
        <v>2019</v>
      </c>
      <c r="Q1170" s="59">
        <v>43506</v>
      </c>
      <c r="R1170" s="14" t="s">
        <v>36</v>
      </c>
      <c r="S1170" s="14">
        <v>1</v>
      </c>
      <c r="T1170" s="20">
        <v>1925000000</v>
      </c>
      <c r="U1170" s="41" t="s">
        <v>37</v>
      </c>
      <c r="V1170" s="14" t="s">
        <v>2618</v>
      </c>
      <c r="W1170" s="76" t="s">
        <v>39</v>
      </c>
      <c r="X1170" s="76"/>
      <c r="Y1170" s="21"/>
    </row>
    <row r="1171" spans="1:25" s="25" customFormat="1" ht="20.399999999999999" x14ac:dyDescent="0.3">
      <c r="A1171" s="15">
        <v>1216</v>
      </c>
      <c r="B1171" s="16" t="s">
        <v>415</v>
      </c>
      <c r="C1171" s="16">
        <f t="shared" si="56"/>
        <v>1</v>
      </c>
      <c r="D1171" s="16" t="str">
        <f t="shared" si="55"/>
        <v>BG.VS.VSINH.001</v>
      </c>
      <c r="E1171" s="16" t="e">
        <f>VLOOKUP(B1171,'DS Tên thiết bị'!$A$1:$B$174,2,0)</f>
        <v>#N/A</v>
      </c>
      <c r="F1171" s="16" t="s">
        <v>2543</v>
      </c>
      <c r="G1171" s="16" t="str">
        <f t="shared" si="54"/>
        <v>KHÁC</v>
      </c>
      <c r="H1171" s="17" t="s">
        <v>2602</v>
      </c>
      <c r="I1171" s="17" t="s">
        <v>2804</v>
      </c>
      <c r="J1171" s="17" t="str">
        <f>VLOOKUP(I1171,'Danh sach khoa'!$C$2:$D$39,2,0)</f>
        <v>VSINH</v>
      </c>
      <c r="K1171" s="18" t="s">
        <v>2531</v>
      </c>
      <c r="L1171" s="14" t="s">
        <v>2603</v>
      </c>
      <c r="M1171" s="29">
        <v>17310758</v>
      </c>
      <c r="N1171" s="14" t="s">
        <v>362</v>
      </c>
      <c r="O1171" s="14" t="s">
        <v>362</v>
      </c>
      <c r="P1171" s="14">
        <v>2017</v>
      </c>
      <c r="Q1171" s="59">
        <v>43411</v>
      </c>
      <c r="R1171" s="14" t="s">
        <v>36</v>
      </c>
      <c r="S1171" s="14">
        <v>1</v>
      </c>
      <c r="T1171" s="104">
        <v>21600000</v>
      </c>
      <c r="U1171" s="41" t="s">
        <v>37</v>
      </c>
      <c r="V1171" s="14" t="s">
        <v>60</v>
      </c>
      <c r="W1171" s="14" t="s">
        <v>39</v>
      </c>
      <c r="X1171" s="14"/>
      <c r="Y1171" s="21"/>
    </row>
    <row r="1172" spans="1:25" s="25" customFormat="1" ht="26.4" x14ac:dyDescent="0.3">
      <c r="A1172" s="15">
        <v>1210</v>
      </c>
      <c r="B1172" s="16" t="s">
        <v>2578</v>
      </c>
      <c r="C1172" s="16">
        <f t="shared" si="56"/>
        <v>1</v>
      </c>
      <c r="D1172" s="16" t="str">
        <f t="shared" si="55"/>
        <v>BG.VS.VSINH.001</v>
      </c>
      <c r="E1172" s="16" t="e">
        <f>VLOOKUP(B1172,'DS Tên thiết bị'!$A$1:$B$174,2,0)</f>
        <v>#N/A</v>
      </c>
      <c r="F1172" s="16" t="s">
        <v>2543</v>
      </c>
      <c r="G1172" s="16" t="str">
        <f t="shared" si="54"/>
        <v>KHÁC</v>
      </c>
      <c r="H1172" s="17" t="s">
        <v>2579</v>
      </c>
      <c r="I1172" s="17" t="s">
        <v>2804</v>
      </c>
      <c r="J1172" s="17" t="str">
        <f>VLOOKUP(I1172,'Danh sach khoa'!$C$2:$D$39,2,0)</f>
        <v>VSINH</v>
      </c>
      <c r="K1172" s="18" t="s">
        <v>2531</v>
      </c>
      <c r="L1172" s="14" t="s">
        <v>2580</v>
      </c>
      <c r="M1172" s="29" t="s">
        <v>2581</v>
      </c>
      <c r="N1172" s="14" t="s">
        <v>2582</v>
      </c>
      <c r="O1172" s="14" t="s">
        <v>104</v>
      </c>
      <c r="P1172" s="14">
        <v>2016</v>
      </c>
      <c r="Q1172" s="60" t="s">
        <v>2563</v>
      </c>
      <c r="R1172" s="14" t="s">
        <v>36</v>
      </c>
      <c r="S1172" s="14">
        <v>1</v>
      </c>
      <c r="T1172" s="20">
        <v>143000000</v>
      </c>
      <c r="U1172" s="41" t="s">
        <v>37</v>
      </c>
      <c r="V1172" s="14" t="s">
        <v>2564</v>
      </c>
      <c r="W1172" s="14" t="s">
        <v>39</v>
      </c>
      <c r="X1172" s="14"/>
      <c r="Y1172" s="21"/>
    </row>
    <row r="1173" spans="1:25" s="25" customFormat="1" ht="26.4" x14ac:dyDescent="0.3">
      <c r="A1173" s="50">
        <v>1211</v>
      </c>
      <c r="B1173" s="16" t="s">
        <v>385</v>
      </c>
      <c r="C1173" s="16">
        <f t="shared" si="56"/>
        <v>1</v>
      </c>
      <c r="D1173" s="16" t="str">
        <f t="shared" si="55"/>
        <v>BG.MLT.VSINH.001</v>
      </c>
      <c r="E1173" s="16" t="e">
        <f>VLOOKUP(B1173,'DS Tên thiết bị'!$A$1:$B$174,2,0)</f>
        <v>#N/A</v>
      </c>
      <c r="F1173" s="16" t="s">
        <v>391</v>
      </c>
      <c r="G1173" s="16" t="str">
        <f t="shared" si="54"/>
        <v>KHÁC</v>
      </c>
      <c r="H1173" s="17" t="s">
        <v>2583</v>
      </c>
      <c r="I1173" s="17" t="s">
        <v>2804</v>
      </c>
      <c r="J1173" s="17" t="str">
        <f>VLOOKUP(I1173,'Danh sach khoa'!$C$2:$D$39,2,0)</f>
        <v>VSINH</v>
      </c>
      <c r="K1173" s="18" t="s">
        <v>2531</v>
      </c>
      <c r="L1173" s="14" t="s">
        <v>2584</v>
      </c>
      <c r="M1173" s="19" t="s">
        <v>2585</v>
      </c>
      <c r="N1173" s="14" t="s">
        <v>2377</v>
      </c>
      <c r="O1173" s="14" t="s">
        <v>157</v>
      </c>
      <c r="P1173" s="14">
        <v>2016</v>
      </c>
      <c r="Q1173" s="60" t="s">
        <v>2563</v>
      </c>
      <c r="R1173" s="14" t="s">
        <v>36</v>
      </c>
      <c r="S1173" s="14">
        <v>1</v>
      </c>
      <c r="T1173" s="20">
        <v>61000000</v>
      </c>
      <c r="U1173" s="41" t="s">
        <v>37</v>
      </c>
      <c r="V1173" s="14" t="s">
        <v>2564</v>
      </c>
      <c r="W1173" s="14" t="s">
        <v>39</v>
      </c>
      <c r="X1173" s="14"/>
      <c r="Y1173" s="21"/>
    </row>
    <row r="1174" spans="1:25" s="25" customFormat="1" ht="40.799999999999997" x14ac:dyDescent="0.3">
      <c r="A1174" s="50">
        <v>1219</v>
      </c>
      <c r="B1174" s="16" t="s">
        <v>385</v>
      </c>
      <c r="C1174" s="16">
        <f t="shared" si="56"/>
        <v>2</v>
      </c>
      <c r="D1174" s="16" t="str">
        <f t="shared" si="55"/>
        <v>BG.MLT.VSINH.002</v>
      </c>
      <c r="E1174" s="16" t="e">
        <f>VLOOKUP(B1174,'DS Tên thiết bị'!$A$1:$B$174,2,0)</f>
        <v>#N/A</v>
      </c>
      <c r="F1174" s="16" t="s">
        <v>391</v>
      </c>
      <c r="G1174" s="16" t="str">
        <f t="shared" si="54"/>
        <v>KHÁC</v>
      </c>
      <c r="H1174" s="17" t="s">
        <v>2612</v>
      </c>
      <c r="I1174" s="17" t="s">
        <v>2804</v>
      </c>
      <c r="J1174" s="17" t="str">
        <f>VLOOKUP(I1174,'Danh sach khoa'!$C$2:$D$39,2,0)</f>
        <v>VSINH</v>
      </c>
      <c r="K1174" s="18" t="s">
        <v>2531</v>
      </c>
      <c r="L1174" s="30" t="s">
        <v>1011</v>
      </c>
      <c r="M1174" s="19" t="s">
        <v>2613</v>
      </c>
      <c r="N1174" s="14" t="s">
        <v>2377</v>
      </c>
      <c r="O1174" s="14" t="s">
        <v>157</v>
      </c>
      <c r="P1174" s="14">
        <v>2019</v>
      </c>
      <c r="Q1174" s="75">
        <v>43560</v>
      </c>
      <c r="R1174" s="14" t="s">
        <v>36</v>
      </c>
      <c r="S1174" s="14">
        <v>1</v>
      </c>
      <c r="T1174" s="20">
        <v>97000000</v>
      </c>
      <c r="U1174" s="41" t="s">
        <v>37</v>
      </c>
      <c r="V1174" s="14" t="s">
        <v>164</v>
      </c>
      <c r="W1174" s="14" t="s">
        <v>39</v>
      </c>
      <c r="X1174" s="14"/>
      <c r="Y1174" s="21"/>
    </row>
    <row r="1175" spans="1:25" s="25" customFormat="1" ht="20.399999999999999" x14ac:dyDescent="0.3">
      <c r="A1175" s="15">
        <v>1228</v>
      </c>
      <c r="B1175" s="16" t="s">
        <v>385</v>
      </c>
      <c r="C1175" s="16">
        <f t="shared" si="56"/>
        <v>3</v>
      </c>
      <c r="D1175" s="16" t="str">
        <f t="shared" si="55"/>
        <v>BG.LT.VSINH.003</v>
      </c>
      <c r="E1175" s="16" t="e">
        <f>VLOOKUP(B1175,'DS Tên thiết bị'!$A$1:$B$174,2,0)</f>
        <v>#N/A</v>
      </c>
      <c r="F1175" s="16" t="s">
        <v>2373</v>
      </c>
      <c r="G1175" s="16" t="str">
        <f t="shared" si="54"/>
        <v>KHÁC</v>
      </c>
      <c r="H1175" s="39" t="s">
        <v>2652</v>
      </c>
      <c r="I1175" s="17" t="s">
        <v>2804</v>
      </c>
      <c r="J1175" s="17" t="str">
        <f>VLOOKUP(I1175,'Danh sach khoa'!$C$2:$D$39,2,0)</f>
        <v>VSINH</v>
      </c>
      <c r="K1175" s="18" t="s">
        <v>2531</v>
      </c>
      <c r="L1175" s="14" t="s">
        <v>2653</v>
      </c>
      <c r="M1175" s="14" t="s">
        <v>2654</v>
      </c>
      <c r="N1175" s="14" t="s">
        <v>1013</v>
      </c>
      <c r="O1175" s="14" t="s">
        <v>362</v>
      </c>
      <c r="P1175" s="14">
        <v>2021</v>
      </c>
      <c r="Q1175" s="81" t="s">
        <v>191</v>
      </c>
      <c r="R1175" s="14" t="s">
        <v>192</v>
      </c>
      <c r="S1175" s="35">
        <v>1</v>
      </c>
      <c r="T1175" s="20">
        <v>130000000</v>
      </c>
      <c r="U1175" s="41" t="s">
        <v>37</v>
      </c>
      <c r="V1175" s="14" t="s">
        <v>2655</v>
      </c>
      <c r="W1175" s="14" t="s">
        <v>39</v>
      </c>
      <c r="X1175" s="21"/>
      <c r="Y1175" s="21"/>
    </row>
    <row r="1176" spans="1:25" s="25" customFormat="1" ht="30.6" x14ac:dyDescent="0.3">
      <c r="A1176" s="50">
        <v>1221</v>
      </c>
      <c r="B1176" s="16" t="s">
        <v>2619</v>
      </c>
      <c r="C1176" s="16">
        <f t="shared" si="56"/>
        <v>1</v>
      </c>
      <c r="D1176" s="16" t="str">
        <f t="shared" si="55"/>
        <v>BG.VS.VSINH.001</v>
      </c>
      <c r="E1176" s="16" t="e">
        <f>VLOOKUP(B1176,'DS Tên thiết bị'!$A$1:$B$174,2,0)</f>
        <v>#N/A</v>
      </c>
      <c r="F1176" s="16" t="s">
        <v>2543</v>
      </c>
      <c r="G1176" s="16" t="str">
        <f t="shared" si="54"/>
        <v>KHÁC</v>
      </c>
      <c r="H1176" s="17" t="s">
        <v>2620</v>
      </c>
      <c r="I1176" s="17" t="s">
        <v>2804</v>
      </c>
      <c r="J1176" s="17" t="str">
        <f>VLOOKUP(I1176,'Danh sach khoa'!$C$2:$D$39,2,0)</f>
        <v>VSINH</v>
      </c>
      <c r="K1176" s="18" t="s">
        <v>2531</v>
      </c>
      <c r="L1176" s="14" t="s">
        <v>2621</v>
      </c>
      <c r="M1176" s="29" t="s">
        <v>2622</v>
      </c>
      <c r="N1176" s="14" t="s">
        <v>2623</v>
      </c>
      <c r="O1176" s="14" t="s">
        <v>104</v>
      </c>
      <c r="P1176" s="14">
        <v>2018</v>
      </c>
      <c r="Q1176" s="59">
        <v>43506</v>
      </c>
      <c r="R1176" s="14" t="s">
        <v>36</v>
      </c>
      <c r="S1176" s="14">
        <v>1</v>
      </c>
      <c r="T1176" s="20">
        <v>2550000000</v>
      </c>
      <c r="U1176" s="41" t="s">
        <v>37</v>
      </c>
      <c r="V1176" s="14" t="s">
        <v>2618</v>
      </c>
      <c r="W1176" s="76" t="s">
        <v>39</v>
      </c>
      <c r="X1176" s="76"/>
      <c r="Y1176" s="21"/>
    </row>
    <row r="1177" spans="1:25" s="25" customFormat="1" ht="51" x14ac:dyDescent="0.3">
      <c r="A1177" s="50">
        <v>1227</v>
      </c>
      <c r="B1177" s="16" t="s">
        <v>2619</v>
      </c>
      <c r="C1177" s="16">
        <f t="shared" si="56"/>
        <v>2</v>
      </c>
      <c r="D1177" s="16" t="str">
        <f t="shared" si="55"/>
        <v>BG.VS.VSINH.002</v>
      </c>
      <c r="E1177" s="16" t="e">
        <f>VLOOKUP(B1177,'DS Tên thiết bị'!$A$1:$B$174,2,0)</f>
        <v>#N/A</v>
      </c>
      <c r="F1177" s="16" t="s">
        <v>2543</v>
      </c>
      <c r="G1177" s="16" t="str">
        <f t="shared" si="54"/>
        <v>KHÁC</v>
      </c>
      <c r="H1177" s="17" t="s">
        <v>2648</v>
      </c>
      <c r="I1177" s="17" t="s">
        <v>2804</v>
      </c>
      <c r="J1177" s="17" t="str">
        <f>VLOOKUP(I1177,'Danh sach khoa'!$C$2:$D$39,2,0)</f>
        <v>VSINH</v>
      </c>
      <c r="K1177" s="18" t="s">
        <v>2531</v>
      </c>
      <c r="L1177" s="14" t="s">
        <v>2649</v>
      </c>
      <c r="M1177" s="14">
        <v>37177</v>
      </c>
      <c r="N1177" s="14" t="s">
        <v>2650</v>
      </c>
      <c r="O1177" s="14" t="s">
        <v>362</v>
      </c>
      <c r="P1177" s="14">
        <v>2021</v>
      </c>
      <c r="Q1177" s="81" t="s">
        <v>191</v>
      </c>
      <c r="R1177" s="14" t="s">
        <v>192</v>
      </c>
      <c r="S1177" s="35">
        <v>1</v>
      </c>
      <c r="T1177" s="20">
        <v>2616000000</v>
      </c>
      <c r="U1177" s="41" t="s">
        <v>37</v>
      </c>
      <c r="V1177" s="14" t="s">
        <v>2651</v>
      </c>
      <c r="W1177" s="14" t="s">
        <v>39</v>
      </c>
      <c r="X1177" s="21"/>
      <c r="Y1177" s="21"/>
    </row>
    <row r="1178" spans="1:25" s="25" customFormat="1" ht="20.399999999999999" x14ac:dyDescent="0.3">
      <c r="A1178" s="15">
        <v>1200</v>
      </c>
      <c r="B1178" s="16" t="s">
        <v>918</v>
      </c>
      <c r="C1178" s="16">
        <f t="shared" si="56"/>
        <v>1</v>
      </c>
      <c r="D1178" s="16" t="str">
        <f t="shared" si="55"/>
        <v>BG.VS.VSINH.001</v>
      </c>
      <c r="E1178" s="16" t="e">
        <f>VLOOKUP(B1178,'DS Tên thiết bị'!$A$1:$B$174,2,0)</f>
        <v>#N/A</v>
      </c>
      <c r="F1178" s="16" t="s">
        <v>2543</v>
      </c>
      <c r="G1178" s="16" t="str">
        <f t="shared" si="54"/>
        <v>KHÁC</v>
      </c>
      <c r="H1178" s="17" t="s">
        <v>2544</v>
      </c>
      <c r="I1178" s="17" t="s">
        <v>2804</v>
      </c>
      <c r="J1178" s="17" t="str">
        <f>VLOOKUP(I1178,'Danh sach khoa'!$C$2:$D$39,2,0)</f>
        <v>VSINH</v>
      </c>
      <c r="K1178" s="18" t="s">
        <v>2531</v>
      </c>
      <c r="L1178" s="14">
        <v>401513</v>
      </c>
      <c r="M1178" s="29" t="s">
        <v>2545</v>
      </c>
      <c r="N1178" s="14" t="s">
        <v>362</v>
      </c>
      <c r="O1178" s="14" t="s">
        <v>362</v>
      </c>
      <c r="P1178" s="14">
        <v>2013</v>
      </c>
      <c r="Q1178" s="59">
        <v>41559</v>
      </c>
      <c r="R1178" s="14" t="s">
        <v>36</v>
      </c>
      <c r="S1178" s="14">
        <v>1</v>
      </c>
      <c r="T1178" s="20">
        <v>1995000000</v>
      </c>
      <c r="U1178" s="41" t="s">
        <v>37</v>
      </c>
      <c r="V1178" s="14" t="s">
        <v>60</v>
      </c>
      <c r="W1178" s="14" t="s">
        <v>39</v>
      </c>
      <c r="X1178" s="14"/>
      <c r="Y1178" s="21"/>
    </row>
    <row r="1179" spans="1:25" s="25" customFormat="1" ht="30.6" x14ac:dyDescent="0.3">
      <c r="A1179" s="50">
        <v>1217</v>
      </c>
      <c r="B1179" s="16" t="s">
        <v>918</v>
      </c>
      <c r="C1179" s="16">
        <f t="shared" si="56"/>
        <v>2</v>
      </c>
      <c r="D1179" s="16" t="str">
        <f t="shared" si="55"/>
        <v>BG.VS.VSINH.002</v>
      </c>
      <c r="E1179" s="16" t="e">
        <f>VLOOKUP(B1179,'DS Tên thiết bị'!$A$1:$B$174,2,0)</f>
        <v>#N/A</v>
      </c>
      <c r="F1179" s="16" t="s">
        <v>2543</v>
      </c>
      <c r="G1179" s="16" t="str">
        <f t="shared" si="54"/>
        <v>KHÁC</v>
      </c>
      <c r="H1179" s="17" t="s">
        <v>2604</v>
      </c>
      <c r="I1179" s="17" t="s">
        <v>2804</v>
      </c>
      <c r="J1179" s="17" t="str">
        <f>VLOOKUP(I1179,'Danh sach khoa'!$C$2:$D$39,2,0)</f>
        <v>VSINH</v>
      </c>
      <c r="K1179" s="18" t="s">
        <v>2531</v>
      </c>
      <c r="L1179" s="14" t="s">
        <v>2605</v>
      </c>
      <c r="M1179" s="29" t="s">
        <v>2606</v>
      </c>
      <c r="N1179" s="14" t="s">
        <v>2204</v>
      </c>
      <c r="O1179" s="14" t="s">
        <v>2607</v>
      </c>
      <c r="P1179" s="14">
        <v>2018</v>
      </c>
      <c r="Q1179" s="59">
        <v>43383</v>
      </c>
      <c r="R1179" s="14" t="s">
        <v>36</v>
      </c>
      <c r="S1179" s="14">
        <v>1</v>
      </c>
      <c r="T1179" s="20">
        <v>3812480000</v>
      </c>
      <c r="U1179" s="41" t="s">
        <v>37</v>
      </c>
      <c r="V1179" s="14" t="s">
        <v>2608</v>
      </c>
      <c r="W1179" s="14" t="s">
        <v>39</v>
      </c>
      <c r="X1179" s="14"/>
      <c r="Y1179" s="21"/>
    </row>
    <row r="1180" spans="1:25" s="25" customFormat="1" ht="30.6" x14ac:dyDescent="0.3">
      <c r="A1180" s="15">
        <v>1222</v>
      </c>
      <c r="B1180" s="16" t="s">
        <v>918</v>
      </c>
      <c r="C1180" s="16">
        <f t="shared" si="56"/>
        <v>3</v>
      </c>
      <c r="D1180" s="16" t="str">
        <f t="shared" si="55"/>
        <v>BG.VS.VSINH.003</v>
      </c>
      <c r="E1180" s="16" t="e">
        <f>VLOOKUP(B1180,'DS Tên thiết bị'!$A$1:$B$174,2,0)</f>
        <v>#N/A</v>
      </c>
      <c r="F1180" s="16" t="s">
        <v>2543</v>
      </c>
      <c r="G1180" s="16" t="str">
        <f t="shared" si="54"/>
        <v>KHÁC</v>
      </c>
      <c r="H1180" s="17" t="s">
        <v>2624</v>
      </c>
      <c r="I1180" s="17" t="s">
        <v>2804</v>
      </c>
      <c r="J1180" s="17" t="str">
        <f>VLOOKUP(I1180,'Danh sach khoa'!$C$2:$D$39,2,0)</f>
        <v>VSINH</v>
      </c>
      <c r="K1180" s="18" t="s">
        <v>2531</v>
      </c>
      <c r="L1180" s="14" t="s">
        <v>2625</v>
      </c>
      <c r="M1180" s="29" t="s">
        <v>2626</v>
      </c>
      <c r="N1180" s="14" t="s">
        <v>2627</v>
      </c>
      <c r="O1180" s="14" t="s">
        <v>2628</v>
      </c>
      <c r="P1180" s="14">
        <v>2018</v>
      </c>
      <c r="Q1180" s="59">
        <v>43506</v>
      </c>
      <c r="R1180" s="14" t="s">
        <v>36</v>
      </c>
      <c r="S1180" s="14">
        <v>1</v>
      </c>
      <c r="T1180" s="20">
        <v>1450000000</v>
      </c>
      <c r="U1180" s="41" t="s">
        <v>37</v>
      </c>
      <c r="V1180" s="14" t="s">
        <v>2618</v>
      </c>
      <c r="W1180" s="76" t="s">
        <v>39</v>
      </c>
      <c r="X1180" s="76"/>
      <c r="Y1180" s="21"/>
    </row>
    <row r="1181" spans="1:25" s="25" customFormat="1" ht="20.399999999999999" x14ac:dyDescent="0.3">
      <c r="A1181" s="15">
        <v>1226</v>
      </c>
      <c r="B1181" s="16" t="s">
        <v>2643</v>
      </c>
      <c r="C1181" s="16">
        <f t="shared" si="56"/>
        <v>1</v>
      </c>
      <c r="D1181" s="16" t="str">
        <f t="shared" si="55"/>
        <v>BG.VS.VSINH.001</v>
      </c>
      <c r="E1181" s="16" t="e">
        <f>VLOOKUP(B1181,'DS Tên thiết bị'!$A$1:$B$174,2,0)</f>
        <v>#N/A</v>
      </c>
      <c r="F1181" s="16" t="s">
        <v>2543</v>
      </c>
      <c r="G1181" s="16" t="str">
        <f t="shared" si="54"/>
        <v>KHÁC</v>
      </c>
      <c r="H1181" s="17" t="s">
        <v>2644</v>
      </c>
      <c r="I1181" s="17" t="s">
        <v>2804</v>
      </c>
      <c r="J1181" s="17" t="str">
        <f>VLOOKUP(I1181,'Danh sach khoa'!$C$2:$D$39,2,0)</f>
        <v>VSINH</v>
      </c>
      <c r="K1181" s="18" t="s">
        <v>2531</v>
      </c>
      <c r="L1181" s="14" t="s">
        <v>2645</v>
      </c>
      <c r="M1181" s="37" t="s">
        <v>2646</v>
      </c>
      <c r="N1181" s="14" t="s">
        <v>2647</v>
      </c>
      <c r="O1181" s="14" t="s">
        <v>362</v>
      </c>
      <c r="P1181" s="21">
        <v>2021</v>
      </c>
      <c r="Q1181" s="81">
        <v>2021</v>
      </c>
      <c r="R1181" s="21" t="s">
        <v>36</v>
      </c>
      <c r="S1181" s="21">
        <v>1</v>
      </c>
      <c r="T1181" s="20"/>
      <c r="U1181" s="41" t="s">
        <v>37</v>
      </c>
      <c r="V1181" s="35">
        <v>0</v>
      </c>
      <c r="W1181" s="14" t="s">
        <v>39</v>
      </c>
      <c r="X1181" s="21"/>
      <c r="Y1181" s="21"/>
    </row>
    <row r="1182" spans="1:25" s="25" customFormat="1" ht="40.799999999999997" x14ac:dyDescent="0.3">
      <c r="A1182" s="50">
        <v>1223</v>
      </c>
      <c r="B1182" s="31" t="s">
        <v>2177</v>
      </c>
      <c r="C1182" s="16">
        <f t="shared" si="56"/>
        <v>1</v>
      </c>
      <c r="D1182" s="16" t="str">
        <f t="shared" si="55"/>
        <v>BG.NH.VSINH.001</v>
      </c>
      <c r="E1182" s="16" t="e">
        <f>VLOOKUP(B1182,'DS Tên thiết bị'!$A$1:$B$174,2,0)</f>
        <v>#N/A</v>
      </c>
      <c r="F1182" s="31" t="s">
        <v>2629</v>
      </c>
      <c r="G1182" s="16" t="str">
        <f t="shared" si="54"/>
        <v>KHÁC</v>
      </c>
      <c r="H1182" s="17" t="s">
        <v>2630</v>
      </c>
      <c r="I1182" s="17" t="s">
        <v>2804</v>
      </c>
      <c r="J1182" s="17" t="str">
        <f>VLOOKUP(I1182,'Danh sach khoa'!$C$2:$D$39,2,0)</f>
        <v>VSINH</v>
      </c>
      <c r="K1182" s="18" t="s">
        <v>2531</v>
      </c>
      <c r="L1182" s="14" t="s">
        <v>2631</v>
      </c>
      <c r="M1182" s="29">
        <v>30618059930</v>
      </c>
      <c r="N1182" s="14" t="s">
        <v>2632</v>
      </c>
      <c r="O1182" s="14" t="s">
        <v>35</v>
      </c>
      <c r="P1182" s="14">
        <v>2018</v>
      </c>
      <c r="Q1182" s="59" t="s">
        <v>2633</v>
      </c>
      <c r="R1182" s="14" t="s">
        <v>36</v>
      </c>
      <c r="S1182" s="14">
        <v>1</v>
      </c>
      <c r="T1182" s="20">
        <v>93450000</v>
      </c>
      <c r="U1182" s="41" t="s">
        <v>37</v>
      </c>
      <c r="V1182" s="14" t="s">
        <v>164</v>
      </c>
      <c r="W1182" s="14" t="s">
        <v>39</v>
      </c>
      <c r="X1182" s="14"/>
      <c r="Y1182" s="21"/>
    </row>
    <row r="1183" spans="1:25" s="25" customFormat="1" ht="40.799999999999997" x14ac:dyDescent="0.3">
      <c r="A1183" s="50">
        <v>1225</v>
      </c>
      <c r="B1183" s="31" t="s">
        <v>2177</v>
      </c>
      <c r="C1183" s="16">
        <f t="shared" si="56"/>
        <v>2</v>
      </c>
      <c r="D1183" s="16" t="str">
        <f t="shared" si="55"/>
        <v>BG.NH.VSINH.002</v>
      </c>
      <c r="E1183" s="16" t="e">
        <f>VLOOKUP(B1183,'DS Tên thiết bị'!$A$1:$B$174,2,0)</f>
        <v>#N/A</v>
      </c>
      <c r="F1183" s="31" t="s">
        <v>2629</v>
      </c>
      <c r="G1183" s="16" t="str">
        <f t="shared" si="54"/>
        <v>KHÁC</v>
      </c>
      <c r="H1183" s="17" t="s">
        <v>2639</v>
      </c>
      <c r="I1183" s="17" t="s">
        <v>2804</v>
      </c>
      <c r="J1183" s="17" t="str">
        <f>VLOOKUP(I1183,'Danh sach khoa'!$C$2:$D$39,2,0)</f>
        <v>VSINH</v>
      </c>
      <c r="K1183" s="18" t="s">
        <v>2531</v>
      </c>
      <c r="L1183" s="14" t="s">
        <v>2640</v>
      </c>
      <c r="M1183" s="29">
        <v>2019091804</v>
      </c>
      <c r="N1183" s="14" t="s">
        <v>2641</v>
      </c>
      <c r="O1183" s="14" t="s">
        <v>508</v>
      </c>
      <c r="P1183" s="14">
        <v>2019</v>
      </c>
      <c r="Q1183" s="60" t="s">
        <v>2642</v>
      </c>
      <c r="R1183" s="14" t="s">
        <v>36</v>
      </c>
      <c r="S1183" s="14">
        <v>1</v>
      </c>
      <c r="T1183" s="20">
        <v>72000000</v>
      </c>
      <c r="U1183" s="41" t="s">
        <v>37</v>
      </c>
      <c r="V1183" s="14" t="s">
        <v>164</v>
      </c>
      <c r="W1183" s="14" t="s">
        <v>39</v>
      </c>
      <c r="X1183" s="14"/>
      <c r="Y1183" s="21"/>
    </row>
    <row r="1184" spans="1:25" s="25" customFormat="1" ht="20.399999999999999" x14ac:dyDescent="0.3">
      <c r="A1184" s="15">
        <v>1198</v>
      </c>
      <c r="B1184" s="57" t="s">
        <v>336</v>
      </c>
      <c r="C1184" s="16">
        <f t="shared" si="56"/>
        <v>1</v>
      </c>
      <c r="D1184" s="16" t="str">
        <f t="shared" si="55"/>
        <v>BG.TA.VSINH.001</v>
      </c>
      <c r="E1184" s="16" t="e">
        <f>VLOOKUP(B1184,'DS Tên thiết bị'!$A$1:$B$174,2,0)</f>
        <v>#N/A</v>
      </c>
      <c r="F1184" s="57" t="s">
        <v>337</v>
      </c>
      <c r="G1184" s="16" t="str">
        <f t="shared" si="54"/>
        <v>KHÁC</v>
      </c>
      <c r="H1184" s="23" t="s">
        <v>2538</v>
      </c>
      <c r="I1184" s="17" t="s">
        <v>2804</v>
      </c>
      <c r="J1184" s="17" t="str">
        <f>VLOOKUP(I1184,'Danh sach khoa'!$C$2:$D$39,2,0)</f>
        <v>VSINH</v>
      </c>
      <c r="K1184" s="18" t="s">
        <v>2531</v>
      </c>
      <c r="L1184" s="41" t="s">
        <v>2539</v>
      </c>
      <c r="M1184" s="62" t="s">
        <v>2540</v>
      </c>
      <c r="N1184" s="41" t="s">
        <v>362</v>
      </c>
      <c r="O1184" s="41" t="s">
        <v>362</v>
      </c>
      <c r="P1184" s="41">
        <v>2007</v>
      </c>
      <c r="Q1184" s="59">
        <v>39459</v>
      </c>
      <c r="R1184" s="41" t="s">
        <v>36</v>
      </c>
      <c r="S1184" s="41">
        <v>1</v>
      </c>
      <c r="T1184" s="61">
        <v>36000000</v>
      </c>
      <c r="U1184" s="41" t="s">
        <v>37</v>
      </c>
      <c r="V1184" s="41" t="s">
        <v>60</v>
      </c>
      <c r="W1184" s="41" t="s">
        <v>39</v>
      </c>
      <c r="X1184" s="41"/>
      <c r="Y1184" s="42"/>
    </row>
    <row r="1185" spans="1:25" s="25" customFormat="1" ht="39.6" x14ac:dyDescent="0.3">
      <c r="A1185" s="50">
        <v>1213</v>
      </c>
      <c r="B1185" s="57" t="s">
        <v>336</v>
      </c>
      <c r="C1185" s="16">
        <f t="shared" si="56"/>
        <v>2</v>
      </c>
      <c r="D1185" s="16" t="str">
        <f t="shared" si="55"/>
        <v>BG.TA.VSINH.002</v>
      </c>
      <c r="E1185" s="16" t="e">
        <f>VLOOKUP(B1185,'DS Tên thiết bị'!$A$1:$B$174,2,0)</f>
        <v>#N/A</v>
      </c>
      <c r="F1185" s="57" t="s">
        <v>337</v>
      </c>
      <c r="G1185" s="16" t="str">
        <f t="shared" si="54"/>
        <v>KHÁC</v>
      </c>
      <c r="H1185" s="23" t="s">
        <v>2589</v>
      </c>
      <c r="I1185" s="17" t="s">
        <v>2804</v>
      </c>
      <c r="J1185" s="17" t="str">
        <f>VLOOKUP(I1185,'Danh sach khoa'!$C$2:$D$39,2,0)</f>
        <v>VSINH</v>
      </c>
      <c r="K1185" s="18" t="s">
        <v>2531</v>
      </c>
      <c r="L1185" s="41" t="s">
        <v>2590</v>
      </c>
      <c r="M1185" s="62" t="s">
        <v>2591</v>
      </c>
      <c r="N1185" s="41" t="s">
        <v>1063</v>
      </c>
      <c r="O1185" s="41" t="s">
        <v>362</v>
      </c>
      <c r="P1185" s="41">
        <v>2016</v>
      </c>
      <c r="Q1185" s="60" t="s">
        <v>2592</v>
      </c>
      <c r="R1185" s="41" t="s">
        <v>36</v>
      </c>
      <c r="S1185" s="41">
        <v>1</v>
      </c>
      <c r="T1185" s="61">
        <v>73660000</v>
      </c>
      <c r="U1185" s="41" t="s">
        <v>37</v>
      </c>
      <c r="V1185" s="41" t="s">
        <v>2564</v>
      </c>
      <c r="W1185" s="41" t="s">
        <v>39</v>
      </c>
      <c r="X1185" s="41"/>
      <c r="Y1185" s="42"/>
    </row>
    <row r="1186" spans="1:25" s="25" customFormat="1" ht="20.399999999999999" x14ac:dyDescent="0.3">
      <c r="A1186" s="50">
        <v>1197</v>
      </c>
      <c r="B1186" s="16" t="s">
        <v>969</v>
      </c>
      <c r="C1186" s="16">
        <f t="shared" si="56"/>
        <v>1</v>
      </c>
      <c r="D1186" s="16" t="str">
        <f t="shared" si="55"/>
        <v>BG.TAT.VSINH.001</v>
      </c>
      <c r="E1186" s="16" t="e">
        <f>VLOOKUP(B1186,'DS Tên thiết bị'!$A$1:$B$174,2,0)</f>
        <v>#N/A</v>
      </c>
      <c r="F1186" s="16" t="s">
        <v>970</v>
      </c>
      <c r="G1186" s="16" t="str">
        <f t="shared" si="54"/>
        <v>KHÁC</v>
      </c>
      <c r="H1186" s="17" t="s">
        <v>2533</v>
      </c>
      <c r="I1186" s="17" t="s">
        <v>2804</v>
      </c>
      <c r="J1186" s="17" t="str">
        <f>VLOOKUP(I1186,'Danh sach khoa'!$C$2:$D$39,2,0)</f>
        <v>VSINH</v>
      </c>
      <c r="K1186" s="18" t="s">
        <v>2531</v>
      </c>
      <c r="L1186" s="15" t="s">
        <v>2534</v>
      </c>
      <c r="M1186" s="29" t="s">
        <v>2535</v>
      </c>
      <c r="N1186" s="14" t="s">
        <v>2536</v>
      </c>
      <c r="O1186" s="14" t="s">
        <v>2537</v>
      </c>
      <c r="P1186" s="14">
        <v>2006</v>
      </c>
      <c r="Q1186" s="59">
        <v>40920</v>
      </c>
      <c r="R1186" s="14" t="s">
        <v>36</v>
      </c>
      <c r="S1186" s="14">
        <v>1</v>
      </c>
      <c r="T1186" s="20">
        <v>52000000</v>
      </c>
      <c r="U1186" s="41" t="s">
        <v>37</v>
      </c>
      <c r="V1186" s="14" t="s">
        <v>60</v>
      </c>
      <c r="W1186" s="14" t="s">
        <v>39</v>
      </c>
      <c r="X1186" s="14"/>
      <c r="Y1186" s="21"/>
    </row>
    <row r="1187" spans="1:25" s="25" customFormat="1" ht="30.6" x14ac:dyDescent="0.3">
      <c r="A1187" s="50">
        <v>1203</v>
      </c>
      <c r="B1187" s="57" t="s">
        <v>969</v>
      </c>
      <c r="C1187" s="16">
        <f t="shared" si="56"/>
        <v>2</v>
      </c>
      <c r="D1187" s="16" t="str">
        <f t="shared" si="55"/>
        <v>BG.TAT.VSINH.002</v>
      </c>
      <c r="E1187" s="16" t="e">
        <f>VLOOKUP(B1187,'DS Tên thiết bị'!$A$1:$B$174,2,0)</f>
        <v>#N/A</v>
      </c>
      <c r="F1187" s="57" t="s">
        <v>970</v>
      </c>
      <c r="G1187" s="16" t="str">
        <f t="shared" si="54"/>
        <v>KHÁC</v>
      </c>
      <c r="H1187" s="23" t="s">
        <v>971</v>
      </c>
      <c r="I1187" s="17" t="s">
        <v>2804</v>
      </c>
      <c r="J1187" s="17" t="str">
        <f>VLOOKUP(I1187,'Danh sach khoa'!$C$2:$D$39,2,0)</f>
        <v>VSINH</v>
      </c>
      <c r="K1187" s="18" t="s">
        <v>2531</v>
      </c>
      <c r="L1187" s="41">
        <v>1386</v>
      </c>
      <c r="M1187" s="62">
        <v>300010787</v>
      </c>
      <c r="N1187" s="41" t="s">
        <v>972</v>
      </c>
      <c r="O1187" s="41" t="s">
        <v>104</v>
      </c>
      <c r="P1187" s="41">
        <v>2015</v>
      </c>
      <c r="Q1187" s="60" t="s">
        <v>973</v>
      </c>
      <c r="R1187" s="41" t="s">
        <v>36</v>
      </c>
      <c r="S1187" s="41">
        <v>1</v>
      </c>
      <c r="T1187" s="61">
        <v>300080000</v>
      </c>
      <c r="U1187" s="41" t="s">
        <v>37</v>
      </c>
      <c r="V1187" s="14" t="s">
        <v>968</v>
      </c>
      <c r="W1187" s="41" t="s">
        <v>1593</v>
      </c>
      <c r="X1187" s="41"/>
      <c r="Y1187" s="42"/>
    </row>
    <row r="1188" spans="1:25" s="25" customFormat="1" ht="30.6" x14ac:dyDescent="0.3">
      <c r="A1188" s="50">
        <v>1207</v>
      </c>
      <c r="B1188" s="57" t="s">
        <v>969</v>
      </c>
      <c r="C1188" s="16">
        <f t="shared" si="56"/>
        <v>3</v>
      </c>
      <c r="D1188" s="16" t="str">
        <f t="shared" si="55"/>
        <v>BG.TAT.VSINH.003</v>
      </c>
      <c r="E1188" s="16" t="e">
        <f>VLOOKUP(B1188,'DS Tên thiết bị'!$A$1:$B$174,2,0)</f>
        <v>#N/A</v>
      </c>
      <c r="F1188" s="57" t="s">
        <v>970</v>
      </c>
      <c r="G1188" s="16" t="str">
        <f t="shared" si="54"/>
        <v>KHÁC</v>
      </c>
      <c r="H1188" s="23" t="s">
        <v>2565</v>
      </c>
      <c r="I1188" s="17" t="s">
        <v>2804</v>
      </c>
      <c r="J1188" s="17" t="str">
        <f>VLOOKUP(I1188,'Danh sach khoa'!$C$2:$D$39,2,0)</f>
        <v>VSINH</v>
      </c>
      <c r="K1188" s="18" t="s">
        <v>2531</v>
      </c>
      <c r="L1188" s="41" t="s">
        <v>2566</v>
      </c>
      <c r="M1188" s="62" t="s">
        <v>2567</v>
      </c>
      <c r="N1188" s="41" t="s">
        <v>2568</v>
      </c>
      <c r="O1188" s="41" t="s">
        <v>2569</v>
      </c>
      <c r="P1188" s="41">
        <v>2016</v>
      </c>
      <c r="Q1188" s="59">
        <v>42861</v>
      </c>
      <c r="R1188" s="41" t="s">
        <v>27</v>
      </c>
      <c r="S1188" s="41">
        <v>1</v>
      </c>
      <c r="T1188" s="61">
        <v>1161878000</v>
      </c>
      <c r="U1188" s="41" t="s">
        <v>37</v>
      </c>
      <c r="V1188" s="41" t="s">
        <v>105</v>
      </c>
      <c r="W1188" s="41" t="s">
        <v>39</v>
      </c>
      <c r="X1188" s="41"/>
      <c r="Y1188" s="42"/>
    </row>
    <row r="1189" spans="1:25" s="25" customFormat="1" ht="20.399999999999999" x14ac:dyDescent="0.3">
      <c r="A1189" s="15">
        <v>1212</v>
      </c>
      <c r="B1189" s="57" t="s">
        <v>969</v>
      </c>
      <c r="C1189" s="16">
        <f t="shared" si="56"/>
        <v>4</v>
      </c>
      <c r="D1189" s="16" t="str">
        <f t="shared" si="55"/>
        <v>BG.TAT.VSINH.004</v>
      </c>
      <c r="E1189" s="16" t="e">
        <f>VLOOKUP(B1189,'DS Tên thiết bị'!$A$1:$B$174,2,0)</f>
        <v>#N/A</v>
      </c>
      <c r="F1189" s="57" t="s">
        <v>970</v>
      </c>
      <c r="G1189" s="16" t="str">
        <f t="shared" si="54"/>
        <v>KHÁC</v>
      </c>
      <c r="H1189" s="23" t="s">
        <v>2586</v>
      </c>
      <c r="I1189" s="17" t="s">
        <v>2804</v>
      </c>
      <c r="J1189" s="17" t="str">
        <f>VLOOKUP(I1189,'Danh sach khoa'!$C$2:$D$39,2,0)</f>
        <v>VSINH</v>
      </c>
      <c r="K1189" s="18" t="s">
        <v>2531</v>
      </c>
      <c r="L1189" s="41">
        <v>303481130</v>
      </c>
      <c r="M1189" s="62" t="s">
        <v>2587</v>
      </c>
      <c r="N1189" s="41" t="s">
        <v>2588</v>
      </c>
      <c r="O1189" s="41" t="s">
        <v>104</v>
      </c>
      <c r="P1189" s="41">
        <v>2017</v>
      </c>
      <c r="Q1189" s="59">
        <v>42923</v>
      </c>
      <c r="R1189" s="41" t="s">
        <v>36</v>
      </c>
      <c r="S1189" s="41">
        <v>1</v>
      </c>
      <c r="T1189" s="65">
        <v>567484000</v>
      </c>
      <c r="U1189" s="41" t="s">
        <v>37</v>
      </c>
      <c r="V1189" s="41" t="s">
        <v>105</v>
      </c>
      <c r="W1189" s="41" t="s">
        <v>39</v>
      </c>
      <c r="X1189" s="41"/>
      <c r="Y1189" s="42"/>
    </row>
    <row r="1190" spans="1:25" s="25" customFormat="1" ht="30.6" x14ac:dyDescent="0.3">
      <c r="A1190" s="50">
        <v>1229</v>
      </c>
      <c r="B1190" s="16" t="s">
        <v>969</v>
      </c>
      <c r="C1190" s="16">
        <f t="shared" si="56"/>
        <v>5</v>
      </c>
      <c r="D1190" s="16" t="str">
        <f t="shared" si="55"/>
        <v>BG.TAT.VSINH.005</v>
      </c>
      <c r="E1190" s="16" t="e">
        <f>VLOOKUP(B1190,'DS Tên thiết bị'!$A$1:$B$174,2,0)</f>
        <v>#N/A</v>
      </c>
      <c r="F1190" s="16" t="s">
        <v>970</v>
      </c>
      <c r="G1190" s="16" t="str">
        <f t="shared" si="54"/>
        <v>KHÁC</v>
      </c>
      <c r="H1190" s="39" t="s">
        <v>2656</v>
      </c>
      <c r="I1190" s="17" t="s">
        <v>2804</v>
      </c>
      <c r="J1190" s="17" t="str">
        <f>VLOOKUP(I1190,'Danh sach khoa'!$C$2:$D$39,2,0)</f>
        <v>VSINH</v>
      </c>
      <c r="K1190" s="18" t="s">
        <v>2531</v>
      </c>
      <c r="L1190" s="21">
        <v>1386</v>
      </c>
      <c r="M1190" s="29">
        <v>300428148</v>
      </c>
      <c r="N1190" s="14" t="s">
        <v>2657</v>
      </c>
      <c r="O1190" s="14" t="s">
        <v>104</v>
      </c>
      <c r="P1190" s="21">
        <v>2020</v>
      </c>
      <c r="Q1190" s="79">
        <v>44354</v>
      </c>
      <c r="R1190" s="21" t="s">
        <v>192</v>
      </c>
      <c r="S1190" s="14">
        <v>1</v>
      </c>
      <c r="T1190" s="38">
        <v>330000000</v>
      </c>
      <c r="U1190" s="41" t="s">
        <v>37</v>
      </c>
      <c r="V1190" s="14" t="s">
        <v>60</v>
      </c>
      <c r="W1190" s="14" t="s">
        <v>39</v>
      </c>
      <c r="X1190" s="21"/>
      <c r="Y1190" s="21"/>
    </row>
    <row r="1191" spans="1:25" s="25" customFormat="1" ht="30.6" x14ac:dyDescent="0.3">
      <c r="A1191" s="15">
        <v>1204</v>
      </c>
      <c r="B1191" s="16" t="s">
        <v>2554</v>
      </c>
      <c r="C1191" s="16">
        <f t="shared" si="56"/>
        <v>1</v>
      </c>
      <c r="D1191" s="16" t="str">
        <f t="shared" si="55"/>
        <v>BG.Tủ CO2.VSINH.001</v>
      </c>
      <c r="E1191" s="16" t="e">
        <f>VLOOKUP(B1191,'DS Tên thiết bị'!$A$1:$B$174,2,0)</f>
        <v>#N/A</v>
      </c>
      <c r="F1191" s="16" t="s">
        <v>1547</v>
      </c>
      <c r="G1191" s="16" t="str">
        <f t="shared" si="54"/>
        <v>KHÁC</v>
      </c>
      <c r="H1191" s="17" t="s">
        <v>2555</v>
      </c>
      <c r="I1191" s="17" t="s">
        <v>2804</v>
      </c>
      <c r="J1191" s="17" t="str">
        <f>VLOOKUP(I1191,'Danh sach khoa'!$C$2:$D$39,2,0)</f>
        <v>VSINH</v>
      </c>
      <c r="K1191" s="18" t="s">
        <v>2531</v>
      </c>
      <c r="L1191" s="14">
        <v>371</v>
      </c>
      <c r="M1191" s="29">
        <v>300012993</v>
      </c>
      <c r="N1191" s="14" t="s">
        <v>972</v>
      </c>
      <c r="O1191" s="14" t="s">
        <v>104</v>
      </c>
      <c r="P1191" s="14">
        <v>2015</v>
      </c>
      <c r="Q1191" s="60" t="s">
        <v>973</v>
      </c>
      <c r="R1191" s="14" t="s">
        <v>36</v>
      </c>
      <c r="S1191" s="14">
        <v>1</v>
      </c>
      <c r="T1191" s="20">
        <v>305000000</v>
      </c>
      <c r="U1191" s="41" t="s">
        <v>37</v>
      </c>
      <c r="V1191" s="14" t="s">
        <v>968</v>
      </c>
      <c r="W1191" s="41" t="s">
        <v>1593</v>
      </c>
      <c r="X1191" s="14"/>
      <c r="Y1191" s="21"/>
    </row>
    <row r="1192" spans="1:25" s="25" customFormat="1" ht="20.399999999999999" x14ac:dyDescent="0.3">
      <c r="A1192" s="15">
        <v>1214</v>
      </c>
      <c r="B1192" s="16" t="s">
        <v>2554</v>
      </c>
      <c r="C1192" s="16">
        <f t="shared" si="56"/>
        <v>2</v>
      </c>
      <c r="D1192" s="16" t="str">
        <f t="shared" si="55"/>
        <v>BG.Tủ CO2.VSINH.002</v>
      </c>
      <c r="E1192" s="16" t="e">
        <f>VLOOKUP(B1192,'DS Tên thiết bị'!$A$1:$B$174,2,0)</f>
        <v>#N/A</v>
      </c>
      <c r="F1192" s="16" t="s">
        <v>1547</v>
      </c>
      <c r="G1192" s="16" t="str">
        <f t="shared" si="54"/>
        <v>KHÁC</v>
      </c>
      <c r="H1192" s="17" t="s">
        <v>2593</v>
      </c>
      <c r="I1192" s="17" t="s">
        <v>2804</v>
      </c>
      <c r="J1192" s="17" t="str">
        <f>VLOOKUP(I1192,'Danh sach khoa'!$C$2:$D$39,2,0)</f>
        <v>VSINH</v>
      </c>
      <c r="K1192" s="18" t="s">
        <v>2531</v>
      </c>
      <c r="L1192" s="14" t="s">
        <v>2594</v>
      </c>
      <c r="M1192" s="29" t="s">
        <v>2595</v>
      </c>
      <c r="N1192" s="14" t="s">
        <v>2596</v>
      </c>
      <c r="O1192" s="14" t="s">
        <v>104</v>
      </c>
      <c r="P1192" s="14">
        <v>2016</v>
      </c>
      <c r="Q1192" s="60">
        <v>2017</v>
      </c>
      <c r="R1192" s="14" t="s">
        <v>36</v>
      </c>
      <c r="S1192" s="14">
        <v>1</v>
      </c>
      <c r="T1192" s="20"/>
      <c r="U1192" s="41" t="s">
        <v>37</v>
      </c>
      <c r="V1192" s="14">
        <v>0</v>
      </c>
      <c r="W1192" s="14" t="s">
        <v>39</v>
      </c>
      <c r="X1192" s="14"/>
      <c r="Y1192" s="21"/>
    </row>
    <row r="1193" spans="1:25" s="25" customFormat="1" ht="26.4" x14ac:dyDescent="0.3">
      <c r="A1193" s="15">
        <v>1202</v>
      </c>
      <c r="B1193" s="16" t="s">
        <v>943</v>
      </c>
      <c r="C1193" s="16">
        <f t="shared" si="56"/>
        <v>1</v>
      </c>
      <c r="D1193" s="16" t="str">
        <f t="shared" si="55"/>
        <v>BG.TL.VSINH.001</v>
      </c>
      <c r="E1193" s="16" t="e">
        <f>VLOOKUP(B1193,'DS Tên thiết bị'!$A$1:$B$174,2,0)</f>
        <v>#N/A</v>
      </c>
      <c r="F1193" s="16" t="s">
        <v>944</v>
      </c>
      <c r="G1193" s="16" t="str">
        <f t="shared" si="54"/>
        <v>KHÁC</v>
      </c>
      <c r="H1193" s="17" t="s">
        <v>2223</v>
      </c>
      <c r="I1193" s="17" t="s">
        <v>2804</v>
      </c>
      <c r="J1193" s="17" t="str">
        <f>VLOOKUP(I1193,'Danh sach khoa'!$C$2:$D$39,2,0)</f>
        <v>VSINH</v>
      </c>
      <c r="K1193" s="18" t="s">
        <v>2531</v>
      </c>
      <c r="L1193" s="14" t="s">
        <v>2552</v>
      </c>
      <c r="M1193" s="29">
        <v>12120029</v>
      </c>
      <c r="N1193" s="14" t="s">
        <v>35</v>
      </c>
      <c r="O1193" s="14" t="s">
        <v>35</v>
      </c>
      <c r="P1193" s="30">
        <v>2013</v>
      </c>
      <c r="Q1193" s="84" t="s">
        <v>2553</v>
      </c>
      <c r="R1193" s="14" t="s">
        <v>36</v>
      </c>
      <c r="S1193" s="14">
        <v>1</v>
      </c>
      <c r="T1193" s="20">
        <v>66900000</v>
      </c>
      <c r="U1193" s="41" t="s">
        <v>37</v>
      </c>
      <c r="V1193" s="14" t="s">
        <v>38</v>
      </c>
      <c r="W1193" s="14" t="s">
        <v>39</v>
      </c>
      <c r="X1193" s="14"/>
      <c r="Y1193" s="21"/>
    </row>
    <row r="1194" spans="1:25" s="25" customFormat="1" ht="30.6" x14ac:dyDescent="0.3">
      <c r="A1194" s="50">
        <v>1205</v>
      </c>
      <c r="B1194" s="16" t="s">
        <v>943</v>
      </c>
      <c r="C1194" s="16">
        <f t="shared" si="56"/>
        <v>2</v>
      </c>
      <c r="D1194" s="16" t="str">
        <f t="shared" si="55"/>
        <v>BG.TL.VSINH.002</v>
      </c>
      <c r="E1194" s="16" t="e">
        <f>VLOOKUP(B1194,'DS Tên thiết bị'!$A$1:$B$174,2,0)</f>
        <v>#N/A</v>
      </c>
      <c r="F1194" s="16" t="s">
        <v>944</v>
      </c>
      <c r="G1194" s="16" t="str">
        <f t="shared" si="54"/>
        <v>KHÁC</v>
      </c>
      <c r="H1194" s="17" t="s">
        <v>2556</v>
      </c>
      <c r="I1194" s="17" t="s">
        <v>2804</v>
      </c>
      <c r="J1194" s="17" t="str">
        <f>VLOOKUP(I1194,'Danh sach khoa'!$C$2:$D$39,2,0)</f>
        <v>VSINH</v>
      </c>
      <c r="K1194" s="18" t="s">
        <v>2531</v>
      </c>
      <c r="L1194" s="14" t="s">
        <v>2557</v>
      </c>
      <c r="M1194" s="29">
        <v>20151591074</v>
      </c>
      <c r="N1194" s="14" t="s">
        <v>2558</v>
      </c>
      <c r="O1194" s="14" t="s">
        <v>2559</v>
      </c>
      <c r="P1194" s="14">
        <v>2015</v>
      </c>
      <c r="Q1194" s="60" t="s">
        <v>973</v>
      </c>
      <c r="R1194" s="14" t="s">
        <v>36</v>
      </c>
      <c r="S1194" s="14">
        <v>1</v>
      </c>
      <c r="T1194" s="20">
        <v>95000000</v>
      </c>
      <c r="U1194" s="41" t="s">
        <v>37</v>
      </c>
      <c r="V1194" s="14" t="s">
        <v>968</v>
      </c>
      <c r="W1194" s="41" t="s">
        <v>1593</v>
      </c>
      <c r="X1194" s="14"/>
      <c r="Y1194" s="21"/>
    </row>
    <row r="1195" spans="1:25" s="25" customFormat="1" ht="26.4" x14ac:dyDescent="0.3">
      <c r="A1195" s="15">
        <v>1218</v>
      </c>
      <c r="B1195" s="16" t="s">
        <v>943</v>
      </c>
      <c r="C1195" s="16">
        <f t="shared" si="56"/>
        <v>3</v>
      </c>
      <c r="D1195" s="16" t="str">
        <f t="shared" si="55"/>
        <v>BG.TL.VSINH.003</v>
      </c>
      <c r="E1195" s="16" t="e">
        <f>VLOOKUP(B1195,'DS Tên thiết bị'!$A$1:$B$174,2,0)</f>
        <v>#N/A</v>
      </c>
      <c r="F1195" s="16" t="s">
        <v>944</v>
      </c>
      <c r="G1195" s="16" t="str">
        <f t="shared" si="54"/>
        <v>KHÁC</v>
      </c>
      <c r="H1195" s="17" t="s">
        <v>2609</v>
      </c>
      <c r="I1195" s="17" t="s">
        <v>2804</v>
      </c>
      <c r="J1195" s="17" t="str">
        <f>VLOOKUP(I1195,'Danh sach khoa'!$C$2:$D$39,2,0)</f>
        <v>VSINH</v>
      </c>
      <c r="K1195" s="18" t="s">
        <v>2531</v>
      </c>
      <c r="L1195" s="14" t="s">
        <v>2610</v>
      </c>
      <c r="M1195" s="29">
        <v>18010216</v>
      </c>
      <c r="N1195" s="14" t="s">
        <v>2611</v>
      </c>
      <c r="O1195" s="14" t="s">
        <v>35</v>
      </c>
      <c r="P1195" s="14">
        <v>2018</v>
      </c>
      <c r="Q1195" s="60" t="s">
        <v>128</v>
      </c>
      <c r="R1195" s="14" t="s">
        <v>36</v>
      </c>
      <c r="S1195" s="14">
        <v>1</v>
      </c>
      <c r="T1195" s="20">
        <v>291000000</v>
      </c>
      <c r="U1195" s="41" t="s">
        <v>37</v>
      </c>
      <c r="V1195" s="14" t="s">
        <v>60</v>
      </c>
      <c r="W1195" s="14" t="s">
        <v>39</v>
      </c>
      <c r="X1195" s="14"/>
      <c r="Y1195" s="21"/>
    </row>
    <row r="1196" spans="1:25" s="25" customFormat="1" ht="30.6" x14ac:dyDescent="0.3">
      <c r="A1196" s="15">
        <v>1230</v>
      </c>
      <c r="B1196" s="16" t="s">
        <v>2658</v>
      </c>
      <c r="C1196" s="16">
        <f t="shared" si="56"/>
        <v>1</v>
      </c>
      <c r="D1196" s="16" t="str">
        <f t="shared" si="55"/>
        <v>BG.TL.VSINH.001</v>
      </c>
      <c r="E1196" s="16" t="e">
        <f>VLOOKUP(B1196,'DS Tên thiết bị'!$A$1:$B$174,2,0)</f>
        <v>#N/A</v>
      </c>
      <c r="F1196" s="16" t="s">
        <v>944</v>
      </c>
      <c r="G1196" s="16" t="str">
        <f t="shared" si="54"/>
        <v>KHÁC</v>
      </c>
      <c r="H1196" s="39" t="s">
        <v>2659</v>
      </c>
      <c r="I1196" s="17" t="s">
        <v>2804</v>
      </c>
      <c r="J1196" s="17" t="str">
        <f>VLOOKUP(I1196,'Danh sach khoa'!$C$2:$D$39,2,0)</f>
        <v>VSINH</v>
      </c>
      <c r="K1196" s="18" t="s">
        <v>2531</v>
      </c>
      <c r="L1196" s="21" t="s">
        <v>2660</v>
      </c>
      <c r="M1196" s="29" t="s">
        <v>2661</v>
      </c>
      <c r="N1196" s="14" t="s">
        <v>2662</v>
      </c>
      <c r="O1196" s="14" t="s">
        <v>2663</v>
      </c>
      <c r="P1196" s="21">
        <v>2022</v>
      </c>
      <c r="Q1196" s="81" t="s">
        <v>2664</v>
      </c>
      <c r="R1196" s="21" t="s">
        <v>192</v>
      </c>
      <c r="S1196" s="14">
        <v>1</v>
      </c>
      <c r="T1196" s="38">
        <v>218000000</v>
      </c>
      <c r="U1196" s="41" t="s">
        <v>37</v>
      </c>
      <c r="V1196" s="14" t="s">
        <v>2665</v>
      </c>
      <c r="W1196" s="14" t="s">
        <v>39</v>
      </c>
      <c r="X1196" s="21"/>
      <c r="Y1196" s="21"/>
    </row>
    <row r="1197" spans="1:25" s="25" customFormat="1" ht="20.399999999999999" x14ac:dyDescent="0.3">
      <c r="A1197" s="15">
        <v>1196</v>
      </c>
      <c r="B1197" s="57" t="s">
        <v>544</v>
      </c>
      <c r="C1197" s="16">
        <f t="shared" si="56"/>
        <v>1</v>
      </c>
      <c r="D1197" s="16" t="str">
        <f t="shared" si="55"/>
        <v>BG.TS.VSINH.001</v>
      </c>
      <c r="E1197" s="16" t="e">
        <f>VLOOKUP(B1197,'DS Tên thiết bị'!$A$1:$B$174,2,0)</f>
        <v>#N/A</v>
      </c>
      <c r="F1197" s="57" t="s">
        <v>545</v>
      </c>
      <c r="G1197" s="16" t="str">
        <f t="shared" si="54"/>
        <v>KHÁC</v>
      </c>
      <c r="H1197" s="23" t="s">
        <v>2530</v>
      </c>
      <c r="I1197" s="17" t="s">
        <v>2804</v>
      </c>
      <c r="J1197" s="17" t="str">
        <f>VLOOKUP(I1197,'Danh sach khoa'!$C$2:$D$39,2,0)</f>
        <v>VSINH</v>
      </c>
      <c r="K1197" s="18" t="s">
        <v>2531</v>
      </c>
      <c r="L1197" s="41"/>
      <c r="M1197" s="62">
        <v>132698</v>
      </c>
      <c r="N1197" s="41" t="s">
        <v>2532</v>
      </c>
      <c r="O1197" s="41" t="s">
        <v>142</v>
      </c>
      <c r="P1197" s="41">
        <v>1992</v>
      </c>
      <c r="Q1197" s="59">
        <v>33615</v>
      </c>
      <c r="R1197" s="41" t="s">
        <v>36</v>
      </c>
      <c r="S1197" s="41">
        <v>1</v>
      </c>
      <c r="T1197" s="61">
        <v>13000000</v>
      </c>
      <c r="U1197" s="41" t="s">
        <v>37</v>
      </c>
      <c r="V1197" s="41" t="s">
        <v>60</v>
      </c>
      <c r="W1197" s="41" t="s">
        <v>39</v>
      </c>
      <c r="X1197" s="41"/>
      <c r="Y1197" s="42"/>
    </row>
    <row r="1198" spans="1:25" s="25" customFormat="1" ht="20.399999999999999" x14ac:dyDescent="0.3">
      <c r="A1198" s="50">
        <v>1231</v>
      </c>
      <c r="B1198" s="16" t="s">
        <v>76</v>
      </c>
      <c r="C1198" s="16">
        <f t="shared" si="56"/>
        <v>1</v>
      </c>
      <c r="D1198" s="16" t="str">
        <f t="shared" si="55"/>
        <v>BG.G.KYHCT.001</v>
      </c>
      <c r="E1198" s="16" t="e">
        <f>VLOOKUP(B1198,'DS Tên thiết bị'!$A$1:$B$174,2,0)</f>
        <v>#N/A</v>
      </c>
      <c r="F1198" s="16" t="s">
        <v>77</v>
      </c>
      <c r="G1198" s="16" t="str">
        <f t="shared" si="54"/>
        <v>KHÁC</v>
      </c>
      <c r="H1198" s="17" t="s">
        <v>2666</v>
      </c>
      <c r="I1198" s="17" t="s">
        <v>2805</v>
      </c>
      <c r="J1198" s="17" t="str">
        <f>VLOOKUP(I1198,'Danh sach khoa'!$C$2:$D$39,2,0)</f>
        <v>KYHCT</v>
      </c>
      <c r="K1198" s="18" t="s">
        <v>2667</v>
      </c>
      <c r="L1198" s="14" t="s">
        <v>2668</v>
      </c>
      <c r="M1198" s="29" t="s">
        <v>2669</v>
      </c>
      <c r="N1198" s="14" t="s">
        <v>341</v>
      </c>
      <c r="O1198" s="14" t="s">
        <v>257</v>
      </c>
      <c r="P1198" s="21">
        <v>2017</v>
      </c>
      <c r="Q1198" s="75">
        <v>40179</v>
      </c>
      <c r="R1198" s="14" t="s">
        <v>36</v>
      </c>
      <c r="S1198" s="14">
        <v>1</v>
      </c>
      <c r="T1198" s="20">
        <v>126300000</v>
      </c>
      <c r="U1198" s="41" t="s">
        <v>37</v>
      </c>
      <c r="V1198" s="14" t="s">
        <v>1344</v>
      </c>
      <c r="W1198" s="14" t="s">
        <v>271</v>
      </c>
      <c r="X1198" s="14"/>
      <c r="Y1198" s="21"/>
    </row>
    <row r="1199" spans="1:25" s="25" customFormat="1" ht="20.399999999999999" x14ac:dyDescent="0.3">
      <c r="A1199" s="15">
        <v>1232</v>
      </c>
      <c r="B1199" s="16" t="s">
        <v>2670</v>
      </c>
      <c r="C1199" s="16">
        <f t="shared" si="56"/>
        <v>1</v>
      </c>
      <c r="D1199" s="16" t="str">
        <f t="shared" si="55"/>
        <v>BG.ĐTT.KYHCT.001</v>
      </c>
      <c r="E1199" s="16" t="e">
        <f>VLOOKUP(B1199,'DS Tên thiết bị'!$A$1:$B$174,2,0)</f>
        <v>#N/A</v>
      </c>
      <c r="F1199" s="16" t="s">
        <v>2671</v>
      </c>
      <c r="G1199" s="16" t="str">
        <f t="shared" si="54"/>
        <v>KHÁC</v>
      </c>
      <c r="H1199" s="17" t="s">
        <v>2670</v>
      </c>
      <c r="I1199" s="17" t="s">
        <v>2805</v>
      </c>
      <c r="J1199" s="17" t="str">
        <f>VLOOKUP(I1199,'Danh sach khoa'!$C$2:$D$39,2,0)</f>
        <v>KYHCT</v>
      </c>
      <c r="K1199" s="18" t="s">
        <v>2667</v>
      </c>
      <c r="L1199" s="14" t="s">
        <v>2672</v>
      </c>
      <c r="M1199" s="37" t="s">
        <v>2673</v>
      </c>
      <c r="N1199" s="14" t="s">
        <v>2048</v>
      </c>
      <c r="O1199" s="14" t="s">
        <v>35</v>
      </c>
      <c r="P1199" s="14">
        <v>2011</v>
      </c>
      <c r="Q1199" s="59">
        <v>40555</v>
      </c>
      <c r="R1199" s="14" t="s">
        <v>36</v>
      </c>
      <c r="S1199" s="110">
        <v>1</v>
      </c>
      <c r="T1199" s="34">
        <v>147000000</v>
      </c>
      <c r="U1199" s="41" t="s">
        <v>37</v>
      </c>
      <c r="V1199" s="14" t="s">
        <v>60</v>
      </c>
      <c r="W1199" s="14" t="s">
        <v>2366</v>
      </c>
      <c r="X1199" s="14"/>
      <c r="Y1199" s="21"/>
    </row>
    <row r="1200" spans="1:25" s="25" customFormat="1" ht="40.799999999999997" x14ac:dyDescent="0.3">
      <c r="A1200" s="50">
        <v>1233</v>
      </c>
      <c r="B1200" s="16" t="s">
        <v>2674</v>
      </c>
      <c r="C1200" s="16">
        <f t="shared" si="56"/>
        <v>1</v>
      </c>
      <c r="D1200" s="16" t="str">
        <f t="shared" si="55"/>
        <v>BG.MĐG.KYHCT.001</v>
      </c>
      <c r="E1200" s="16" t="e">
        <f>VLOOKUP(B1200,'DS Tên thiết bị'!$A$1:$B$174,2,0)</f>
        <v>#N/A</v>
      </c>
      <c r="F1200" s="16" t="s">
        <v>2675</v>
      </c>
      <c r="G1200" s="16" t="str">
        <f t="shared" si="54"/>
        <v>KHÁC</v>
      </c>
      <c r="H1200" s="17" t="s">
        <v>2674</v>
      </c>
      <c r="I1200" s="17" t="s">
        <v>2805</v>
      </c>
      <c r="J1200" s="17" t="str">
        <f>VLOOKUP(I1200,'Danh sach khoa'!$C$2:$D$39,2,0)</f>
        <v>KYHCT</v>
      </c>
      <c r="K1200" s="18" t="s">
        <v>2667</v>
      </c>
      <c r="L1200" s="14" t="s">
        <v>2676</v>
      </c>
      <c r="M1200" s="29">
        <v>1608002</v>
      </c>
      <c r="N1200" s="14" t="s">
        <v>2677</v>
      </c>
      <c r="O1200" s="14" t="s">
        <v>257</v>
      </c>
      <c r="P1200" s="14">
        <v>2016</v>
      </c>
      <c r="Q1200" s="75">
        <v>42952</v>
      </c>
      <c r="R1200" s="14" t="s">
        <v>36</v>
      </c>
      <c r="S1200" s="146">
        <v>1</v>
      </c>
      <c r="T1200" s="20">
        <v>40000000</v>
      </c>
      <c r="U1200" s="41" t="s">
        <v>37</v>
      </c>
      <c r="V1200" s="14" t="s">
        <v>1893</v>
      </c>
      <c r="W1200" s="14" t="s">
        <v>39</v>
      </c>
      <c r="X1200" s="14"/>
      <c r="Y1200" s="21"/>
    </row>
    <row r="1201" spans="1:25" s="25" customFormat="1" ht="40.799999999999997" x14ac:dyDescent="0.3">
      <c r="A1201" s="15">
        <v>1234</v>
      </c>
      <c r="B1201" s="16" t="s">
        <v>2678</v>
      </c>
      <c r="C1201" s="16">
        <f t="shared" si="56"/>
        <v>1</v>
      </c>
      <c r="D1201" s="16" t="str">
        <f t="shared" si="55"/>
        <v>BG.MST.KYHCT.001</v>
      </c>
      <c r="E1201" s="16" t="e">
        <f>VLOOKUP(B1201,'DS Tên thiết bị'!$A$1:$B$174,2,0)</f>
        <v>#N/A</v>
      </c>
      <c r="F1201" s="16" t="s">
        <v>2679</v>
      </c>
      <c r="G1201" s="16" t="str">
        <f t="shared" si="54"/>
        <v>KHÁC</v>
      </c>
      <c r="H1201" s="17" t="s">
        <v>2680</v>
      </c>
      <c r="I1201" s="17" t="s">
        <v>2805</v>
      </c>
      <c r="J1201" s="17" t="str">
        <f>VLOOKUP(I1201,'Danh sach khoa'!$C$2:$D$39,2,0)</f>
        <v>KYHCT</v>
      </c>
      <c r="K1201" s="18" t="s">
        <v>2667</v>
      </c>
      <c r="L1201" s="14" t="s">
        <v>2681</v>
      </c>
      <c r="M1201" s="29">
        <v>1612027</v>
      </c>
      <c r="N1201" s="14" t="s">
        <v>2677</v>
      </c>
      <c r="O1201" s="14" t="s">
        <v>257</v>
      </c>
      <c r="P1201" s="14">
        <v>2016</v>
      </c>
      <c r="Q1201" s="75">
        <v>42952</v>
      </c>
      <c r="R1201" s="14" t="s">
        <v>36</v>
      </c>
      <c r="S1201" s="14">
        <v>1</v>
      </c>
      <c r="T1201" s="20">
        <v>45000000</v>
      </c>
      <c r="U1201" s="41" t="s">
        <v>37</v>
      </c>
      <c r="V1201" s="14" t="s">
        <v>1893</v>
      </c>
      <c r="W1201" s="14" t="s">
        <v>39</v>
      </c>
      <c r="X1201" s="14"/>
      <c r="Y1201" s="21"/>
    </row>
    <row r="1202" spans="1:25" s="25" customFormat="1" ht="40.799999999999997" x14ac:dyDescent="0.3">
      <c r="A1202" s="15">
        <v>1236</v>
      </c>
      <c r="B1202" s="16" t="s">
        <v>2678</v>
      </c>
      <c r="C1202" s="16">
        <f t="shared" si="56"/>
        <v>2</v>
      </c>
      <c r="D1202" s="16" t="str">
        <f t="shared" si="55"/>
        <v>BG.MST.KYHCT.002</v>
      </c>
      <c r="E1202" s="16" t="e">
        <f>VLOOKUP(B1202,'DS Tên thiết bị'!$A$1:$B$174,2,0)</f>
        <v>#N/A</v>
      </c>
      <c r="F1202" s="16" t="s">
        <v>2679</v>
      </c>
      <c r="G1202" s="16" t="str">
        <f t="shared" si="54"/>
        <v>KHÁC</v>
      </c>
      <c r="H1202" s="17" t="s">
        <v>2688</v>
      </c>
      <c r="I1202" s="17" t="s">
        <v>2805</v>
      </c>
      <c r="J1202" s="17" t="str">
        <f>VLOOKUP(I1202,'Danh sach khoa'!$C$2:$D$39,2,0)</f>
        <v>KYHCT</v>
      </c>
      <c r="K1202" s="18" t="s">
        <v>2667</v>
      </c>
      <c r="L1202" s="14" t="s">
        <v>2689</v>
      </c>
      <c r="M1202" s="29">
        <v>1901982</v>
      </c>
      <c r="N1202" s="14" t="s">
        <v>2690</v>
      </c>
      <c r="O1202" s="14" t="s">
        <v>508</v>
      </c>
      <c r="P1202" s="14">
        <v>2019</v>
      </c>
      <c r="Q1202" s="60" t="s">
        <v>2691</v>
      </c>
      <c r="R1202" s="41" t="s">
        <v>36</v>
      </c>
      <c r="S1202" s="14">
        <v>1</v>
      </c>
      <c r="T1202" s="20">
        <v>98500000</v>
      </c>
      <c r="U1202" s="41" t="s">
        <v>37</v>
      </c>
      <c r="V1202" s="14" t="s">
        <v>1893</v>
      </c>
      <c r="W1202" s="14" t="s">
        <v>39</v>
      </c>
      <c r="X1202" s="14"/>
      <c r="Y1202" s="21"/>
    </row>
    <row r="1203" spans="1:25" s="25" customFormat="1" ht="20.399999999999999" x14ac:dyDescent="0.3">
      <c r="A1203" s="50">
        <v>1235</v>
      </c>
      <c r="B1203" s="57" t="s">
        <v>2682</v>
      </c>
      <c r="C1203" s="16">
        <f t="shared" si="56"/>
        <v>1</v>
      </c>
      <c r="D1203" s="16" t="str">
        <f t="shared" si="55"/>
        <v>BG.MTL.KYHCT.001</v>
      </c>
      <c r="E1203" s="16" t="e">
        <f>VLOOKUP(B1203,'DS Tên thiết bị'!$A$1:$B$174,2,0)</f>
        <v>#N/A</v>
      </c>
      <c r="F1203" s="57" t="s">
        <v>2683</v>
      </c>
      <c r="G1203" s="16" t="str">
        <f t="shared" si="54"/>
        <v>KHÁC</v>
      </c>
      <c r="H1203" s="23" t="s">
        <v>2684</v>
      </c>
      <c r="I1203" s="17" t="s">
        <v>2805</v>
      </c>
      <c r="J1203" s="17" t="str">
        <f>VLOOKUP(I1203,'Danh sach khoa'!$C$2:$D$39,2,0)</f>
        <v>KYHCT</v>
      </c>
      <c r="K1203" s="18" t="s">
        <v>2667</v>
      </c>
      <c r="L1203" s="41" t="s">
        <v>2685</v>
      </c>
      <c r="M1203" s="62" t="s">
        <v>2686</v>
      </c>
      <c r="N1203" s="134" t="s">
        <v>2687</v>
      </c>
      <c r="O1203" s="41" t="s">
        <v>353</v>
      </c>
      <c r="P1203" s="21">
        <v>2017</v>
      </c>
      <c r="Q1203" s="75">
        <v>41275</v>
      </c>
      <c r="R1203" s="41" t="s">
        <v>36</v>
      </c>
      <c r="S1203" s="41">
        <v>1</v>
      </c>
      <c r="T1203" s="61">
        <v>260000000</v>
      </c>
      <c r="U1203" s="41" t="s">
        <v>37</v>
      </c>
      <c r="V1203" s="41" t="s">
        <v>1344</v>
      </c>
      <c r="W1203" s="14" t="s">
        <v>271</v>
      </c>
      <c r="X1203" s="41"/>
      <c r="Y1203" s="42"/>
    </row>
    <row r="1204" spans="1:25" s="25" customFormat="1" ht="40.799999999999997" x14ac:dyDescent="0.3">
      <c r="A1204" s="50">
        <v>1245</v>
      </c>
      <c r="B1204" s="16" t="s">
        <v>76</v>
      </c>
      <c r="C1204" s="16">
        <f t="shared" si="56"/>
        <v>1</v>
      </c>
      <c r="D1204" s="16" t="str">
        <f t="shared" si="55"/>
        <v>BG.G.PVTTB.001</v>
      </c>
      <c r="E1204" s="16" t="e">
        <f>VLOOKUP(B1204,'DS Tên thiết bị'!$A$1:$B$174,2,0)</f>
        <v>#N/A</v>
      </c>
      <c r="F1204" s="16" t="s">
        <v>77</v>
      </c>
      <c r="G1204" s="16" t="str">
        <f t="shared" si="54"/>
        <v>KHÁC</v>
      </c>
      <c r="H1204" s="17" t="s">
        <v>510</v>
      </c>
      <c r="I1204" s="17" t="s">
        <v>2806</v>
      </c>
      <c r="J1204" s="17" t="str">
        <f>VLOOKUP(I1204,'Danh sach khoa'!$C$2:$D$39,2,0)</f>
        <v>PVTTB</v>
      </c>
      <c r="K1204" s="18" t="s">
        <v>2694</v>
      </c>
      <c r="L1204" s="21" t="s">
        <v>511</v>
      </c>
      <c r="M1204" s="14" t="s">
        <v>57</v>
      </c>
      <c r="N1204" s="14" t="s">
        <v>512</v>
      </c>
      <c r="O1204" s="14" t="s">
        <v>508</v>
      </c>
      <c r="P1204" s="14">
        <v>2021</v>
      </c>
      <c r="Q1204" s="67" t="s">
        <v>177</v>
      </c>
      <c r="R1204" s="14" t="s">
        <v>36</v>
      </c>
      <c r="S1204" s="35">
        <v>2</v>
      </c>
      <c r="T1204" s="89">
        <v>15000000</v>
      </c>
      <c r="U1204" s="41" t="s">
        <v>37</v>
      </c>
      <c r="V1204" s="30" t="s">
        <v>178</v>
      </c>
      <c r="W1204" s="14" t="s">
        <v>179</v>
      </c>
      <c r="X1204" s="14" t="s">
        <v>513</v>
      </c>
      <c r="Y1204" s="21"/>
    </row>
    <row r="1205" spans="1:25" s="25" customFormat="1" ht="20.399999999999999" x14ac:dyDescent="0.3">
      <c r="A1205" s="50">
        <v>1237</v>
      </c>
      <c r="B1205" s="16" t="s">
        <v>2692</v>
      </c>
      <c r="C1205" s="16">
        <f t="shared" si="56"/>
        <v>1</v>
      </c>
      <c r="D1205" s="16" t="str">
        <f t="shared" si="55"/>
        <v>BG..PVTTB.001</v>
      </c>
      <c r="E1205" s="16" t="e">
        <f>VLOOKUP(B1205,'DS Tên thiết bị'!$A$1:$B$174,2,0)</f>
        <v>#N/A</v>
      </c>
      <c r="F1205" s="16"/>
      <c r="G1205" s="16" t="str">
        <f t="shared" si="54"/>
        <v>KHÁC</v>
      </c>
      <c r="H1205" s="63" t="s">
        <v>2693</v>
      </c>
      <c r="I1205" s="17" t="s">
        <v>2806</v>
      </c>
      <c r="J1205" s="17" t="str">
        <f>VLOOKUP(I1205,'Danh sach khoa'!$C$2:$D$39,2,0)</f>
        <v>PVTTB</v>
      </c>
      <c r="K1205" s="18" t="s">
        <v>2694</v>
      </c>
      <c r="L1205" s="21"/>
      <c r="M1205" s="14"/>
      <c r="N1205" s="14"/>
      <c r="O1205" s="14"/>
      <c r="P1205" s="14">
        <v>2020</v>
      </c>
      <c r="Q1205" s="81" t="s">
        <v>134</v>
      </c>
      <c r="R1205" s="14" t="s">
        <v>281</v>
      </c>
      <c r="S1205" s="35">
        <v>1</v>
      </c>
      <c r="T1205" s="83">
        <v>36888771000</v>
      </c>
      <c r="U1205" s="41" t="s">
        <v>37</v>
      </c>
      <c r="V1205" s="30" t="s">
        <v>686</v>
      </c>
      <c r="W1205" s="14" t="s">
        <v>39</v>
      </c>
      <c r="X1205" s="14"/>
      <c r="Y1205" s="21"/>
    </row>
    <row r="1206" spans="1:25" s="25" customFormat="1" ht="20.399999999999999" x14ac:dyDescent="0.3">
      <c r="A1206" s="15">
        <v>1238</v>
      </c>
      <c r="B1206" s="16" t="s">
        <v>107</v>
      </c>
      <c r="C1206" s="16">
        <f t="shared" si="56"/>
        <v>1</v>
      </c>
      <c r="D1206" s="16" t="str">
        <f t="shared" si="55"/>
        <v>BG.MT.PVTTB.001</v>
      </c>
      <c r="E1206" s="16" t="e">
        <f>VLOOKUP(B1206,'DS Tên thiết bị'!$A$1:$B$174,2,0)</f>
        <v>#N/A</v>
      </c>
      <c r="F1206" s="16" t="s">
        <v>55</v>
      </c>
      <c r="G1206" s="16" t="str">
        <f t="shared" si="54"/>
        <v>KHÁC</v>
      </c>
      <c r="H1206" s="17" t="s">
        <v>2695</v>
      </c>
      <c r="I1206" s="17" t="s">
        <v>2806</v>
      </c>
      <c r="J1206" s="17" t="str">
        <f>VLOOKUP(I1206,'Danh sach khoa'!$C$2:$D$39,2,0)</f>
        <v>PVTTB</v>
      </c>
      <c r="K1206" s="18" t="s">
        <v>2694</v>
      </c>
      <c r="L1206" s="14" t="s">
        <v>2696</v>
      </c>
      <c r="M1206" s="14" t="s">
        <v>2697</v>
      </c>
      <c r="N1206" s="14" t="s">
        <v>2698</v>
      </c>
      <c r="O1206" s="14" t="s">
        <v>59</v>
      </c>
      <c r="P1206" s="14">
        <v>2020</v>
      </c>
      <c r="Q1206" s="81" t="s">
        <v>191</v>
      </c>
      <c r="R1206" s="14" t="s">
        <v>192</v>
      </c>
      <c r="S1206" s="14">
        <v>1</v>
      </c>
      <c r="T1206" s="20">
        <v>106000000</v>
      </c>
      <c r="U1206" s="41" t="s">
        <v>37</v>
      </c>
      <c r="V1206" s="14" t="s">
        <v>2699</v>
      </c>
      <c r="W1206" s="14" t="s">
        <v>39</v>
      </c>
      <c r="X1206" s="21"/>
      <c r="Y1206" s="21"/>
    </row>
    <row r="1207" spans="1:25" s="25" customFormat="1" ht="20.399999999999999" x14ac:dyDescent="0.3">
      <c r="A1207" s="50">
        <v>1239</v>
      </c>
      <c r="B1207" s="16" t="s">
        <v>107</v>
      </c>
      <c r="C1207" s="16">
        <f t="shared" si="56"/>
        <v>2</v>
      </c>
      <c r="D1207" s="16" t="str">
        <f t="shared" si="55"/>
        <v>BG.MT.PVTTB.002</v>
      </c>
      <c r="E1207" s="16" t="e">
        <f>VLOOKUP(B1207,'DS Tên thiết bị'!$A$1:$B$174,2,0)</f>
        <v>#N/A</v>
      </c>
      <c r="F1207" s="16" t="s">
        <v>55</v>
      </c>
      <c r="G1207" s="16" t="str">
        <f t="shared" si="54"/>
        <v>KHÁC</v>
      </c>
      <c r="H1207" s="17" t="s">
        <v>2695</v>
      </c>
      <c r="I1207" s="17" t="s">
        <v>2806</v>
      </c>
      <c r="J1207" s="17" t="str">
        <f>VLOOKUP(I1207,'Danh sach khoa'!$C$2:$D$39,2,0)</f>
        <v>PVTTB</v>
      </c>
      <c r="K1207" s="18" t="s">
        <v>2694</v>
      </c>
      <c r="L1207" s="14" t="s">
        <v>2696</v>
      </c>
      <c r="M1207" s="14" t="s">
        <v>2700</v>
      </c>
      <c r="N1207" s="14" t="s">
        <v>2698</v>
      </c>
      <c r="O1207" s="14" t="s">
        <v>59</v>
      </c>
      <c r="P1207" s="14">
        <v>2020</v>
      </c>
      <c r="Q1207" s="81" t="s">
        <v>191</v>
      </c>
      <c r="R1207" s="14" t="s">
        <v>192</v>
      </c>
      <c r="S1207" s="14">
        <v>1</v>
      </c>
      <c r="T1207" s="20">
        <v>106000000</v>
      </c>
      <c r="U1207" s="41" t="s">
        <v>37</v>
      </c>
      <c r="V1207" s="14" t="s">
        <v>2699</v>
      </c>
      <c r="W1207" s="14" t="s">
        <v>39</v>
      </c>
      <c r="X1207" s="21"/>
      <c r="Y1207" s="21"/>
    </row>
    <row r="1208" spans="1:25" s="25" customFormat="1" ht="20.399999999999999" x14ac:dyDescent="0.3">
      <c r="A1208" s="15">
        <v>1240</v>
      </c>
      <c r="B1208" s="16" t="s">
        <v>107</v>
      </c>
      <c r="C1208" s="16">
        <f t="shared" si="56"/>
        <v>3</v>
      </c>
      <c r="D1208" s="16" t="str">
        <f t="shared" si="55"/>
        <v>BG.MT.PVTTB.003</v>
      </c>
      <c r="E1208" s="16" t="e">
        <f>VLOOKUP(B1208,'DS Tên thiết bị'!$A$1:$B$174,2,0)</f>
        <v>#N/A</v>
      </c>
      <c r="F1208" s="16" t="s">
        <v>55</v>
      </c>
      <c r="G1208" s="16" t="str">
        <f t="shared" si="54"/>
        <v>KHÁC</v>
      </c>
      <c r="H1208" s="17" t="s">
        <v>2695</v>
      </c>
      <c r="I1208" s="17" t="s">
        <v>2806</v>
      </c>
      <c r="J1208" s="17" t="str">
        <f>VLOOKUP(I1208,'Danh sach khoa'!$C$2:$D$39,2,0)</f>
        <v>PVTTB</v>
      </c>
      <c r="K1208" s="18" t="s">
        <v>2694</v>
      </c>
      <c r="L1208" s="14" t="s">
        <v>2696</v>
      </c>
      <c r="M1208" s="14" t="s">
        <v>2701</v>
      </c>
      <c r="N1208" s="14" t="s">
        <v>2698</v>
      </c>
      <c r="O1208" s="14" t="s">
        <v>59</v>
      </c>
      <c r="P1208" s="14">
        <v>2020</v>
      </c>
      <c r="Q1208" s="81" t="s">
        <v>191</v>
      </c>
      <c r="R1208" s="14" t="s">
        <v>192</v>
      </c>
      <c r="S1208" s="14">
        <v>1</v>
      </c>
      <c r="T1208" s="20">
        <v>106000000</v>
      </c>
      <c r="U1208" s="41" t="s">
        <v>37</v>
      </c>
      <c r="V1208" s="14" t="s">
        <v>2699</v>
      </c>
      <c r="W1208" s="14" t="s">
        <v>39</v>
      </c>
      <c r="X1208" s="21"/>
      <c r="Y1208" s="21"/>
    </row>
    <row r="1209" spans="1:25" s="25" customFormat="1" ht="20.399999999999999" x14ac:dyDescent="0.3">
      <c r="A1209" s="50">
        <v>1241</v>
      </c>
      <c r="B1209" s="16" t="s">
        <v>107</v>
      </c>
      <c r="C1209" s="16">
        <f t="shared" si="56"/>
        <v>4</v>
      </c>
      <c r="D1209" s="16" t="str">
        <f t="shared" si="55"/>
        <v>BG.MT.PVTTB.004</v>
      </c>
      <c r="E1209" s="16" t="e">
        <f>VLOOKUP(B1209,'DS Tên thiết bị'!$A$1:$B$174,2,0)</f>
        <v>#N/A</v>
      </c>
      <c r="F1209" s="16" t="s">
        <v>55</v>
      </c>
      <c r="G1209" s="16" t="str">
        <f t="shared" si="54"/>
        <v>KHÁC</v>
      </c>
      <c r="H1209" s="17" t="s">
        <v>2695</v>
      </c>
      <c r="I1209" s="17" t="s">
        <v>2806</v>
      </c>
      <c r="J1209" s="17" t="str">
        <f>VLOOKUP(I1209,'Danh sach khoa'!$C$2:$D$39,2,0)</f>
        <v>PVTTB</v>
      </c>
      <c r="K1209" s="18" t="s">
        <v>2694</v>
      </c>
      <c r="L1209" s="14" t="s">
        <v>2696</v>
      </c>
      <c r="M1209" s="14" t="s">
        <v>2702</v>
      </c>
      <c r="N1209" s="14" t="s">
        <v>2698</v>
      </c>
      <c r="O1209" s="14" t="s">
        <v>59</v>
      </c>
      <c r="P1209" s="14">
        <v>2020</v>
      </c>
      <c r="Q1209" s="81" t="s">
        <v>191</v>
      </c>
      <c r="R1209" s="14" t="s">
        <v>192</v>
      </c>
      <c r="S1209" s="14">
        <v>1</v>
      </c>
      <c r="T1209" s="20">
        <v>106000000</v>
      </c>
      <c r="U1209" s="41" t="s">
        <v>37</v>
      </c>
      <c r="V1209" s="14" t="s">
        <v>2699</v>
      </c>
      <c r="W1209" s="14" t="s">
        <v>39</v>
      </c>
      <c r="X1209" s="21"/>
      <c r="Y1209" s="21"/>
    </row>
    <row r="1210" spans="1:25" s="25" customFormat="1" ht="20.399999999999999" x14ac:dyDescent="0.3">
      <c r="A1210" s="15">
        <v>1242</v>
      </c>
      <c r="B1210" s="16" t="s">
        <v>107</v>
      </c>
      <c r="C1210" s="16">
        <f t="shared" si="56"/>
        <v>5</v>
      </c>
      <c r="D1210" s="16" t="str">
        <f t="shared" si="55"/>
        <v>BG.MT.PVTTB.005</v>
      </c>
      <c r="E1210" s="16" t="e">
        <f>VLOOKUP(B1210,'DS Tên thiết bị'!$A$1:$B$174,2,0)</f>
        <v>#N/A</v>
      </c>
      <c r="F1210" s="16" t="s">
        <v>55</v>
      </c>
      <c r="G1210" s="16" t="str">
        <f t="shared" si="54"/>
        <v>KHÁC</v>
      </c>
      <c r="H1210" s="17" t="s">
        <v>2695</v>
      </c>
      <c r="I1210" s="17" t="s">
        <v>2806</v>
      </c>
      <c r="J1210" s="17" t="str">
        <f>VLOOKUP(I1210,'Danh sach khoa'!$C$2:$D$39,2,0)</f>
        <v>PVTTB</v>
      </c>
      <c r="K1210" s="18" t="s">
        <v>2694</v>
      </c>
      <c r="L1210" s="14" t="s">
        <v>2696</v>
      </c>
      <c r="M1210" s="14" t="s">
        <v>2703</v>
      </c>
      <c r="N1210" s="14" t="s">
        <v>2698</v>
      </c>
      <c r="O1210" s="14" t="s">
        <v>59</v>
      </c>
      <c r="P1210" s="14">
        <v>2020</v>
      </c>
      <c r="Q1210" s="81" t="s">
        <v>191</v>
      </c>
      <c r="R1210" s="14" t="s">
        <v>192</v>
      </c>
      <c r="S1210" s="14">
        <v>1</v>
      </c>
      <c r="T1210" s="20">
        <v>106000000</v>
      </c>
      <c r="U1210" s="41" t="s">
        <v>37</v>
      </c>
      <c r="V1210" s="14" t="s">
        <v>2699</v>
      </c>
      <c r="W1210" s="14" t="s">
        <v>39</v>
      </c>
      <c r="X1210" s="21"/>
      <c r="Y1210" s="21"/>
    </row>
    <row r="1211" spans="1:25" s="25" customFormat="1" ht="20.399999999999999" x14ac:dyDescent="0.3">
      <c r="A1211" s="50">
        <v>1243</v>
      </c>
      <c r="B1211" s="16" t="s">
        <v>107</v>
      </c>
      <c r="C1211" s="16">
        <f t="shared" si="56"/>
        <v>6</v>
      </c>
      <c r="D1211" s="16" t="str">
        <f t="shared" si="55"/>
        <v>BG.MT.PVTTB.006</v>
      </c>
      <c r="E1211" s="16" t="e">
        <f>VLOOKUP(B1211,'DS Tên thiết bị'!$A$1:$B$174,2,0)</f>
        <v>#N/A</v>
      </c>
      <c r="F1211" s="16" t="s">
        <v>55</v>
      </c>
      <c r="G1211" s="16" t="str">
        <f t="shared" si="54"/>
        <v>KHÁC</v>
      </c>
      <c r="H1211" s="17" t="s">
        <v>2695</v>
      </c>
      <c r="I1211" s="17" t="s">
        <v>2806</v>
      </c>
      <c r="J1211" s="17" t="str">
        <f>VLOOKUP(I1211,'Danh sach khoa'!$C$2:$D$39,2,0)</f>
        <v>PVTTB</v>
      </c>
      <c r="K1211" s="18" t="s">
        <v>2694</v>
      </c>
      <c r="L1211" s="14" t="s">
        <v>2696</v>
      </c>
      <c r="M1211" s="14" t="s">
        <v>2704</v>
      </c>
      <c r="N1211" s="14" t="s">
        <v>2698</v>
      </c>
      <c r="O1211" s="14" t="s">
        <v>59</v>
      </c>
      <c r="P1211" s="14">
        <v>2020</v>
      </c>
      <c r="Q1211" s="81" t="s">
        <v>191</v>
      </c>
      <c r="R1211" s="14" t="s">
        <v>192</v>
      </c>
      <c r="S1211" s="14">
        <v>1</v>
      </c>
      <c r="T1211" s="20">
        <v>106000000</v>
      </c>
      <c r="U1211" s="41" t="s">
        <v>37</v>
      </c>
      <c r="V1211" s="14" t="s">
        <v>2699</v>
      </c>
      <c r="W1211" s="14" t="s">
        <v>39</v>
      </c>
      <c r="X1211" s="21"/>
      <c r="Y1211" s="21"/>
    </row>
    <row r="1212" spans="1:25" s="25" customFormat="1" ht="20.399999999999999" x14ac:dyDescent="0.3">
      <c r="A1212" s="15">
        <v>1244</v>
      </c>
      <c r="B1212" s="16" t="s">
        <v>107</v>
      </c>
      <c r="C1212" s="16">
        <f t="shared" si="56"/>
        <v>7</v>
      </c>
      <c r="D1212" s="16" t="str">
        <f t="shared" si="55"/>
        <v>BG.MT.PVTTB.007</v>
      </c>
      <c r="E1212" s="16" t="e">
        <f>VLOOKUP(B1212,'DS Tên thiết bị'!$A$1:$B$174,2,0)</f>
        <v>#N/A</v>
      </c>
      <c r="F1212" s="16" t="s">
        <v>55</v>
      </c>
      <c r="G1212" s="16" t="str">
        <f t="shared" si="54"/>
        <v>KHÁC</v>
      </c>
      <c r="H1212" s="17" t="s">
        <v>2695</v>
      </c>
      <c r="I1212" s="17" t="s">
        <v>2806</v>
      </c>
      <c r="J1212" s="17" t="str">
        <f>VLOOKUP(I1212,'Danh sach khoa'!$C$2:$D$39,2,0)</f>
        <v>PVTTB</v>
      </c>
      <c r="K1212" s="18" t="s">
        <v>2694</v>
      </c>
      <c r="L1212" s="14" t="s">
        <v>2696</v>
      </c>
      <c r="M1212" s="14" t="s">
        <v>2705</v>
      </c>
      <c r="N1212" s="14" t="s">
        <v>2698</v>
      </c>
      <c r="O1212" s="14" t="s">
        <v>59</v>
      </c>
      <c r="P1212" s="14">
        <v>2020</v>
      </c>
      <c r="Q1212" s="81" t="s">
        <v>191</v>
      </c>
      <c r="R1212" s="14" t="s">
        <v>192</v>
      </c>
      <c r="S1212" s="14">
        <v>1</v>
      </c>
      <c r="T1212" s="20">
        <v>106000000</v>
      </c>
      <c r="U1212" s="41" t="s">
        <v>37</v>
      </c>
      <c r="V1212" s="14" t="s">
        <v>2699</v>
      </c>
      <c r="W1212" s="14" t="s">
        <v>39</v>
      </c>
      <c r="X1212" s="21"/>
      <c r="Y1212" s="21"/>
    </row>
    <row r="1213" spans="1:25" s="25" customFormat="1" ht="23.4" x14ac:dyDescent="0.3">
      <c r="A1213" s="15">
        <v>1096</v>
      </c>
      <c r="B1213" s="77" t="s">
        <v>2352</v>
      </c>
      <c r="C1213" s="16">
        <f t="shared" si="56"/>
        <v>1</v>
      </c>
      <c r="D1213" s="16" t="str">
        <f t="shared" si="55"/>
        <v>BG..TBVSK.001</v>
      </c>
      <c r="E1213" s="16" t="e">
        <f>VLOOKUP(B1213,'DS Tên thiết bị'!$A$1:$B$174,2,0)</f>
        <v>#N/A</v>
      </c>
      <c r="F1213" s="77"/>
      <c r="G1213" s="16" t="str">
        <f t="shared" si="54"/>
        <v>KHÁC</v>
      </c>
      <c r="H1213" s="115" t="s">
        <v>2353</v>
      </c>
      <c r="I1213" s="17" t="s">
        <v>2801</v>
      </c>
      <c r="J1213" s="17" t="str">
        <f>VLOOKUP(I1213,'Danh sach khoa'!$C$2:$D$39,2,0)</f>
        <v>TBVSK</v>
      </c>
      <c r="K1213" s="18" t="s">
        <v>2354</v>
      </c>
      <c r="L1213" s="122"/>
      <c r="M1213" s="122"/>
      <c r="N1213" s="41"/>
      <c r="O1213" s="14"/>
      <c r="P1213" s="21">
        <v>2015</v>
      </c>
      <c r="Q1213" s="79">
        <v>42103</v>
      </c>
      <c r="R1213" s="14" t="s">
        <v>36</v>
      </c>
      <c r="S1213" s="110">
        <v>1</v>
      </c>
      <c r="T1213" s="145">
        <v>26500000</v>
      </c>
      <c r="U1213" s="41" t="s">
        <v>37</v>
      </c>
      <c r="V1213" s="14">
        <v>0</v>
      </c>
      <c r="W1213" s="14" t="s">
        <v>39</v>
      </c>
      <c r="X1213" s="42"/>
      <c r="Y1213" s="42"/>
    </row>
    <row r="1214" spans="1:25" s="25" customFormat="1" ht="23.4" x14ac:dyDescent="0.3">
      <c r="A1214" s="50">
        <v>1097</v>
      </c>
      <c r="B1214" s="16" t="s">
        <v>2355</v>
      </c>
      <c r="C1214" s="16">
        <f t="shared" si="56"/>
        <v>1</v>
      </c>
      <c r="D1214" s="16" t="str">
        <f t="shared" si="55"/>
        <v>BG.GMS.TBVSK.001</v>
      </c>
      <c r="E1214" s="16" t="e">
        <f>VLOOKUP(B1214,'DS Tên thiết bị'!$A$1:$B$174,2,0)</f>
        <v>#N/A</v>
      </c>
      <c r="F1214" s="16" t="s">
        <v>2356</v>
      </c>
      <c r="G1214" s="16" t="str">
        <f t="shared" si="54"/>
        <v>KHÁC</v>
      </c>
      <c r="H1214" s="17" t="s">
        <v>2355</v>
      </c>
      <c r="I1214" s="17" t="s">
        <v>2801</v>
      </c>
      <c r="J1214" s="17" t="str">
        <f>VLOOKUP(I1214,'Danh sach khoa'!$C$2:$D$39,2,0)</f>
        <v>TBVSK</v>
      </c>
      <c r="K1214" s="18" t="s">
        <v>2354</v>
      </c>
      <c r="L1214" s="14" t="s">
        <v>2357</v>
      </c>
      <c r="M1214" s="19" t="s">
        <v>57</v>
      </c>
      <c r="N1214" s="14" t="s">
        <v>35</v>
      </c>
      <c r="O1214" s="14" t="s">
        <v>35</v>
      </c>
      <c r="P1214" s="14">
        <v>2015</v>
      </c>
      <c r="Q1214" s="59">
        <v>42167</v>
      </c>
      <c r="R1214" s="14" t="s">
        <v>36</v>
      </c>
      <c r="S1214" s="110">
        <v>2</v>
      </c>
      <c r="T1214" s="34">
        <v>147500000</v>
      </c>
      <c r="U1214" s="41" t="s">
        <v>37</v>
      </c>
      <c r="V1214" s="14" t="s">
        <v>2343</v>
      </c>
      <c r="W1214" s="14" t="s">
        <v>37</v>
      </c>
      <c r="X1214" s="14"/>
      <c r="Y1214" s="21"/>
    </row>
    <row r="1215" spans="1:25" s="25" customFormat="1" ht="26.4" x14ac:dyDescent="0.3">
      <c r="A1215" s="15">
        <v>1114</v>
      </c>
      <c r="B1215" s="77" t="s">
        <v>2417</v>
      </c>
      <c r="C1215" s="16">
        <f t="shared" si="56"/>
        <v>1</v>
      </c>
      <c r="D1215" s="16" t="str">
        <f t="shared" si="55"/>
        <v>BG.HTĐT.TBVSK.001</v>
      </c>
      <c r="E1215" s="16" t="e">
        <f>VLOOKUP(B1215,'DS Tên thiết bị'!$A$1:$B$174,2,0)</f>
        <v>#N/A</v>
      </c>
      <c r="F1215" s="77" t="s">
        <v>2418</v>
      </c>
      <c r="G1215" s="16" t="str">
        <f t="shared" si="54"/>
        <v>KHÁC</v>
      </c>
      <c r="H1215" s="115" t="s">
        <v>2419</v>
      </c>
      <c r="I1215" s="17" t="s">
        <v>2801</v>
      </c>
      <c r="J1215" s="17" t="str">
        <f>VLOOKUP(I1215,'Danh sach khoa'!$C$2:$D$39,2,0)</f>
        <v>TBVSK</v>
      </c>
      <c r="K1215" s="18" t="s">
        <v>2354</v>
      </c>
      <c r="L1215" s="122" t="s">
        <v>2420</v>
      </c>
      <c r="M1215" s="122" t="s">
        <v>2421</v>
      </c>
      <c r="N1215" s="41" t="s">
        <v>2422</v>
      </c>
      <c r="O1215" s="14" t="s">
        <v>104</v>
      </c>
      <c r="P1215" s="21">
        <v>2021</v>
      </c>
      <c r="Q1215" s="86" t="s">
        <v>2410</v>
      </c>
      <c r="R1215" s="14" t="s">
        <v>36</v>
      </c>
      <c r="S1215" s="110">
        <v>1</v>
      </c>
      <c r="T1215" s="145">
        <v>219600000</v>
      </c>
      <c r="U1215" s="41" t="s">
        <v>37</v>
      </c>
      <c r="V1215" s="14" t="s">
        <v>60</v>
      </c>
      <c r="W1215" s="14" t="s">
        <v>37</v>
      </c>
      <c r="X1215" s="42"/>
      <c r="Y1215" s="42"/>
    </row>
    <row r="1216" spans="1:25" s="25" customFormat="1" ht="26.4" x14ac:dyDescent="0.3">
      <c r="A1216" s="15">
        <v>1112</v>
      </c>
      <c r="B1216" s="77" t="s">
        <v>2411</v>
      </c>
      <c r="C1216" s="16">
        <f t="shared" si="56"/>
        <v>1</v>
      </c>
      <c r="D1216" s="16" t="str">
        <f t="shared" si="55"/>
        <v>BG.HTHA.TBVSK.001</v>
      </c>
      <c r="E1216" s="16" t="e">
        <f>VLOOKUP(B1216,'DS Tên thiết bị'!$A$1:$B$174,2,0)</f>
        <v>#N/A</v>
      </c>
      <c r="F1216" s="77" t="s">
        <v>2412</v>
      </c>
      <c r="G1216" s="16" t="str">
        <f t="shared" si="54"/>
        <v>KHÁC</v>
      </c>
      <c r="H1216" s="115" t="s">
        <v>2413</v>
      </c>
      <c r="I1216" s="17" t="s">
        <v>2801</v>
      </c>
      <c r="J1216" s="17" t="str">
        <f>VLOOKUP(I1216,'Danh sach khoa'!$C$2:$D$39,2,0)</f>
        <v>TBVSK</v>
      </c>
      <c r="K1216" s="18" t="s">
        <v>2354</v>
      </c>
      <c r="L1216" s="122" t="s">
        <v>2414</v>
      </c>
      <c r="M1216" s="122">
        <v>142366</v>
      </c>
      <c r="N1216" s="41" t="s">
        <v>2415</v>
      </c>
      <c r="O1216" s="14" t="s">
        <v>104</v>
      </c>
      <c r="P1216" s="21">
        <v>2021</v>
      </c>
      <c r="Q1216" s="86" t="s">
        <v>2410</v>
      </c>
      <c r="R1216" s="14" t="s">
        <v>36</v>
      </c>
      <c r="S1216" s="110">
        <v>1</v>
      </c>
      <c r="T1216" s="145">
        <v>74200000</v>
      </c>
      <c r="U1216" s="41" t="s">
        <v>37</v>
      </c>
      <c r="V1216" s="14" t="s">
        <v>60</v>
      </c>
      <c r="W1216" s="14" t="s">
        <v>37</v>
      </c>
      <c r="X1216" s="42"/>
      <c r="Y1216" s="42"/>
    </row>
    <row r="1217" spans="1:25" s="25" customFormat="1" ht="26.4" x14ac:dyDescent="0.3">
      <c r="A1217" s="50">
        <v>1113</v>
      </c>
      <c r="B1217" s="77" t="s">
        <v>2411</v>
      </c>
      <c r="C1217" s="16">
        <f t="shared" si="56"/>
        <v>2</v>
      </c>
      <c r="D1217" s="16" t="str">
        <f t="shared" si="55"/>
        <v>BG.HTHA.TBVSK.002</v>
      </c>
      <c r="E1217" s="16" t="e">
        <f>VLOOKUP(B1217,'DS Tên thiết bị'!$A$1:$B$174,2,0)</f>
        <v>#N/A</v>
      </c>
      <c r="F1217" s="77" t="s">
        <v>2412</v>
      </c>
      <c r="G1217" s="16" t="str">
        <f t="shared" si="54"/>
        <v>KHÁC</v>
      </c>
      <c r="H1217" s="115" t="s">
        <v>2413</v>
      </c>
      <c r="I1217" s="17" t="s">
        <v>2801</v>
      </c>
      <c r="J1217" s="17" t="str">
        <f>VLOOKUP(I1217,'Danh sach khoa'!$C$2:$D$39,2,0)</f>
        <v>TBVSK</v>
      </c>
      <c r="K1217" s="18" t="s">
        <v>2354</v>
      </c>
      <c r="L1217" s="122" t="s">
        <v>2416</v>
      </c>
      <c r="M1217" s="122">
        <v>142350</v>
      </c>
      <c r="N1217" s="41" t="s">
        <v>2415</v>
      </c>
      <c r="O1217" s="14" t="s">
        <v>104</v>
      </c>
      <c r="P1217" s="21">
        <v>2021</v>
      </c>
      <c r="Q1217" s="86" t="s">
        <v>2410</v>
      </c>
      <c r="R1217" s="14" t="s">
        <v>36</v>
      </c>
      <c r="S1217" s="110">
        <v>1</v>
      </c>
      <c r="T1217" s="145">
        <v>74200000</v>
      </c>
      <c r="U1217" s="41" t="s">
        <v>37</v>
      </c>
      <c r="V1217" s="14" t="s">
        <v>60</v>
      </c>
      <c r="W1217" s="14" t="s">
        <v>37</v>
      </c>
      <c r="X1217" s="42"/>
      <c r="Y1217" s="42"/>
    </row>
    <row r="1218" spans="1:25" s="25" customFormat="1" ht="26.4" x14ac:dyDescent="0.3">
      <c r="A1218" s="15">
        <v>1098</v>
      </c>
      <c r="B1218" s="16" t="s">
        <v>2358</v>
      </c>
      <c r="C1218" s="16">
        <f t="shared" si="56"/>
        <v>1</v>
      </c>
      <c r="D1218" s="16" t="str">
        <f t="shared" si="55"/>
        <v>BG.KDCS.TBVSK.001</v>
      </c>
      <c r="E1218" s="16" t="e">
        <f>VLOOKUP(B1218,'DS Tên thiết bị'!$A$1:$B$174,2,0)</f>
        <v>#N/A</v>
      </c>
      <c r="F1218" s="16" t="s">
        <v>2043</v>
      </c>
      <c r="G1218" s="16" t="str">
        <f t="shared" ref="G1218:G1281" si="57">IFERROR(IF(E1218=F1218,"","KHÁC"),"KHÁC")</f>
        <v>KHÁC</v>
      </c>
      <c r="H1218" s="17" t="s">
        <v>2359</v>
      </c>
      <c r="I1218" s="17" t="s">
        <v>2801</v>
      </c>
      <c r="J1218" s="17" t="str">
        <f>VLOOKUP(I1218,'Danh sach khoa'!$C$2:$D$39,2,0)</f>
        <v>TBVSK</v>
      </c>
      <c r="K1218" s="18" t="s">
        <v>2354</v>
      </c>
      <c r="L1218" s="14" t="s">
        <v>2360</v>
      </c>
      <c r="M1218" s="29" t="s">
        <v>2361</v>
      </c>
      <c r="N1218" s="14"/>
      <c r="O1218" s="14"/>
      <c r="P1218" s="21">
        <v>2012</v>
      </c>
      <c r="Q1218" s="59" t="s">
        <v>2362</v>
      </c>
      <c r="R1218" s="14" t="s">
        <v>36</v>
      </c>
      <c r="S1218" s="110">
        <v>1</v>
      </c>
      <c r="T1218" s="34">
        <v>99500000</v>
      </c>
      <c r="U1218" s="41" t="s">
        <v>37</v>
      </c>
      <c r="V1218" s="14" t="s">
        <v>60</v>
      </c>
      <c r="W1218" s="14" t="s">
        <v>37</v>
      </c>
      <c r="X1218" s="14"/>
      <c r="Y1218" s="21"/>
    </row>
    <row r="1219" spans="1:25" s="25" customFormat="1" ht="26.4" x14ac:dyDescent="0.3">
      <c r="A1219" s="50">
        <v>1099</v>
      </c>
      <c r="B1219" s="57" t="s">
        <v>1173</v>
      </c>
      <c r="C1219" s="16">
        <f t="shared" si="56"/>
        <v>1</v>
      </c>
      <c r="D1219" s="16" t="str">
        <f t="shared" ref="D1219:D1282" si="58">"BG."&amp;F1219&amp;"."&amp;J1219&amp;"."&amp;TEXT(C1219,"000")</f>
        <v>BG.NS.TBVSK.001</v>
      </c>
      <c r="E1219" s="16" t="e">
        <f>VLOOKUP(B1219,'DS Tên thiết bị'!$A$1:$B$174,2,0)</f>
        <v>#N/A</v>
      </c>
      <c r="F1219" s="16" t="s">
        <v>393</v>
      </c>
      <c r="G1219" s="16" t="str">
        <f t="shared" si="57"/>
        <v>KHÁC</v>
      </c>
      <c r="H1219" s="17" t="s">
        <v>2363</v>
      </c>
      <c r="I1219" s="17" t="s">
        <v>2801</v>
      </c>
      <c r="J1219" s="17" t="str">
        <f>VLOOKUP(I1219,'Danh sach khoa'!$C$2:$D$39,2,0)</f>
        <v>TBVSK</v>
      </c>
      <c r="K1219" s="18" t="s">
        <v>2354</v>
      </c>
      <c r="L1219" s="14" t="s">
        <v>2364</v>
      </c>
      <c r="M1219" s="29" t="s">
        <v>2365</v>
      </c>
      <c r="N1219" s="14" t="s">
        <v>341</v>
      </c>
      <c r="O1219" s="14" t="s">
        <v>257</v>
      </c>
      <c r="P1219" s="14">
        <v>2009</v>
      </c>
      <c r="Q1219" s="59" t="s">
        <v>1265</v>
      </c>
      <c r="R1219" s="14" t="s">
        <v>36</v>
      </c>
      <c r="S1219" s="110">
        <v>1</v>
      </c>
      <c r="T1219" s="34">
        <v>207362000</v>
      </c>
      <c r="U1219" s="41" t="s">
        <v>37</v>
      </c>
      <c r="V1219" s="14" t="s">
        <v>60</v>
      </c>
      <c r="W1219" s="14" t="s">
        <v>2366</v>
      </c>
      <c r="X1219" s="14"/>
      <c r="Y1219" s="21"/>
    </row>
    <row r="1220" spans="1:25" s="25" customFormat="1" ht="23.4" x14ac:dyDescent="0.3">
      <c r="A1220" s="50">
        <v>1109</v>
      </c>
      <c r="B1220" s="16" t="s">
        <v>241</v>
      </c>
      <c r="C1220" s="16">
        <f t="shared" ref="C1220:C1283" si="59">IF(B1220=B1219,C1219+1,1)</f>
        <v>1</v>
      </c>
      <c r="D1220" s="16" t="str">
        <f t="shared" si="58"/>
        <v>BG.XQ.TBVSK.001</v>
      </c>
      <c r="E1220" s="16" t="e">
        <f>VLOOKUP(B1220,'DS Tên thiết bị'!$A$1:$B$174,2,0)</f>
        <v>#N/A</v>
      </c>
      <c r="F1220" s="16" t="s">
        <v>242</v>
      </c>
      <c r="G1220" s="16" t="str">
        <f t="shared" si="57"/>
        <v>KHÁC</v>
      </c>
      <c r="H1220" s="17" t="s">
        <v>2405</v>
      </c>
      <c r="I1220" s="17" t="s">
        <v>2801</v>
      </c>
      <c r="J1220" s="17" t="str">
        <f>VLOOKUP(I1220,'Danh sach khoa'!$C$2:$D$39,2,0)</f>
        <v>TBVSK</v>
      </c>
      <c r="K1220" s="18" t="s">
        <v>2354</v>
      </c>
      <c r="L1220" s="41" t="s">
        <v>2406</v>
      </c>
      <c r="M1220" s="58" t="s">
        <v>2407</v>
      </c>
      <c r="N1220" s="14" t="s">
        <v>2257</v>
      </c>
      <c r="O1220" s="14" t="s">
        <v>2257</v>
      </c>
      <c r="P1220" s="14">
        <v>2016</v>
      </c>
      <c r="Q1220" s="59">
        <v>42716</v>
      </c>
      <c r="R1220" s="14" t="s">
        <v>36</v>
      </c>
      <c r="S1220" s="110">
        <v>1</v>
      </c>
      <c r="T1220" s="34">
        <v>2490000000</v>
      </c>
      <c r="U1220" s="41" t="s">
        <v>37</v>
      </c>
      <c r="V1220" s="14" t="s">
        <v>60</v>
      </c>
      <c r="W1220" s="14" t="s">
        <v>37</v>
      </c>
      <c r="X1220" s="14"/>
      <c r="Y1220" s="21"/>
    </row>
    <row r="1221" spans="1:25" s="25" customFormat="1" ht="26.4" x14ac:dyDescent="0.3">
      <c r="A1221" s="15">
        <v>1100</v>
      </c>
      <c r="B1221" s="57" t="s">
        <v>94</v>
      </c>
      <c r="C1221" s="16">
        <f t="shared" si="59"/>
        <v>1</v>
      </c>
      <c r="D1221" s="16" t="str">
        <f t="shared" si="58"/>
        <v>BG.ĐT.TBVSK.001</v>
      </c>
      <c r="E1221" s="16" t="e">
        <f>VLOOKUP(B1221,'DS Tên thiết bị'!$A$1:$B$174,2,0)</f>
        <v>#N/A</v>
      </c>
      <c r="F1221" s="31" t="s">
        <v>95</v>
      </c>
      <c r="G1221" s="16" t="str">
        <f t="shared" si="57"/>
        <v>KHÁC</v>
      </c>
      <c r="H1221" s="17" t="s">
        <v>2367</v>
      </c>
      <c r="I1221" s="17" t="s">
        <v>2801</v>
      </c>
      <c r="J1221" s="17" t="str">
        <f>VLOOKUP(I1221,'Danh sach khoa'!$C$2:$D$39,2,0)</f>
        <v>TBVSK</v>
      </c>
      <c r="K1221" s="18" t="s">
        <v>2354</v>
      </c>
      <c r="L1221" s="14" t="s">
        <v>159</v>
      </c>
      <c r="M1221" s="19" t="s">
        <v>2368</v>
      </c>
      <c r="N1221" s="14" t="s">
        <v>64</v>
      </c>
      <c r="O1221" s="14" t="s">
        <v>35</v>
      </c>
      <c r="P1221" s="14">
        <v>2010</v>
      </c>
      <c r="Q1221" s="59" t="s">
        <v>2369</v>
      </c>
      <c r="R1221" s="14" t="s">
        <v>36</v>
      </c>
      <c r="S1221" s="110">
        <v>1</v>
      </c>
      <c r="T1221" s="34">
        <v>68000000</v>
      </c>
      <c r="U1221" s="41" t="s">
        <v>37</v>
      </c>
      <c r="V1221" s="14" t="s">
        <v>60</v>
      </c>
      <c r="W1221" s="14" t="s">
        <v>37</v>
      </c>
      <c r="X1221" s="14"/>
      <c r="Y1221" s="21"/>
    </row>
    <row r="1222" spans="1:25" s="25" customFormat="1" ht="26.4" x14ac:dyDescent="0.3">
      <c r="A1222" s="15">
        <v>1110</v>
      </c>
      <c r="B1222" s="77" t="s">
        <v>94</v>
      </c>
      <c r="C1222" s="16">
        <f t="shared" si="59"/>
        <v>2</v>
      </c>
      <c r="D1222" s="16" t="str">
        <f t="shared" si="58"/>
        <v>BG.ĐT.TBVSK.002</v>
      </c>
      <c r="E1222" s="16" t="e">
        <f>VLOOKUP(B1222,'DS Tên thiết bị'!$A$1:$B$174,2,0)</f>
        <v>#N/A</v>
      </c>
      <c r="F1222" s="31" t="s">
        <v>95</v>
      </c>
      <c r="G1222" s="16" t="str">
        <f t="shared" si="57"/>
        <v>KHÁC</v>
      </c>
      <c r="H1222" s="115" t="s">
        <v>2367</v>
      </c>
      <c r="I1222" s="17" t="s">
        <v>2801</v>
      </c>
      <c r="J1222" s="17" t="str">
        <f>VLOOKUP(I1222,'Danh sach khoa'!$C$2:$D$39,2,0)</f>
        <v>TBVSK</v>
      </c>
      <c r="K1222" s="18" t="s">
        <v>2354</v>
      </c>
      <c r="L1222" s="122" t="s">
        <v>2408</v>
      </c>
      <c r="M1222" s="122">
        <v>16547</v>
      </c>
      <c r="N1222" s="41" t="s">
        <v>2409</v>
      </c>
      <c r="O1222" s="14" t="s">
        <v>35</v>
      </c>
      <c r="P1222" s="21">
        <v>2021</v>
      </c>
      <c r="Q1222" s="86" t="s">
        <v>2410</v>
      </c>
      <c r="R1222" s="14" t="s">
        <v>36</v>
      </c>
      <c r="S1222" s="110">
        <v>1</v>
      </c>
      <c r="T1222" s="145">
        <v>57000000</v>
      </c>
      <c r="U1222" s="41" t="s">
        <v>37</v>
      </c>
      <c r="V1222" s="14" t="s">
        <v>60</v>
      </c>
      <c r="W1222" s="14" t="s">
        <v>37</v>
      </c>
      <c r="X1222" s="42"/>
      <c r="Y1222" s="42"/>
    </row>
    <row r="1223" spans="1:25" s="25" customFormat="1" ht="26.4" x14ac:dyDescent="0.3">
      <c r="A1223" s="50">
        <v>1111</v>
      </c>
      <c r="B1223" s="77" t="s">
        <v>94</v>
      </c>
      <c r="C1223" s="16">
        <f t="shared" si="59"/>
        <v>3</v>
      </c>
      <c r="D1223" s="16" t="str">
        <f t="shared" si="58"/>
        <v>BG.ĐT.TBVSK.003</v>
      </c>
      <c r="E1223" s="16" t="e">
        <f>VLOOKUP(B1223,'DS Tên thiết bị'!$A$1:$B$174,2,0)</f>
        <v>#N/A</v>
      </c>
      <c r="F1223" s="31" t="s">
        <v>95</v>
      </c>
      <c r="G1223" s="16" t="str">
        <f t="shared" si="57"/>
        <v>KHÁC</v>
      </c>
      <c r="H1223" s="115" t="s">
        <v>2367</v>
      </c>
      <c r="I1223" s="17" t="s">
        <v>2801</v>
      </c>
      <c r="J1223" s="17" t="str">
        <f>VLOOKUP(I1223,'Danh sach khoa'!$C$2:$D$39,2,0)</f>
        <v>TBVSK</v>
      </c>
      <c r="K1223" s="18" t="s">
        <v>2354</v>
      </c>
      <c r="L1223" s="122" t="s">
        <v>2408</v>
      </c>
      <c r="M1223" s="122">
        <v>16503</v>
      </c>
      <c r="N1223" s="14" t="s">
        <v>64</v>
      </c>
      <c r="O1223" s="14" t="s">
        <v>35</v>
      </c>
      <c r="P1223" s="21">
        <v>2021</v>
      </c>
      <c r="Q1223" s="86" t="s">
        <v>2410</v>
      </c>
      <c r="R1223" s="14" t="s">
        <v>36</v>
      </c>
      <c r="S1223" s="110">
        <v>1</v>
      </c>
      <c r="T1223" s="145">
        <v>57000000</v>
      </c>
      <c r="U1223" s="41" t="s">
        <v>37</v>
      </c>
      <c r="V1223" s="14" t="s">
        <v>60</v>
      </c>
      <c r="W1223" s="14" t="s">
        <v>37</v>
      </c>
      <c r="X1223" s="42"/>
      <c r="Y1223" s="42"/>
    </row>
    <row r="1224" spans="1:25" s="25" customFormat="1" ht="26.4" x14ac:dyDescent="0.3">
      <c r="A1224" s="50">
        <v>1101</v>
      </c>
      <c r="B1224" s="16" t="s">
        <v>2370</v>
      </c>
      <c r="C1224" s="16">
        <f t="shared" si="59"/>
        <v>1</v>
      </c>
      <c r="D1224" s="16" t="str">
        <f t="shared" si="58"/>
        <v>BG.LCR.TBVSK.001</v>
      </c>
      <c r="E1224" s="16" t="e">
        <f>VLOOKUP(B1224,'DS Tên thiết bị'!$A$1:$B$174,2,0)</f>
        <v>#N/A</v>
      </c>
      <c r="F1224" s="16" t="s">
        <v>1157</v>
      </c>
      <c r="G1224" s="16" t="str">
        <f t="shared" si="57"/>
        <v>KHÁC</v>
      </c>
      <c r="H1224" s="17" t="s">
        <v>2370</v>
      </c>
      <c r="I1224" s="17" t="s">
        <v>2801</v>
      </c>
      <c r="J1224" s="17" t="str">
        <f>VLOOKUP(I1224,'Danh sach khoa'!$C$2:$D$39,2,0)</f>
        <v>TBVSK</v>
      </c>
      <c r="K1224" s="18" t="s">
        <v>2354</v>
      </c>
      <c r="L1224" s="14" t="s">
        <v>2371</v>
      </c>
      <c r="M1224" s="29">
        <v>95000929</v>
      </c>
      <c r="N1224" s="14"/>
      <c r="O1224" s="14"/>
      <c r="P1224" s="14">
        <v>2004</v>
      </c>
      <c r="Q1224" s="59" t="s">
        <v>2372</v>
      </c>
      <c r="R1224" s="14" t="s">
        <v>36</v>
      </c>
      <c r="S1224" s="110">
        <v>1</v>
      </c>
      <c r="T1224" s="34">
        <v>32200000</v>
      </c>
      <c r="U1224" s="41" t="s">
        <v>37</v>
      </c>
      <c r="V1224" s="14" t="s">
        <v>60</v>
      </c>
      <c r="W1224" s="14" t="s">
        <v>2366</v>
      </c>
      <c r="X1224" s="14"/>
      <c r="Y1224" s="21"/>
    </row>
    <row r="1225" spans="1:25" s="25" customFormat="1" ht="23.4" x14ac:dyDescent="0.3">
      <c r="A1225" s="15">
        <v>1102</v>
      </c>
      <c r="B1225" s="16" t="s">
        <v>385</v>
      </c>
      <c r="C1225" s="16">
        <f t="shared" si="59"/>
        <v>1</v>
      </c>
      <c r="D1225" s="16" t="str">
        <f t="shared" si="58"/>
        <v>BG.LT.TBVSK.001</v>
      </c>
      <c r="E1225" s="16" t="e">
        <f>VLOOKUP(B1225,'DS Tên thiết bị'!$A$1:$B$174,2,0)</f>
        <v>#N/A</v>
      </c>
      <c r="F1225" s="16" t="s">
        <v>2373</v>
      </c>
      <c r="G1225" s="16" t="str">
        <f t="shared" si="57"/>
        <v>KHÁC</v>
      </c>
      <c r="H1225" s="17" t="s">
        <v>2374</v>
      </c>
      <c r="I1225" s="17" t="s">
        <v>2801</v>
      </c>
      <c r="J1225" s="17" t="str">
        <f>VLOOKUP(I1225,'Danh sach khoa'!$C$2:$D$39,2,0)</f>
        <v>TBVSK</v>
      </c>
      <c r="K1225" s="18" t="s">
        <v>2354</v>
      </c>
      <c r="L1225" s="14" t="s">
        <v>2375</v>
      </c>
      <c r="M1225" s="29" t="s">
        <v>2376</v>
      </c>
      <c r="N1225" s="14" t="s">
        <v>2377</v>
      </c>
      <c r="O1225" s="14" t="s">
        <v>157</v>
      </c>
      <c r="P1225" s="21">
        <v>2008</v>
      </c>
      <c r="Q1225" s="59">
        <v>39448</v>
      </c>
      <c r="R1225" s="14" t="s">
        <v>36</v>
      </c>
      <c r="S1225" s="110">
        <v>1</v>
      </c>
      <c r="T1225" s="34">
        <v>46000000</v>
      </c>
      <c r="U1225" s="41" t="s">
        <v>37</v>
      </c>
      <c r="V1225" s="14" t="s">
        <v>60</v>
      </c>
      <c r="W1225" s="14" t="s">
        <v>2366</v>
      </c>
      <c r="X1225" s="14"/>
      <c r="Y1225" s="21"/>
    </row>
    <row r="1226" spans="1:25" s="25" customFormat="1" ht="23.4" x14ac:dyDescent="0.3">
      <c r="A1226" s="50">
        <v>1103</v>
      </c>
      <c r="B1226" s="16" t="s">
        <v>2378</v>
      </c>
      <c r="C1226" s="16">
        <f t="shared" si="59"/>
        <v>1</v>
      </c>
      <c r="D1226" s="16" t="str">
        <f t="shared" si="58"/>
        <v>BG.SA.TBVSK.001</v>
      </c>
      <c r="E1226" s="16" t="e">
        <f>VLOOKUP(B1226,'DS Tên thiết bị'!$A$1:$B$174,2,0)</f>
        <v>#N/A</v>
      </c>
      <c r="F1226" s="16" t="s">
        <v>300</v>
      </c>
      <c r="G1226" s="16" t="str">
        <f t="shared" si="57"/>
        <v>KHÁC</v>
      </c>
      <c r="H1226" s="17" t="s">
        <v>2379</v>
      </c>
      <c r="I1226" s="17" t="s">
        <v>2801</v>
      </c>
      <c r="J1226" s="17" t="str">
        <f>VLOOKUP(I1226,'Danh sach khoa'!$C$2:$D$39,2,0)</f>
        <v>TBVSK</v>
      </c>
      <c r="K1226" s="18" t="s">
        <v>2354</v>
      </c>
      <c r="L1226" s="14" t="s">
        <v>2380</v>
      </c>
      <c r="M1226" s="29" t="s">
        <v>2381</v>
      </c>
      <c r="N1226" s="14" t="s">
        <v>2382</v>
      </c>
      <c r="O1226" s="14" t="s">
        <v>104</v>
      </c>
      <c r="P1226" s="14">
        <v>2008</v>
      </c>
      <c r="Q1226" s="59">
        <v>39459</v>
      </c>
      <c r="R1226" s="14" t="s">
        <v>36</v>
      </c>
      <c r="S1226" s="110">
        <v>1</v>
      </c>
      <c r="T1226" s="34">
        <v>1270000000</v>
      </c>
      <c r="U1226" s="41" t="s">
        <v>37</v>
      </c>
      <c r="V1226" s="14" t="s">
        <v>60</v>
      </c>
      <c r="W1226" s="14" t="s">
        <v>2366</v>
      </c>
      <c r="X1226" s="14"/>
      <c r="Y1226" s="21"/>
    </row>
    <row r="1227" spans="1:25" s="25" customFormat="1" ht="26.4" x14ac:dyDescent="0.3">
      <c r="A1227" s="50">
        <v>1107</v>
      </c>
      <c r="B1227" s="16" t="s">
        <v>47</v>
      </c>
      <c r="C1227" s="16">
        <f t="shared" si="59"/>
        <v>1</v>
      </c>
      <c r="D1227" s="16" t="str">
        <f t="shared" si="58"/>
        <v>BG.MTD.TBVSK.001</v>
      </c>
      <c r="E1227" s="16" t="e">
        <f>VLOOKUP(B1227,'DS Tên thiết bị'!$A$1:$B$174,2,0)</f>
        <v>#N/A</v>
      </c>
      <c r="F1227" s="57" t="s">
        <v>48</v>
      </c>
      <c r="G1227" s="16" t="str">
        <f t="shared" si="57"/>
        <v>KHÁC</v>
      </c>
      <c r="H1227" s="17" t="s">
        <v>2398</v>
      </c>
      <c r="I1227" s="17" t="s">
        <v>2801</v>
      </c>
      <c r="J1227" s="17" t="str">
        <f>VLOOKUP(I1227,'Danh sach khoa'!$C$2:$D$39,2,0)</f>
        <v>TBVSK</v>
      </c>
      <c r="K1227" s="18" t="s">
        <v>2354</v>
      </c>
      <c r="L1227" s="14" t="s">
        <v>2399</v>
      </c>
      <c r="M1227" s="29" t="s">
        <v>2400</v>
      </c>
      <c r="N1227" s="14" t="s">
        <v>2382</v>
      </c>
      <c r="O1227" s="14" t="s">
        <v>104</v>
      </c>
      <c r="P1227" s="14">
        <v>2009</v>
      </c>
      <c r="Q1227" s="59" t="s">
        <v>1265</v>
      </c>
      <c r="R1227" s="14" t="s">
        <v>36</v>
      </c>
      <c r="S1227" s="110">
        <v>1</v>
      </c>
      <c r="T1227" s="34">
        <v>120000000</v>
      </c>
      <c r="U1227" s="41" t="s">
        <v>37</v>
      </c>
      <c r="V1227" s="14" t="s">
        <v>60</v>
      </c>
      <c r="W1227" s="14" t="s">
        <v>37</v>
      </c>
      <c r="X1227" s="14"/>
      <c r="Y1227" s="21"/>
    </row>
    <row r="1228" spans="1:25" s="25" customFormat="1" ht="26.4" x14ac:dyDescent="0.3">
      <c r="A1228" s="15">
        <v>1104</v>
      </c>
      <c r="B1228" s="16" t="s">
        <v>918</v>
      </c>
      <c r="C1228" s="16">
        <f t="shared" si="59"/>
        <v>1</v>
      </c>
      <c r="D1228" s="16" t="str">
        <f t="shared" si="58"/>
        <v>BG.XN.TBVSK.001</v>
      </c>
      <c r="E1228" s="16" t="e">
        <f>VLOOKUP(B1228,'DS Tên thiết bị'!$A$1:$B$174,2,0)</f>
        <v>#N/A</v>
      </c>
      <c r="F1228" s="16" t="s">
        <v>2383</v>
      </c>
      <c r="G1228" s="16" t="str">
        <f t="shared" si="57"/>
        <v>KHÁC</v>
      </c>
      <c r="H1228" s="17" t="s">
        <v>2384</v>
      </c>
      <c r="I1228" s="17" t="s">
        <v>2801</v>
      </c>
      <c r="J1228" s="17" t="str">
        <f>VLOOKUP(I1228,'Danh sach khoa'!$C$2:$D$39,2,0)</f>
        <v>TBVSK</v>
      </c>
      <c r="K1228" s="18" t="s">
        <v>2354</v>
      </c>
      <c r="L1228" s="14" t="s">
        <v>2385</v>
      </c>
      <c r="M1228" s="29" t="s">
        <v>2386</v>
      </c>
      <c r="N1228" s="14" t="s">
        <v>2387</v>
      </c>
      <c r="O1228" s="14" t="s">
        <v>104</v>
      </c>
      <c r="P1228" s="21">
        <v>2014</v>
      </c>
      <c r="Q1228" s="59" t="s">
        <v>1606</v>
      </c>
      <c r="R1228" s="14" t="s">
        <v>36</v>
      </c>
      <c r="S1228" s="110">
        <v>1</v>
      </c>
      <c r="T1228" s="34">
        <v>199950000</v>
      </c>
      <c r="U1228" s="41" t="s">
        <v>37</v>
      </c>
      <c r="V1228" s="14" t="s">
        <v>60</v>
      </c>
      <c r="W1228" s="14" t="s">
        <v>37</v>
      </c>
      <c r="X1228" s="14"/>
      <c r="Y1228" s="21"/>
    </row>
    <row r="1229" spans="1:25" s="25" customFormat="1" ht="26.4" x14ac:dyDescent="0.3">
      <c r="A1229" s="50">
        <v>1105</v>
      </c>
      <c r="B1229" s="16" t="s">
        <v>918</v>
      </c>
      <c r="C1229" s="16">
        <f t="shared" si="59"/>
        <v>2</v>
      </c>
      <c r="D1229" s="16" t="str">
        <f t="shared" si="58"/>
        <v>BG.XN.TBVSK.002</v>
      </c>
      <c r="E1229" s="16" t="e">
        <f>VLOOKUP(B1229,'DS Tên thiết bị'!$A$1:$B$174,2,0)</f>
        <v>#N/A</v>
      </c>
      <c r="F1229" s="16" t="s">
        <v>2383</v>
      </c>
      <c r="G1229" s="16" t="str">
        <f t="shared" si="57"/>
        <v>KHÁC</v>
      </c>
      <c r="H1229" s="17" t="s">
        <v>2388</v>
      </c>
      <c r="I1229" s="17" t="s">
        <v>2801</v>
      </c>
      <c r="J1229" s="17" t="str">
        <f>VLOOKUP(I1229,'Danh sach khoa'!$C$2:$D$39,2,0)</f>
        <v>TBVSK</v>
      </c>
      <c r="K1229" s="18" t="s">
        <v>2354</v>
      </c>
      <c r="L1229" s="14" t="s">
        <v>2389</v>
      </c>
      <c r="M1229" s="29" t="s">
        <v>2390</v>
      </c>
      <c r="N1229" s="14" t="s">
        <v>2204</v>
      </c>
      <c r="O1229" s="14" t="s">
        <v>601</v>
      </c>
      <c r="P1229" s="21">
        <v>2015</v>
      </c>
      <c r="Q1229" s="59" t="s">
        <v>2391</v>
      </c>
      <c r="R1229" s="14" t="s">
        <v>36</v>
      </c>
      <c r="S1229" s="110">
        <v>1</v>
      </c>
      <c r="T1229" s="34">
        <v>1675000000</v>
      </c>
      <c r="U1229" s="41" t="s">
        <v>37</v>
      </c>
      <c r="V1229" s="14" t="s">
        <v>60</v>
      </c>
      <c r="W1229" s="14" t="s">
        <v>39</v>
      </c>
      <c r="X1229" s="14"/>
      <c r="Y1229" s="21"/>
    </row>
    <row r="1230" spans="1:25" s="25" customFormat="1" ht="26.4" x14ac:dyDescent="0.3">
      <c r="A1230" s="15">
        <v>1106</v>
      </c>
      <c r="B1230" s="16" t="s">
        <v>918</v>
      </c>
      <c r="C1230" s="16">
        <f t="shared" si="59"/>
        <v>3</v>
      </c>
      <c r="D1230" s="16" t="str">
        <f t="shared" si="58"/>
        <v>BG.XN.TBVSK.003</v>
      </c>
      <c r="E1230" s="16" t="e">
        <f>VLOOKUP(B1230,'DS Tên thiết bị'!$A$1:$B$174,2,0)</f>
        <v>#N/A</v>
      </c>
      <c r="F1230" s="16" t="s">
        <v>2383</v>
      </c>
      <c r="G1230" s="16" t="str">
        <f t="shared" si="57"/>
        <v>KHÁC</v>
      </c>
      <c r="H1230" s="17" t="s">
        <v>2392</v>
      </c>
      <c r="I1230" s="17" t="s">
        <v>2801</v>
      </c>
      <c r="J1230" s="17" t="str">
        <f>VLOOKUP(I1230,'Danh sach khoa'!$C$2:$D$39,2,0)</f>
        <v>TBVSK</v>
      </c>
      <c r="K1230" s="18" t="s">
        <v>2354</v>
      </c>
      <c r="L1230" s="14" t="s">
        <v>2393</v>
      </c>
      <c r="M1230" s="29" t="s">
        <v>2394</v>
      </c>
      <c r="N1230" s="14" t="s">
        <v>2395</v>
      </c>
      <c r="O1230" s="14" t="s">
        <v>2396</v>
      </c>
      <c r="P1230" s="14">
        <v>2013</v>
      </c>
      <c r="Q1230" s="59" t="s">
        <v>2397</v>
      </c>
      <c r="R1230" s="14" t="s">
        <v>36</v>
      </c>
      <c r="S1230" s="110">
        <v>1</v>
      </c>
      <c r="T1230" s="34">
        <v>903000000</v>
      </c>
      <c r="U1230" s="41" t="s">
        <v>37</v>
      </c>
      <c r="V1230" s="14" t="s">
        <v>60</v>
      </c>
      <c r="W1230" s="14" t="s">
        <v>39</v>
      </c>
      <c r="X1230" s="14"/>
      <c r="Y1230" s="21"/>
    </row>
    <row r="1231" spans="1:25" s="25" customFormat="1" ht="26.4" x14ac:dyDescent="0.3">
      <c r="A1231" s="15">
        <v>1108</v>
      </c>
      <c r="B1231" s="16" t="s">
        <v>544</v>
      </c>
      <c r="C1231" s="16">
        <f t="shared" si="59"/>
        <v>1</v>
      </c>
      <c r="D1231" s="16" t="str">
        <f t="shared" si="58"/>
        <v>BG.TS.TBVSK.001</v>
      </c>
      <c r="E1231" s="16" t="e">
        <f>VLOOKUP(B1231,'DS Tên thiết bị'!$A$1:$B$174,2,0)</f>
        <v>#N/A</v>
      </c>
      <c r="F1231" s="16" t="s">
        <v>545</v>
      </c>
      <c r="G1231" s="16" t="str">
        <f t="shared" si="57"/>
        <v>KHÁC</v>
      </c>
      <c r="H1231" s="17" t="s">
        <v>2401</v>
      </c>
      <c r="I1231" s="17" t="s">
        <v>2801</v>
      </c>
      <c r="J1231" s="17" t="str">
        <f>VLOOKUP(I1231,'Danh sach khoa'!$C$2:$D$39,2,0)</f>
        <v>TBVSK</v>
      </c>
      <c r="K1231" s="18" t="s">
        <v>2354</v>
      </c>
      <c r="L1231" s="14" t="s">
        <v>2402</v>
      </c>
      <c r="M1231" s="29" t="s">
        <v>2403</v>
      </c>
      <c r="N1231" s="14"/>
      <c r="O1231" s="14"/>
      <c r="P1231" s="14">
        <v>2010</v>
      </c>
      <c r="Q1231" s="59" t="s">
        <v>2404</v>
      </c>
      <c r="R1231" s="14" t="s">
        <v>36</v>
      </c>
      <c r="S1231" s="110">
        <v>1</v>
      </c>
      <c r="T1231" s="34">
        <v>21000000</v>
      </c>
      <c r="U1231" s="41" t="s">
        <v>37</v>
      </c>
      <c r="V1231" s="14" t="s">
        <v>60</v>
      </c>
      <c r="W1231" s="14" t="s">
        <v>37</v>
      </c>
      <c r="X1231" s="14"/>
      <c r="Y1231" s="21"/>
    </row>
    <row r="1232" spans="1:25" s="25" customFormat="1" ht="20.399999999999999" x14ac:dyDescent="0.3">
      <c r="A1232" s="50">
        <v>1169</v>
      </c>
      <c r="B1232" s="39" t="s">
        <v>211</v>
      </c>
      <c r="C1232" s="16">
        <f t="shared" si="59"/>
        <v>1</v>
      </c>
      <c r="D1232" s="16" t="str">
        <f t="shared" si="58"/>
        <v>BG.ĐNKQ.TTBND.001</v>
      </c>
      <c r="E1232" s="16" t="e">
        <f>VLOOKUP(B1232,'DS Tên thiết bị'!$A$1:$B$174,2,0)</f>
        <v>#N/A</v>
      </c>
      <c r="F1232" s="39" t="s">
        <v>2497</v>
      </c>
      <c r="G1232" s="16" t="str">
        <f t="shared" si="57"/>
        <v>KHÁC</v>
      </c>
      <c r="H1232" s="39" t="s">
        <v>211</v>
      </c>
      <c r="I1232" s="17" t="s">
        <v>2803</v>
      </c>
      <c r="J1232" s="17" t="str">
        <f>VLOOKUP(I1232,'Danh sach khoa'!$C$2:$D$39,2,0)</f>
        <v>TTBND</v>
      </c>
      <c r="K1232" s="18" t="s">
        <v>2449</v>
      </c>
      <c r="L1232" s="14" t="s">
        <v>212</v>
      </c>
      <c r="M1232" s="29" t="s">
        <v>2498</v>
      </c>
      <c r="N1232" s="14" t="s">
        <v>2499</v>
      </c>
      <c r="O1232" s="14" t="s">
        <v>104</v>
      </c>
      <c r="P1232" s="21">
        <v>2020</v>
      </c>
      <c r="Q1232" s="79">
        <v>44354</v>
      </c>
      <c r="R1232" s="21" t="s">
        <v>215</v>
      </c>
      <c r="S1232" s="21">
        <v>1</v>
      </c>
      <c r="T1232" s="38">
        <v>95000000</v>
      </c>
      <c r="U1232" s="41" t="s">
        <v>37</v>
      </c>
      <c r="V1232" s="14" t="s">
        <v>60</v>
      </c>
      <c r="W1232" s="14" t="s">
        <v>39</v>
      </c>
      <c r="X1232" s="21" t="s">
        <v>216</v>
      </c>
      <c r="Y1232" s="21"/>
    </row>
    <row r="1233" spans="1:25" s="25" customFormat="1" ht="20.399999999999999" x14ac:dyDescent="0.3">
      <c r="A1233" s="50">
        <v>1133</v>
      </c>
      <c r="B1233" s="16" t="s">
        <v>733</v>
      </c>
      <c r="C1233" s="16">
        <f t="shared" si="59"/>
        <v>1</v>
      </c>
      <c r="D1233" s="16" t="str">
        <f t="shared" si="58"/>
        <v>BG.HD.TTBND.001</v>
      </c>
      <c r="E1233" s="16" t="e">
        <f>VLOOKUP(B1233,'DS Tên thiết bị'!$A$1:$B$174,2,0)</f>
        <v>#N/A</v>
      </c>
      <c r="F1233" s="16" t="s">
        <v>42</v>
      </c>
      <c r="G1233" s="16" t="str">
        <f t="shared" si="57"/>
        <v>KHÁC</v>
      </c>
      <c r="H1233" s="17" t="s">
        <v>734</v>
      </c>
      <c r="I1233" s="17" t="s">
        <v>2803</v>
      </c>
      <c r="J1233" s="17" t="str">
        <f>VLOOKUP(I1233,'Danh sach khoa'!$C$2:$D$39,2,0)</f>
        <v>TTBND</v>
      </c>
      <c r="K1233" s="18" t="s">
        <v>2449</v>
      </c>
      <c r="L1233" s="14" t="s">
        <v>735</v>
      </c>
      <c r="M1233" s="19" t="s">
        <v>57</v>
      </c>
      <c r="N1233" s="14" t="s">
        <v>736</v>
      </c>
      <c r="O1233" s="14" t="s">
        <v>35</v>
      </c>
      <c r="P1233" s="14">
        <v>2019</v>
      </c>
      <c r="Q1233" s="81" t="s">
        <v>163</v>
      </c>
      <c r="R1233" s="14" t="s">
        <v>36</v>
      </c>
      <c r="S1233" s="14">
        <v>3</v>
      </c>
      <c r="T1233" s="20">
        <v>15000000</v>
      </c>
      <c r="U1233" s="41" t="s">
        <v>37</v>
      </c>
      <c r="V1233" s="14" t="s">
        <v>60</v>
      </c>
      <c r="W1233" s="14" t="s">
        <v>39</v>
      </c>
      <c r="X1233" s="14"/>
      <c r="Y1233" s="14"/>
    </row>
    <row r="1234" spans="1:25" s="25" customFormat="1" ht="20.399999999999999" x14ac:dyDescent="0.3">
      <c r="A1234" s="50">
        <v>1141</v>
      </c>
      <c r="B1234" s="16" t="s">
        <v>29</v>
      </c>
      <c r="C1234" s="16">
        <f t="shared" si="59"/>
        <v>1</v>
      </c>
      <c r="D1234" s="16" t="str">
        <f t="shared" si="58"/>
        <v>BG.BTĐ.TTBND.001</v>
      </c>
      <c r="E1234" s="16" t="e">
        <f>VLOOKUP(B1234,'DS Tên thiết bị'!$A$1:$B$174,2,0)</f>
        <v>#N/A</v>
      </c>
      <c r="F1234" s="16" t="s">
        <v>30</v>
      </c>
      <c r="G1234" s="16" t="str">
        <f t="shared" si="57"/>
        <v>KHÁC</v>
      </c>
      <c r="H1234" s="17" t="s">
        <v>29</v>
      </c>
      <c r="I1234" s="17" t="s">
        <v>2803</v>
      </c>
      <c r="J1234" s="17" t="str">
        <f>VLOOKUP(I1234,'Danh sach khoa'!$C$2:$D$39,2,0)</f>
        <v>TTBND</v>
      </c>
      <c r="K1234" s="18" t="s">
        <v>2449</v>
      </c>
      <c r="L1234" s="14" t="s">
        <v>165</v>
      </c>
      <c r="M1234" s="29" t="s">
        <v>2466</v>
      </c>
      <c r="N1234" s="14" t="s">
        <v>34</v>
      </c>
      <c r="O1234" s="14" t="s">
        <v>35</v>
      </c>
      <c r="P1234" s="14">
        <v>2019</v>
      </c>
      <c r="Q1234" s="81" t="s">
        <v>163</v>
      </c>
      <c r="R1234" s="14" t="s">
        <v>36</v>
      </c>
      <c r="S1234" s="14">
        <v>1</v>
      </c>
      <c r="T1234" s="20">
        <v>27000000</v>
      </c>
      <c r="U1234" s="41" t="s">
        <v>37</v>
      </c>
      <c r="V1234" s="14" t="s">
        <v>60</v>
      </c>
      <c r="W1234" s="14" t="s">
        <v>39</v>
      </c>
      <c r="X1234" s="14"/>
      <c r="Y1234" s="21"/>
    </row>
    <row r="1235" spans="1:25" s="25" customFormat="1" ht="20.399999999999999" x14ac:dyDescent="0.3">
      <c r="A1235" s="15">
        <v>1142</v>
      </c>
      <c r="B1235" s="16" t="s">
        <v>29</v>
      </c>
      <c r="C1235" s="16">
        <f t="shared" si="59"/>
        <v>2</v>
      </c>
      <c r="D1235" s="16" t="str">
        <f t="shared" si="58"/>
        <v>BG.BTĐ.TTBND.002</v>
      </c>
      <c r="E1235" s="16" t="e">
        <f>VLOOKUP(B1235,'DS Tên thiết bị'!$A$1:$B$174,2,0)</f>
        <v>#N/A</v>
      </c>
      <c r="F1235" s="16" t="s">
        <v>30</v>
      </c>
      <c r="G1235" s="16" t="str">
        <f t="shared" si="57"/>
        <v>KHÁC</v>
      </c>
      <c r="H1235" s="17" t="s">
        <v>29</v>
      </c>
      <c r="I1235" s="17" t="s">
        <v>2803</v>
      </c>
      <c r="J1235" s="17" t="str">
        <f>VLOOKUP(I1235,'Danh sach khoa'!$C$2:$D$39,2,0)</f>
        <v>TTBND</v>
      </c>
      <c r="K1235" s="18" t="s">
        <v>2449</v>
      </c>
      <c r="L1235" s="14" t="s">
        <v>165</v>
      </c>
      <c r="M1235" s="29" t="s">
        <v>2467</v>
      </c>
      <c r="N1235" s="14" t="s">
        <v>34</v>
      </c>
      <c r="O1235" s="14" t="s">
        <v>35</v>
      </c>
      <c r="P1235" s="14">
        <v>2019</v>
      </c>
      <c r="Q1235" s="81" t="s">
        <v>163</v>
      </c>
      <c r="R1235" s="14" t="s">
        <v>36</v>
      </c>
      <c r="S1235" s="14">
        <v>1</v>
      </c>
      <c r="T1235" s="20">
        <v>27000000</v>
      </c>
      <c r="U1235" s="41" t="s">
        <v>37</v>
      </c>
      <c r="V1235" s="14" t="s">
        <v>60</v>
      </c>
      <c r="W1235" s="14" t="s">
        <v>39</v>
      </c>
      <c r="X1235" s="14"/>
      <c r="Y1235" s="21"/>
    </row>
    <row r="1236" spans="1:25" s="25" customFormat="1" ht="20.399999999999999" x14ac:dyDescent="0.3">
      <c r="A1236" s="15">
        <v>1170</v>
      </c>
      <c r="B1236" s="16" t="s">
        <v>29</v>
      </c>
      <c r="C1236" s="16">
        <f t="shared" si="59"/>
        <v>3</v>
      </c>
      <c r="D1236" s="16" t="str">
        <f t="shared" si="58"/>
        <v>BG.BTĐ.TTBND.003</v>
      </c>
      <c r="E1236" s="16" t="e">
        <f>VLOOKUP(B1236,'DS Tên thiết bị'!$A$1:$B$174,2,0)</f>
        <v>#N/A</v>
      </c>
      <c r="F1236" s="16" t="s">
        <v>30</v>
      </c>
      <c r="G1236" s="16" t="str">
        <f t="shared" si="57"/>
        <v>KHÁC</v>
      </c>
      <c r="H1236" s="39" t="s">
        <v>29</v>
      </c>
      <c r="I1236" s="17" t="s">
        <v>2803</v>
      </c>
      <c r="J1236" s="17" t="str">
        <f>VLOOKUP(I1236,'Danh sach khoa'!$C$2:$D$39,2,0)</f>
        <v>TTBND</v>
      </c>
      <c r="K1236" s="18" t="s">
        <v>2449</v>
      </c>
      <c r="L1236" s="14" t="s">
        <v>165</v>
      </c>
      <c r="M1236" s="29" t="s">
        <v>2500</v>
      </c>
      <c r="N1236" s="14" t="s">
        <v>34</v>
      </c>
      <c r="O1236" s="14" t="s">
        <v>35</v>
      </c>
      <c r="P1236" s="21">
        <v>2020</v>
      </c>
      <c r="Q1236" s="79">
        <v>44354</v>
      </c>
      <c r="R1236" s="21" t="s">
        <v>192</v>
      </c>
      <c r="S1236" s="40">
        <v>1</v>
      </c>
      <c r="T1236" s="38">
        <v>25000000</v>
      </c>
      <c r="U1236" s="41" t="s">
        <v>37</v>
      </c>
      <c r="V1236" s="14" t="s">
        <v>60</v>
      </c>
      <c r="W1236" s="14" t="s">
        <v>39</v>
      </c>
      <c r="X1236" s="21"/>
      <c r="Y1236" s="21"/>
    </row>
    <row r="1237" spans="1:25" s="25" customFormat="1" ht="20.399999999999999" x14ac:dyDescent="0.3">
      <c r="A1237" s="50">
        <v>1171</v>
      </c>
      <c r="B1237" s="16" t="s">
        <v>29</v>
      </c>
      <c r="C1237" s="16">
        <f t="shared" si="59"/>
        <v>4</v>
      </c>
      <c r="D1237" s="16" t="str">
        <f t="shared" si="58"/>
        <v>BG.BTĐ.TTBND.004</v>
      </c>
      <c r="E1237" s="16" t="e">
        <f>VLOOKUP(B1237,'DS Tên thiết bị'!$A$1:$B$174,2,0)</f>
        <v>#N/A</v>
      </c>
      <c r="F1237" s="16" t="s">
        <v>30</v>
      </c>
      <c r="G1237" s="16" t="str">
        <f t="shared" si="57"/>
        <v>KHÁC</v>
      </c>
      <c r="H1237" s="39" t="s">
        <v>29</v>
      </c>
      <c r="I1237" s="17" t="s">
        <v>2803</v>
      </c>
      <c r="J1237" s="17" t="str">
        <f>VLOOKUP(I1237,'Danh sach khoa'!$C$2:$D$39,2,0)</f>
        <v>TTBND</v>
      </c>
      <c r="K1237" s="18" t="s">
        <v>2449</v>
      </c>
      <c r="L1237" s="14" t="s">
        <v>165</v>
      </c>
      <c r="M1237" s="29" t="s">
        <v>2501</v>
      </c>
      <c r="N1237" s="14" t="s">
        <v>34</v>
      </c>
      <c r="O1237" s="14" t="s">
        <v>35</v>
      </c>
      <c r="P1237" s="21">
        <v>2020</v>
      </c>
      <c r="Q1237" s="79">
        <v>44354</v>
      </c>
      <c r="R1237" s="21" t="s">
        <v>192</v>
      </c>
      <c r="S1237" s="40">
        <v>1</v>
      </c>
      <c r="T1237" s="38">
        <v>25000000</v>
      </c>
      <c r="U1237" s="41" t="s">
        <v>37</v>
      </c>
      <c r="V1237" s="14" t="s">
        <v>60</v>
      </c>
      <c r="W1237" s="14" t="s">
        <v>39</v>
      </c>
      <c r="X1237" s="21"/>
      <c r="Y1237" s="21"/>
    </row>
    <row r="1238" spans="1:25" s="25" customFormat="1" ht="20.399999999999999" x14ac:dyDescent="0.3">
      <c r="A1238" s="15">
        <v>1172</v>
      </c>
      <c r="B1238" s="16" t="s">
        <v>29</v>
      </c>
      <c r="C1238" s="16">
        <f t="shared" si="59"/>
        <v>5</v>
      </c>
      <c r="D1238" s="16" t="str">
        <f t="shared" si="58"/>
        <v>BG.BTĐ.TTBND.005</v>
      </c>
      <c r="E1238" s="16" t="e">
        <f>VLOOKUP(B1238,'DS Tên thiết bị'!$A$1:$B$174,2,0)</f>
        <v>#N/A</v>
      </c>
      <c r="F1238" s="16" t="s">
        <v>30</v>
      </c>
      <c r="G1238" s="16" t="str">
        <f t="shared" si="57"/>
        <v>KHÁC</v>
      </c>
      <c r="H1238" s="39" t="s">
        <v>29</v>
      </c>
      <c r="I1238" s="17" t="s">
        <v>2803</v>
      </c>
      <c r="J1238" s="17" t="str">
        <f>VLOOKUP(I1238,'Danh sach khoa'!$C$2:$D$39,2,0)</f>
        <v>TTBND</v>
      </c>
      <c r="K1238" s="18" t="s">
        <v>2449</v>
      </c>
      <c r="L1238" s="14" t="s">
        <v>165</v>
      </c>
      <c r="M1238" s="29" t="s">
        <v>2502</v>
      </c>
      <c r="N1238" s="14" t="s">
        <v>34</v>
      </c>
      <c r="O1238" s="14" t="s">
        <v>35</v>
      </c>
      <c r="P1238" s="21">
        <v>2020</v>
      </c>
      <c r="Q1238" s="79">
        <v>44354</v>
      </c>
      <c r="R1238" s="21" t="s">
        <v>192</v>
      </c>
      <c r="S1238" s="40">
        <v>1</v>
      </c>
      <c r="T1238" s="38">
        <v>25000000</v>
      </c>
      <c r="U1238" s="41" t="s">
        <v>37</v>
      </c>
      <c r="V1238" s="14" t="s">
        <v>60</v>
      </c>
      <c r="W1238" s="14" t="s">
        <v>39</v>
      </c>
      <c r="X1238" s="21"/>
      <c r="Y1238" s="21"/>
    </row>
    <row r="1239" spans="1:25" s="25" customFormat="1" ht="20.399999999999999" x14ac:dyDescent="0.3">
      <c r="A1239" s="50">
        <v>1173</v>
      </c>
      <c r="B1239" s="16" t="s">
        <v>29</v>
      </c>
      <c r="C1239" s="16">
        <f t="shared" si="59"/>
        <v>6</v>
      </c>
      <c r="D1239" s="16" t="str">
        <f t="shared" si="58"/>
        <v>BG.BTĐ.TTBND.006</v>
      </c>
      <c r="E1239" s="16" t="e">
        <f>VLOOKUP(B1239,'DS Tên thiết bị'!$A$1:$B$174,2,0)</f>
        <v>#N/A</v>
      </c>
      <c r="F1239" s="16" t="s">
        <v>30</v>
      </c>
      <c r="G1239" s="16" t="str">
        <f t="shared" si="57"/>
        <v>KHÁC</v>
      </c>
      <c r="H1239" s="39" t="s">
        <v>29</v>
      </c>
      <c r="I1239" s="17" t="s">
        <v>2803</v>
      </c>
      <c r="J1239" s="17" t="str">
        <f>VLOOKUP(I1239,'Danh sach khoa'!$C$2:$D$39,2,0)</f>
        <v>TTBND</v>
      </c>
      <c r="K1239" s="18" t="s">
        <v>2449</v>
      </c>
      <c r="L1239" s="14" t="s">
        <v>165</v>
      </c>
      <c r="M1239" s="29" t="s">
        <v>2503</v>
      </c>
      <c r="N1239" s="14" t="s">
        <v>34</v>
      </c>
      <c r="O1239" s="14" t="s">
        <v>35</v>
      </c>
      <c r="P1239" s="21">
        <v>2020</v>
      </c>
      <c r="Q1239" s="79">
        <v>44354</v>
      </c>
      <c r="R1239" s="21" t="s">
        <v>192</v>
      </c>
      <c r="S1239" s="40">
        <v>1</v>
      </c>
      <c r="T1239" s="38">
        <v>25000000</v>
      </c>
      <c r="U1239" s="41" t="s">
        <v>37</v>
      </c>
      <c r="V1239" s="14" t="s">
        <v>60</v>
      </c>
      <c r="W1239" s="14" t="s">
        <v>39</v>
      </c>
      <c r="X1239" s="21"/>
      <c r="Y1239" s="21"/>
    </row>
    <row r="1240" spans="1:25" s="25" customFormat="1" ht="20.399999999999999" x14ac:dyDescent="0.3">
      <c r="A1240" s="15">
        <v>1174</v>
      </c>
      <c r="B1240" s="16" t="s">
        <v>29</v>
      </c>
      <c r="C1240" s="16">
        <f t="shared" si="59"/>
        <v>7</v>
      </c>
      <c r="D1240" s="16" t="str">
        <f t="shared" si="58"/>
        <v>BG.BTĐ.TTBND.007</v>
      </c>
      <c r="E1240" s="16" t="e">
        <f>VLOOKUP(B1240,'DS Tên thiết bị'!$A$1:$B$174,2,0)</f>
        <v>#N/A</v>
      </c>
      <c r="F1240" s="16" t="s">
        <v>30</v>
      </c>
      <c r="G1240" s="16" t="str">
        <f t="shared" si="57"/>
        <v>KHÁC</v>
      </c>
      <c r="H1240" s="39" t="s">
        <v>29</v>
      </c>
      <c r="I1240" s="17" t="s">
        <v>2803</v>
      </c>
      <c r="J1240" s="17" t="str">
        <f>VLOOKUP(I1240,'Danh sach khoa'!$C$2:$D$39,2,0)</f>
        <v>TTBND</v>
      </c>
      <c r="K1240" s="18" t="s">
        <v>2449</v>
      </c>
      <c r="L1240" s="14" t="s">
        <v>165</v>
      </c>
      <c r="M1240" s="29" t="s">
        <v>2504</v>
      </c>
      <c r="N1240" s="14" t="s">
        <v>34</v>
      </c>
      <c r="O1240" s="14" t="s">
        <v>35</v>
      </c>
      <c r="P1240" s="21">
        <v>2020</v>
      </c>
      <c r="Q1240" s="79">
        <v>44354</v>
      </c>
      <c r="R1240" s="21" t="s">
        <v>192</v>
      </c>
      <c r="S1240" s="40">
        <v>1</v>
      </c>
      <c r="T1240" s="38">
        <v>25000000</v>
      </c>
      <c r="U1240" s="41" t="s">
        <v>37</v>
      </c>
      <c r="V1240" s="14" t="s">
        <v>60</v>
      </c>
      <c r="W1240" s="14" t="s">
        <v>39</v>
      </c>
      <c r="X1240" s="21"/>
      <c r="Y1240" s="21"/>
    </row>
    <row r="1241" spans="1:25" s="25" customFormat="1" ht="20.399999999999999" x14ac:dyDescent="0.3">
      <c r="A1241" s="50">
        <v>1175</v>
      </c>
      <c r="B1241" s="16" t="s">
        <v>29</v>
      </c>
      <c r="C1241" s="16">
        <f t="shared" si="59"/>
        <v>8</v>
      </c>
      <c r="D1241" s="16" t="str">
        <f t="shared" si="58"/>
        <v>BG.BTĐ.TTBND.008</v>
      </c>
      <c r="E1241" s="16" t="e">
        <f>VLOOKUP(B1241,'DS Tên thiết bị'!$A$1:$B$174,2,0)</f>
        <v>#N/A</v>
      </c>
      <c r="F1241" s="16" t="s">
        <v>30</v>
      </c>
      <c r="G1241" s="16" t="str">
        <f t="shared" si="57"/>
        <v>KHÁC</v>
      </c>
      <c r="H1241" s="39" t="s">
        <v>29</v>
      </c>
      <c r="I1241" s="17" t="s">
        <v>2803</v>
      </c>
      <c r="J1241" s="17" t="str">
        <f>VLOOKUP(I1241,'Danh sach khoa'!$C$2:$D$39,2,0)</f>
        <v>TTBND</v>
      </c>
      <c r="K1241" s="18" t="s">
        <v>2449</v>
      </c>
      <c r="L1241" s="14" t="s">
        <v>165</v>
      </c>
      <c r="M1241" s="29" t="s">
        <v>2505</v>
      </c>
      <c r="N1241" s="14" t="s">
        <v>34</v>
      </c>
      <c r="O1241" s="14" t="s">
        <v>35</v>
      </c>
      <c r="P1241" s="21">
        <v>2020</v>
      </c>
      <c r="Q1241" s="79">
        <v>44354</v>
      </c>
      <c r="R1241" s="21" t="s">
        <v>192</v>
      </c>
      <c r="S1241" s="40">
        <v>1</v>
      </c>
      <c r="T1241" s="38">
        <v>25000000</v>
      </c>
      <c r="U1241" s="41" t="s">
        <v>37</v>
      </c>
      <c r="V1241" s="14" t="s">
        <v>60</v>
      </c>
      <c r="W1241" s="14" t="s">
        <v>39</v>
      </c>
      <c r="X1241" s="21"/>
      <c r="Y1241" s="21"/>
    </row>
    <row r="1242" spans="1:25" s="25" customFormat="1" ht="20.399999999999999" x14ac:dyDescent="0.3">
      <c r="A1242" s="15">
        <v>1176</v>
      </c>
      <c r="B1242" s="16" t="s">
        <v>29</v>
      </c>
      <c r="C1242" s="16">
        <f t="shared" si="59"/>
        <v>9</v>
      </c>
      <c r="D1242" s="16" t="str">
        <f t="shared" si="58"/>
        <v>BG.BTĐ.TTBND.009</v>
      </c>
      <c r="E1242" s="16" t="e">
        <f>VLOOKUP(B1242,'DS Tên thiết bị'!$A$1:$B$174,2,0)</f>
        <v>#N/A</v>
      </c>
      <c r="F1242" s="16" t="s">
        <v>30</v>
      </c>
      <c r="G1242" s="16" t="str">
        <f t="shared" si="57"/>
        <v>KHÁC</v>
      </c>
      <c r="H1242" s="39" t="s">
        <v>29</v>
      </c>
      <c r="I1242" s="17" t="s">
        <v>2803</v>
      </c>
      <c r="J1242" s="17" t="str">
        <f>VLOOKUP(I1242,'Danh sach khoa'!$C$2:$D$39,2,0)</f>
        <v>TTBND</v>
      </c>
      <c r="K1242" s="18" t="s">
        <v>2449</v>
      </c>
      <c r="L1242" s="14" t="s">
        <v>165</v>
      </c>
      <c r="M1242" s="29" t="s">
        <v>2506</v>
      </c>
      <c r="N1242" s="14" t="s">
        <v>34</v>
      </c>
      <c r="O1242" s="14" t="s">
        <v>35</v>
      </c>
      <c r="P1242" s="21">
        <v>2020</v>
      </c>
      <c r="Q1242" s="79">
        <v>44354</v>
      </c>
      <c r="R1242" s="21" t="s">
        <v>192</v>
      </c>
      <c r="S1242" s="40">
        <v>1</v>
      </c>
      <c r="T1242" s="38">
        <v>25000000</v>
      </c>
      <c r="U1242" s="41" t="s">
        <v>37</v>
      </c>
      <c r="V1242" s="14" t="s">
        <v>60</v>
      </c>
      <c r="W1242" s="14" t="s">
        <v>39</v>
      </c>
      <c r="X1242" s="21"/>
      <c r="Y1242" s="21"/>
    </row>
    <row r="1243" spans="1:25" s="25" customFormat="1" ht="20.399999999999999" x14ac:dyDescent="0.3">
      <c r="A1243" s="50">
        <v>1177</v>
      </c>
      <c r="B1243" s="16" t="s">
        <v>29</v>
      </c>
      <c r="C1243" s="16">
        <f t="shared" si="59"/>
        <v>10</v>
      </c>
      <c r="D1243" s="16" t="str">
        <f t="shared" si="58"/>
        <v>BG.BTĐ.TTBND.010</v>
      </c>
      <c r="E1243" s="16" t="e">
        <f>VLOOKUP(B1243,'DS Tên thiết bị'!$A$1:$B$174,2,0)</f>
        <v>#N/A</v>
      </c>
      <c r="F1243" s="16" t="s">
        <v>30</v>
      </c>
      <c r="G1243" s="16" t="str">
        <f t="shared" si="57"/>
        <v>KHÁC</v>
      </c>
      <c r="H1243" s="39" t="s">
        <v>29</v>
      </c>
      <c r="I1243" s="17" t="s">
        <v>2803</v>
      </c>
      <c r="J1243" s="17" t="str">
        <f>VLOOKUP(I1243,'Danh sach khoa'!$C$2:$D$39,2,0)</f>
        <v>TTBND</v>
      </c>
      <c r="K1243" s="18" t="s">
        <v>2449</v>
      </c>
      <c r="L1243" s="14" t="s">
        <v>165</v>
      </c>
      <c r="M1243" s="29" t="s">
        <v>2507</v>
      </c>
      <c r="N1243" s="14" t="s">
        <v>34</v>
      </c>
      <c r="O1243" s="14" t="s">
        <v>35</v>
      </c>
      <c r="P1243" s="21">
        <v>2020</v>
      </c>
      <c r="Q1243" s="79">
        <v>44354</v>
      </c>
      <c r="R1243" s="21" t="s">
        <v>192</v>
      </c>
      <c r="S1243" s="40">
        <v>1</v>
      </c>
      <c r="T1243" s="38">
        <v>25000000</v>
      </c>
      <c r="U1243" s="41" t="s">
        <v>37</v>
      </c>
      <c r="V1243" s="14" t="s">
        <v>60</v>
      </c>
      <c r="W1243" s="14" t="s">
        <v>39</v>
      </c>
      <c r="X1243" s="21"/>
      <c r="Y1243" s="21"/>
    </row>
    <row r="1244" spans="1:25" s="25" customFormat="1" ht="40.799999999999997" x14ac:dyDescent="0.3">
      <c r="A1244" s="50">
        <v>1193</v>
      </c>
      <c r="B1244" s="16" t="s">
        <v>29</v>
      </c>
      <c r="C1244" s="16">
        <f t="shared" si="59"/>
        <v>11</v>
      </c>
      <c r="D1244" s="16" t="str">
        <f t="shared" si="58"/>
        <v>BG.BTĐ.TTBND.011</v>
      </c>
      <c r="E1244" s="16" t="e">
        <f>VLOOKUP(B1244,'DS Tên thiết bị'!$A$1:$B$174,2,0)</f>
        <v>#N/A</v>
      </c>
      <c r="F1244" s="16" t="s">
        <v>30</v>
      </c>
      <c r="G1244" s="16" t="str">
        <f t="shared" si="57"/>
        <v>KHÁC</v>
      </c>
      <c r="H1244" s="17" t="s">
        <v>29</v>
      </c>
      <c r="I1244" s="17" t="s">
        <v>2803</v>
      </c>
      <c r="J1244" s="17" t="str">
        <f>VLOOKUP(I1244,'Danh sach khoa'!$C$2:$D$39,2,0)</f>
        <v>TTBND</v>
      </c>
      <c r="K1244" s="18" t="s">
        <v>2449</v>
      </c>
      <c r="L1244" s="14" t="s">
        <v>2523</v>
      </c>
      <c r="M1244" s="14" t="s">
        <v>2524</v>
      </c>
      <c r="N1244" s="14" t="s">
        <v>34</v>
      </c>
      <c r="O1244" s="14" t="s">
        <v>35</v>
      </c>
      <c r="P1244" s="14">
        <v>2020</v>
      </c>
      <c r="Q1244" s="79" t="s">
        <v>191</v>
      </c>
      <c r="R1244" s="14" t="s">
        <v>192</v>
      </c>
      <c r="S1244" s="35">
        <v>1</v>
      </c>
      <c r="T1244" s="20">
        <v>25000000</v>
      </c>
      <c r="U1244" s="41" t="s">
        <v>37</v>
      </c>
      <c r="V1244" s="14" t="s">
        <v>2525</v>
      </c>
      <c r="W1244" s="14" t="s">
        <v>39</v>
      </c>
      <c r="X1244" s="21"/>
      <c r="Y1244" s="21"/>
    </row>
    <row r="1245" spans="1:25" s="25" customFormat="1" ht="40.799999999999997" x14ac:dyDescent="0.3">
      <c r="A1245" s="15">
        <v>1194</v>
      </c>
      <c r="B1245" s="16" t="s">
        <v>29</v>
      </c>
      <c r="C1245" s="16">
        <f t="shared" si="59"/>
        <v>12</v>
      </c>
      <c r="D1245" s="16" t="str">
        <f t="shared" si="58"/>
        <v>BG.BTĐ.TTBND.012</v>
      </c>
      <c r="E1245" s="16" t="e">
        <f>VLOOKUP(B1245,'DS Tên thiết bị'!$A$1:$B$174,2,0)</f>
        <v>#N/A</v>
      </c>
      <c r="F1245" s="16" t="s">
        <v>30</v>
      </c>
      <c r="G1245" s="16" t="str">
        <f t="shared" si="57"/>
        <v>KHÁC</v>
      </c>
      <c r="H1245" s="17" t="s">
        <v>29</v>
      </c>
      <c r="I1245" s="17" t="s">
        <v>2803</v>
      </c>
      <c r="J1245" s="17" t="str">
        <f>VLOOKUP(I1245,'Danh sach khoa'!$C$2:$D$39,2,0)</f>
        <v>TTBND</v>
      </c>
      <c r="K1245" s="18" t="s">
        <v>2449</v>
      </c>
      <c r="L1245" s="14" t="s">
        <v>2523</v>
      </c>
      <c r="M1245" s="14" t="s">
        <v>2526</v>
      </c>
      <c r="N1245" s="14" t="s">
        <v>34</v>
      </c>
      <c r="O1245" s="14" t="s">
        <v>35</v>
      </c>
      <c r="P1245" s="14">
        <v>2020</v>
      </c>
      <c r="Q1245" s="79" t="s">
        <v>191</v>
      </c>
      <c r="R1245" s="14" t="s">
        <v>192</v>
      </c>
      <c r="S1245" s="35">
        <v>1</v>
      </c>
      <c r="T1245" s="20">
        <v>25000000</v>
      </c>
      <c r="U1245" s="41" t="s">
        <v>37</v>
      </c>
      <c r="V1245" s="14" t="s">
        <v>2525</v>
      </c>
      <c r="W1245" s="14" t="s">
        <v>39</v>
      </c>
      <c r="X1245" s="21"/>
      <c r="Y1245" s="21"/>
    </row>
    <row r="1246" spans="1:25" s="25" customFormat="1" ht="20.399999999999999" x14ac:dyDescent="0.3">
      <c r="A1246" s="50">
        <v>1127</v>
      </c>
      <c r="B1246" s="16" t="s">
        <v>76</v>
      </c>
      <c r="C1246" s="16">
        <f t="shared" si="59"/>
        <v>1</v>
      </c>
      <c r="D1246" s="16" t="str">
        <f t="shared" si="58"/>
        <v>BG..TTBND.001</v>
      </c>
      <c r="E1246" s="16" t="e">
        <f>VLOOKUP(B1246,'DS Tên thiết bị'!$A$1:$B$174,2,0)</f>
        <v>#N/A</v>
      </c>
      <c r="F1246" s="16"/>
      <c r="G1246" s="16" t="str">
        <f t="shared" si="57"/>
        <v>KHÁC</v>
      </c>
      <c r="H1246" s="17" t="s">
        <v>575</v>
      </c>
      <c r="I1246" s="17" t="s">
        <v>2803</v>
      </c>
      <c r="J1246" s="17" t="str">
        <f>VLOOKUP(I1246,'Danh sach khoa'!$C$2:$D$39,2,0)</f>
        <v>TTBND</v>
      </c>
      <c r="K1246" s="18" t="s">
        <v>2449</v>
      </c>
      <c r="L1246" s="14"/>
      <c r="M1246" s="14"/>
      <c r="N1246" s="14"/>
      <c r="O1246" s="14" t="s">
        <v>59</v>
      </c>
      <c r="P1246" s="21">
        <v>2020</v>
      </c>
      <c r="Q1246" s="79">
        <v>44078</v>
      </c>
      <c r="R1246" s="14" t="s">
        <v>36</v>
      </c>
      <c r="S1246" s="40">
        <v>30</v>
      </c>
      <c r="T1246" s="36">
        <v>19410000</v>
      </c>
      <c r="U1246" s="41" t="s">
        <v>37</v>
      </c>
      <c r="V1246" s="14">
        <v>0</v>
      </c>
      <c r="W1246" s="14" t="s">
        <v>39</v>
      </c>
      <c r="X1246" s="21"/>
      <c r="Y1246" s="21"/>
    </row>
    <row r="1247" spans="1:25" s="25" customFormat="1" ht="26.4" x14ac:dyDescent="0.3">
      <c r="A1247" s="50">
        <v>1149</v>
      </c>
      <c r="B1247" s="16" t="s">
        <v>76</v>
      </c>
      <c r="C1247" s="16">
        <f t="shared" si="59"/>
        <v>2</v>
      </c>
      <c r="D1247" s="16" t="str">
        <f t="shared" si="58"/>
        <v>BG..TTBND.002</v>
      </c>
      <c r="E1247" s="16" t="e">
        <f>VLOOKUP(B1247,'DS Tên thiết bị'!$A$1:$B$174,2,0)</f>
        <v>#N/A</v>
      </c>
      <c r="F1247" s="16"/>
      <c r="G1247" s="16" t="str">
        <f t="shared" si="57"/>
        <v>KHÁC</v>
      </c>
      <c r="H1247" s="17" t="s">
        <v>2473</v>
      </c>
      <c r="I1247" s="17" t="s">
        <v>2803</v>
      </c>
      <c r="J1247" s="17" t="str">
        <f>VLOOKUP(I1247,'Danh sach khoa'!$C$2:$D$39,2,0)</f>
        <v>TTBND</v>
      </c>
      <c r="K1247" s="18" t="s">
        <v>2449</v>
      </c>
      <c r="L1247" s="14"/>
      <c r="M1247" s="29" t="s">
        <v>2474</v>
      </c>
      <c r="N1247" s="14"/>
      <c r="O1247" s="14"/>
      <c r="P1247" s="14"/>
      <c r="Q1247" s="60" t="s">
        <v>134</v>
      </c>
      <c r="R1247" s="14" t="s">
        <v>36</v>
      </c>
      <c r="S1247" s="14">
        <v>1</v>
      </c>
      <c r="T1247" s="34">
        <v>20166300</v>
      </c>
      <c r="U1247" s="41"/>
      <c r="V1247" s="14"/>
      <c r="W1247" s="14"/>
      <c r="X1247" s="14"/>
      <c r="Y1247" s="21"/>
    </row>
    <row r="1248" spans="1:25" s="25" customFormat="1" ht="20.399999999999999" x14ac:dyDescent="0.3">
      <c r="A1248" s="15">
        <v>1150</v>
      </c>
      <c r="B1248" s="16" t="s">
        <v>241</v>
      </c>
      <c r="C1248" s="16">
        <f t="shared" si="59"/>
        <v>1</v>
      </c>
      <c r="D1248" s="16" t="str">
        <f t="shared" si="58"/>
        <v>BG.XQ.TTBND.001</v>
      </c>
      <c r="E1248" s="16" t="e">
        <f>VLOOKUP(B1248,'DS Tên thiết bị'!$A$1:$B$174,2,0)</f>
        <v>#N/A</v>
      </c>
      <c r="F1248" s="16" t="s">
        <v>242</v>
      </c>
      <c r="G1248" s="16" t="str">
        <f t="shared" si="57"/>
        <v>KHÁC</v>
      </c>
      <c r="H1248" s="17" t="s">
        <v>2475</v>
      </c>
      <c r="I1248" s="17" t="s">
        <v>2803</v>
      </c>
      <c r="J1248" s="17" t="str">
        <f>VLOOKUP(I1248,'Danh sach khoa'!$C$2:$D$39,2,0)</f>
        <v>TTBND</v>
      </c>
      <c r="K1248" s="18" t="s">
        <v>2449</v>
      </c>
      <c r="L1248" s="14" t="s">
        <v>2476</v>
      </c>
      <c r="M1248" s="29">
        <v>10819</v>
      </c>
      <c r="N1248" s="14" t="s">
        <v>2204</v>
      </c>
      <c r="O1248" s="14" t="s">
        <v>2477</v>
      </c>
      <c r="P1248" s="14">
        <v>2020</v>
      </c>
      <c r="Q1248" s="59">
        <v>43926</v>
      </c>
      <c r="R1248" s="14" t="s">
        <v>281</v>
      </c>
      <c r="S1248" s="14">
        <v>1</v>
      </c>
      <c r="T1248" s="20">
        <v>4200000000</v>
      </c>
      <c r="U1248" s="41" t="s">
        <v>37</v>
      </c>
      <c r="V1248" s="14" t="s">
        <v>60</v>
      </c>
      <c r="W1248" s="14" t="s">
        <v>39</v>
      </c>
      <c r="X1248" s="14"/>
      <c r="Y1248" s="21"/>
    </row>
    <row r="1249" spans="1:25" s="25" customFormat="1" ht="20.399999999999999" x14ac:dyDescent="0.3">
      <c r="A1249" s="50">
        <v>1151</v>
      </c>
      <c r="B1249" s="31" t="s">
        <v>94</v>
      </c>
      <c r="C1249" s="16">
        <f t="shared" si="59"/>
        <v>1</v>
      </c>
      <c r="D1249" s="16" t="str">
        <f t="shared" si="58"/>
        <v>BG.ĐT.TTBND.001</v>
      </c>
      <c r="E1249" s="16" t="e">
        <f>VLOOKUP(B1249,'DS Tên thiết bị'!$A$1:$B$174,2,0)</f>
        <v>#N/A</v>
      </c>
      <c r="F1249" s="31" t="s">
        <v>95</v>
      </c>
      <c r="G1249" s="16" t="str">
        <f t="shared" si="57"/>
        <v>KHÁC</v>
      </c>
      <c r="H1249" s="17" t="s">
        <v>158</v>
      </c>
      <c r="I1249" s="17" t="s">
        <v>2803</v>
      </c>
      <c r="J1249" s="17" t="str">
        <f>VLOOKUP(I1249,'Danh sach khoa'!$C$2:$D$39,2,0)</f>
        <v>TTBND</v>
      </c>
      <c r="K1249" s="18" t="s">
        <v>2449</v>
      </c>
      <c r="L1249" s="14" t="s">
        <v>159</v>
      </c>
      <c r="M1249" s="29">
        <v>15562</v>
      </c>
      <c r="N1249" s="14" t="s">
        <v>64</v>
      </c>
      <c r="O1249" s="14" t="s">
        <v>35</v>
      </c>
      <c r="P1249" s="14">
        <v>2020</v>
      </c>
      <c r="Q1249" s="59">
        <v>43926</v>
      </c>
      <c r="R1249" s="14" t="s">
        <v>36</v>
      </c>
      <c r="S1249" s="14">
        <v>1</v>
      </c>
      <c r="T1249" s="20">
        <v>70000000</v>
      </c>
      <c r="U1249" s="41" t="s">
        <v>37</v>
      </c>
      <c r="V1249" s="14" t="s">
        <v>60</v>
      </c>
      <c r="W1249" s="14" t="s">
        <v>39</v>
      </c>
      <c r="X1249" s="14"/>
      <c r="Y1249" s="21"/>
    </row>
    <row r="1250" spans="1:25" s="25" customFormat="1" ht="20.399999999999999" x14ac:dyDescent="0.3">
      <c r="A1250" s="50">
        <v>1125</v>
      </c>
      <c r="B1250" s="16" t="s">
        <v>415</v>
      </c>
      <c r="C1250" s="16">
        <f t="shared" si="59"/>
        <v>1</v>
      </c>
      <c r="D1250" s="16" t="str">
        <f t="shared" si="58"/>
        <v>BG.MĐ.TTBND.001</v>
      </c>
      <c r="E1250" s="16" t="e">
        <f>VLOOKUP(B1250,'DS Tên thiết bị'!$A$1:$B$174,2,0)</f>
        <v>#N/A</v>
      </c>
      <c r="F1250" s="16" t="s">
        <v>416</v>
      </c>
      <c r="G1250" s="16" t="str">
        <f t="shared" si="57"/>
        <v>KHÁC</v>
      </c>
      <c r="H1250" s="17" t="s">
        <v>2448</v>
      </c>
      <c r="I1250" s="17" t="s">
        <v>2803</v>
      </c>
      <c r="J1250" s="17" t="str">
        <f>VLOOKUP(I1250,'Danh sach khoa'!$C$2:$D$39,2,0)</f>
        <v>TTBND</v>
      </c>
      <c r="K1250" s="18" t="s">
        <v>2449</v>
      </c>
      <c r="L1250" s="14" t="s">
        <v>2450</v>
      </c>
      <c r="M1250" s="19" t="s">
        <v>2451</v>
      </c>
      <c r="N1250" s="14" t="s">
        <v>103</v>
      </c>
      <c r="O1250" s="14" t="s">
        <v>104</v>
      </c>
      <c r="P1250" s="14">
        <v>2010</v>
      </c>
      <c r="Q1250" s="59">
        <v>40190</v>
      </c>
      <c r="R1250" s="14" t="s">
        <v>36</v>
      </c>
      <c r="S1250" s="14">
        <v>1</v>
      </c>
      <c r="T1250" s="20">
        <v>43500000</v>
      </c>
      <c r="U1250" s="41" t="s">
        <v>37</v>
      </c>
      <c r="V1250" s="14" t="s">
        <v>75</v>
      </c>
      <c r="W1250" s="14" t="s">
        <v>39</v>
      </c>
      <c r="X1250" s="14"/>
      <c r="Y1250" s="21"/>
    </row>
    <row r="1251" spans="1:25" s="25" customFormat="1" ht="26.4" x14ac:dyDescent="0.3">
      <c r="A1251" s="15">
        <v>1152</v>
      </c>
      <c r="B1251" s="16" t="s">
        <v>415</v>
      </c>
      <c r="C1251" s="16">
        <f t="shared" si="59"/>
        <v>2</v>
      </c>
      <c r="D1251" s="16" t="str">
        <f t="shared" si="58"/>
        <v>BG.MĐ.TTBND.002</v>
      </c>
      <c r="E1251" s="16" t="e">
        <f>VLOOKUP(B1251,'DS Tên thiết bị'!$A$1:$B$174,2,0)</f>
        <v>#N/A</v>
      </c>
      <c r="F1251" s="16" t="s">
        <v>416</v>
      </c>
      <c r="G1251" s="16" t="str">
        <f t="shared" si="57"/>
        <v>KHÁC</v>
      </c>
      <c r="H1251" s="94" t="s">
        <v>2478</v>
      </c>
      <c r="I1251" s="17" t="s">
        <v>2803</v>
      </c>
      <c r="J1251" s="17" t="str">
        <f>VLOOKUP(I1251,'Danh sach khoa'!$C$2:$D$39,2,0)</f>
        <v>TTBND</v>
      </c>
      <c r="K1251" s="18" t="s">
        <v>2449</v>
      </c>
      <c r="L1251" s="14" t="s">
        <v>2479</v>
      </c>
      <c r="M1251" s="19" t="s">
        <v>2480</v>
      </c>
      <c r="N1251" s="14" t="s">
        <v>2481</v>
      </c>
      <c r="O1251" s="14" t="s">
        <v>35</v>
      </c>
      <c r="P1251" s="14">
        <v>2020</v>
      </c>
      <c r="Q1251" s="60" t="s">
        <v>1107</v>
      </c>
      <c r="R1251" s="14" t="s">
        <v>192</v>
      </c>
      <c r="S1251" s="14">
        <v>1</v>
      </c>
      <c r="T1251" s="89">
        <v>52865000</v>
      </c>
      <c r="U1251" s="41" t="s">
        <v>37</v>
      </c>
      <c r="V1251" s="14" t="s">
        <v>60</v>
      </c>
      <c r="W1251" s="14" t="s">
        <v>39</v>
      </c>
      <c r="X1251" s="14"/>
      <c r="Y1251" s="21"/>
    </row>
    <row r="1252" spans="1:25" s="25" customFormat="1" ht="30.6" x14ac:dyDescent="0.3">
      <c r="A1252" s="50">
        <v>1153</v>
      </c>
      <c r="B1252" s="16" t="s">
        <v>415</v>
      </c>
      <c r="C1252" s="16">
        <f t="shared" si="59"/>
        <v>3</v>
      </c>
      <c r="D1252" s="16" t="str">
        <f t="shared" si="58"/>
        <v>BG.MĐ.TTBND.003</v>
      </c>
      <c r="E1252" s="16" t="e">
        <f>VLOOKUP(B1252,'DS Tên thiết bị'!$A$1:$B$174,2,0)</f>
        <v>#N/A</v>
      </c>
      <c r="F1252" s="16" t="s">
        <v>416</v>
      </c>
      <c r="G1252" s="16" t="str">
        <f t="shared" si="57"/>
        <v>KHÁC</v>
      </c>
      <c r="H1252" s="94" t="s">
        <v>2478</v>
      </c>
      <c r="I1252" s="17" t="s">
        <v>2803</v>
      </c>
      <c r="J1252" s="17" t="str">
        <f>VLOOKUP(I1252,'Danh sach khoa'!$C$2:$D$39,2,0)</f>
        <v>TTBND</v>
      </c>
      <c r="K1252" s="18" t="s">
        <v>2449</v>
      </c>
      <c r="L1252" s="14" t="s">
        <v>2479</v>
      </c>
      <c r="M1252" s="19" t="s">
        <v>2482</v>
      </c>
      <c r="N1252" s="14" t="s">
        <v>2481</v>
      </c>
      <c r="O1252" s="14" t="s">
        <v>35</v>
      </c>
      <c r="P1252" s="14">
        <v>2020</v>
      </c>
      <c r="Q1252" s="60" t="s">
        <v>1107</v>
      </c>
      <c r="R1252" s="14" t="s">
        <v>192</v>
      </c>
      <c r="S1252" s="14">
        <v>1</v>
      </c>
      <c r="T1252" s="89">
        <v>52865000</v>
      </c>
      <c r="U1252" s="41" t="s">
        <v>37</v>
      </c>
      <c r="V1252" s="14" t="s">
        <v>60</v>
      </c>
      <c r="W1252" s="14" t="s">
        <v>39</v>
      </c>
      <c r="X1252" s="14"/>
      <c r="Y1252" s="21"/>
    </row>
    <row r="1253" spans="1:25" s="25" customFormat="1" ht="26.4" x14ac:dyDescent="0.3">
      <c r="A1253" s="15">
        <v>1154</v>
      </c>
      <c r="B1253" s="16" t="s">
        <v>415</v>
      </c>
      <c r="C1253" s="16">
        <f t="shared" si="59"/>
        <v>4</v>
      </c>
      <c r="D1253" s="16" t="str">
        <f t="shared" si="58"/>
        <v>BG.MĐ.TTBND.004</v>
      </c>
      <c r="E1253" s="16" t="e">
        <f>VLOOKUP(B1253,'DS Tên thiết bị'!$A$1:$B$174,2,0)</f>
        <v>#N/A</v>
      </c>
      <c r="F1253" s="16" t="s">
        <v>416</v>
      </c>
      <c r="G1253" s="16" t="str">
        <f t="shared" si="57"/>
        <v>KHÁC</v>
      </c>
      <c r="H1253" s="94" t="s">
        <v>2478</v>
      </c>
      <c r="I1253" s="17" t="s">
        <v>2803</v>
      </c>
      <c r="J1253" s="17" t="str">
        <f>VLOOKUP(I1253,'Danh sach khoa'!$C$2:$D$39,2,0)</f>
        <v>TTBND</v>
      </c>
      <c r="K1253" s="18" t="s">
        <v>2449</v>
      </c>
      <c r="L1253" s="14" t="s">
        <v>2479</v>
      </c>
      <c r="M1253" s="19" t="s">
        <v>2483</v>
      </c>
      <c r="N1253" s="14" t="s">
        <v>2481</v>
      </c>
      <c r="O1253" s="14" t="s">
        <v>35</v>
      </c>
      <c r="P1253" s="14">
        <v>2020</v>
      </c>
      <c r="Q1253" s="60" t="s">
        <v>1107</v>
      </c>
      <c r="R1253" s="14" t="s">
        <v>192</v>
      </c>
      <c r="S1253" s="14">
        <v>1</v>
      </c>
      <c r="T1253" s="89">
        <v>52865000</v>
      </c>
      <c r="U1253" s="41" t="s">
        <v>37</v>
      </c>
      <c r="V1253" s="14" t="s">
        <v>60</v>
      </c>
      <c r="W1253" s="14" t="s">
        <v>39</v>
      </c>
      <c r="X1253" s="14"/>
      <c r="Y1253" s="21"/>
    </row>
    <row r="1254" spans="1:25" s="25" customFormat="1" ht="20.399999999999999" x14ac:dyDescent="0.3">
      <c r="A1254" s="50">
        <v>1129</v>
      </c>
      <c r="B1254" s="16" t="s">
        <v>41</v>
      </c>
      <c r="C1254" s="16">
        <f t="shared" si="59"/>
        <v>1</v>
      </c>
      <c r="D1254" s="16" t="str">
        <f t="shared" si="58"/>
        <v>BG.HD.TTBND.001</v>
      </c>
      <c r="E1254" s="16" t="e">
        <f>VLOOKUP(B1254,'DS Tên thiết bị'!$A$1:$B$174,2,0)</f>
        <v>#N/A</v>
      </c>
      <c r="F1254" s="16" t="s">
        <v>42</v>
      </c>
      <c r="G1254" s="16" t="str">
        <f t="shared" si="57"/>
        <v>KHÁC</v>
      </c>
      <c r="H1254" s="17" t="s">
        <v>41</v>
      </c>
      <c r="I1254" s="17" t="s">
        <v>2803</v>
      </c>
      <c r="J1254" s="17" t="str">
        <f>VLOOKUP(I1254,'Danh sach khoa'!$C$2:$D$39,2,0)</f>
        <v>TTBND</v>
      </c>
      <c r="K1254" s="18" t="s">
        <v>2449</v>
      </c>
      <c r="L1254" s="14" t="s">
        <v>139</v>
      </c>
      <c r="M1254" s="29" t="s">
        <v>2454</v>
      </c>
      <c r="N1254" s="14" t="s">
        <v>141</v>
      </c>
      <c r="O1254" s="14" t="s">
        <v>142</v>
      </c>
      <c r="P1254" s="14">
        <v>2020</v>
      </c>
      <c r="Q1254" s="81" t="s">
        <v>163</v>
      </c>
      <c r="R1254" s="14" t="s">
        <v>36</v>
      </c>
      <c r="S1254" s="14">
        <v>1</v>
      </c>
      <c r="T1254" s="20">
        <v>28000000</v>
      </c>
      <c r="U1254" s="41" t="s">
        <v>37</v>
      </c>
      <c r="V1254" s="14" t="s">
        <v>60</v>
      </c>
      <c r="W1254" s="14" t="s">
        <v>39</v>
      </c>
      <c r="X1254" s="14"/>
      <c r="Y1254" s="14"/>
    </row>
    <row r="1255" spans="1:25" s="25" customFormat="1" ht="20.399999999999999" x14ac:dyDescent="0.3">
      <c r="A1255" s="15">
        <v>1130</v>
      </c>
      <c r="B1255" s="16" t="s">
        <v>41</v>
      </c>
      <c r="C1255" s="16">
        <f t="shared" si="59"/>
        <v>2</v>
      </c>
      <c r="D1255" s="16" t="str">
        <f t="shared" si="58"/>
        <v>BG.HD.TTBND.002</v>
      </c>
      <c r="E1255" s="16" t="e">
        <f>VLOOKUP(B1255,'DS Tên thiết bị'!$A$1:$B$174,2,0)</f>
        <v>#N/A</v>
      </c>
      <c r="F1255" s="16" t="s">
        <v>42</v>
      </c>
      <c r="G1255" s="16" t="str">
        <f t="shared" si="57"/>
        <v>KHÁC</v>
      </c>
      <c r="H1255" s="17" t="s">
        <v>41</v>
      </c>
      <c r="I1255" s="17" t="s">
        <v>2803</v>
      </c>
      <c r="J1255" s="17" t="str">
        <f>VLOOKUP(I1255,'Danh sach khoa'!$C$2:$D$39,2,0)</f>
        <v>TTBND</v>
      </c>
      <c r="K1255" s="18" t="s">
        <v>2449</v>
      </c>
      <c r="L1255" s="14" t="s">
        <v>139</v>
      </c>
      <c r="M1255" s="29" t="s">
        <v>2455</v>
      </c>
      <c r="N1255" s="14" t="s">
        <v>141</v>
      </c>
      <c r="O1255" s="14" t="s">
        <v>142</v>
      </c>
      <c r="P1255" s="14">
        <v>2020</v>
      </c>
      <c r="Q1255" s="81" t="s">
        <v>163</v>
      </c>
      <c r="R1255" s="14" t="s">
        <v>36</v>
      </c>
      <c r="S1255" s="14">
        <v>1</v>
      </c>
      <c r="T1255" s="20">
        <v>28000000</v>
      </c>
      <c r="U1255" s="41" t="s">
        <v>37</v>
      </c>
      <c r="V1255" s="14" t="s">
        <v>60</v>
      </c>
      <c r="W1255" s="14" t="s">
        <v>39</v>
      </c>
      <c r="X1255" s="14"/>
      <c r="Y1255" s="14"/>
    </row>
    <row r="1256" spans="1:25" s="25" customFormat="1" ht="20.399999999999999" x14ac:dyDescent="0.3">
      <c r="A1256" s="50">
        <v>1131</v>
      </c>
      <c r="B1256" s="16" t="s">
        <v>41</v>
      </c>
      <c r="C1256" s="16">
        <f t="shared" si="59"/>
        <v>3</v>
      </c>
      <c r="D1256" s="16" t="str">
        <f t="shared" si="58"/>
        <v>BG.HD.TTBND.003</v>
      </c>
      <c r="E1256" s="16" t="e">
        <f>VLOOKUP(B1256,'DS Tên thiết bị'!$A$1:$B$174,2,0)</f>
        <v>#N/A</v>
      </c>
      <c r="F1256" s="16" t="s">
        <v>42</v>
      </c>
      <c r="G1256" s="16" t="str">
        <f t="shared" si="57"/>
        <v>KHÁC</v>
      </c>
      <c r="H1256" s="17" t="s">
        <v>41</v>
      </c>
      <c r="I1256" s="17" t="s">
        <v>2803</v>
      </c>
      <c r="J1256" s="17" t="str">
        <f>VLOOKUP(I1256,'Danh sach khoa'!$C$2:$D$39,2,0)</f>
        <v>TTBND</v>
      </c>
      <c r="K1256" s="18" t="s">
        <v>2449</v>
      </c>
      <c r="L1256" s="14" t="s">
        <v>139</v>
      </c>
      <c r="M1256" s="29" t="s">
        <v>2456</v>
      </c>
      <c r="N1256" s="14" t="s">
        <v>141</v>
      </c>
      <c r="O1256" s="14" t="s">
        <v>142</v>
      </c>
      <c r="P1256" s="14">
        <v>2020</v>
      </c>
      <c r="Q1256" s="81" t="s">
        <v>163</v>
      </c>
      <c r="R1256" s="14" t="s">
        <v>36</v>
      </c>
      <c r="S1256" s="14">
        <v>1</v>
      </c>
      <c r="T1256" s="20">
        <v>28000000</v>
      </c>
      <c r="U1256" s="41" t="s">
        <v>37</v>
      </c>
      <c r="V1256" s="14" t="s">
        <v>60</v>
      </c>
      <c r="W1256" s="14" t="s">
        <v>39</v>
      </c>
      <c r="X1256" s="14"/>
      <c r="Y1256" s="14"/>
    </row>
    <row r="1257" spans="1:25" s="25" customFormat="1" ht="20.399999999999999" x14ac:dyDescent="0.3">
      <c r="A1257" s="15">
        <v>1132</v>
      </c>
      <c r="B1257" s="16" t="s">
        <v>41</v>
      </c>
      <c r="C1257" s="16">
        <f t="shared" si="59"/>
        <v>4</v>
      </c>
      <c r="D1257" s="16" t="str">
        <f t="shared" si="58"/>
        <v>BG.HD.TTBND.004</v>
      </c>
      <c r="E1257" s="16" t="e">
        <f>VLOOKUP(B1257,'DS Tên thiết bị'!$A$1:$B$174,2,0)</f>
        <v>#N/A</v>
      </c>
      <c r="F1257" s="16" t="s">
        <v>42</v>
      </c>
      <c r="G1257" s="16" t="str">
        <f t="shared" si="57"/>
        <v>KHÁC</v>
      </c>
      <c r="H1257" s="17" t="s">
        <v>41</v>
      </c>
      <c r="I1257" s="17" t="s">
        <v>2803</v>
      </c>
      <c r="J1257" s="17" t="str">
        <f>VLOOKUP(I1257,'Danh sach khoa'!$C$2:$D$39,2,0)</f>
        <v>TTBND</v>
      </c>
      <c r="K1257" s="18" t="s">
        <v>2449</v>
      </c>
      <c r="L1257" s="14" t="s">
        <v>139</v>
      </c>
      <c r="M1257" s="29" t="s">
        <v>2457</v>
      </c>
      <c r="N1257" s="14" t="s">
        <v>141</v>
      </c>
      <c r="O1257" s="14" t="s">
        <v>142</v>
      </c>
      <c r="P1257" s="14">
        <v>2020</v>
      </c>
      <c r="Q1257" s="81" t="s">
        <v>163</v>
      </c>
      <c r="R1257" s="14" t="s">
        <v>36</v>
      </c>
      <c r="S1257" s="14">
        <v>1</v>
      </c>
      <c r="T1257" s="20">
        <v>28000000</v>
      </c>
      <c r="U1257" s="41" t="s">
        <v>37</v>
      </c>
      <c r="V1257" s="14" t="s">
        <v>60</v>
      </c>
      <c r="W1257" s="14" t="s">
        <v>39</v>
      </c>
      <c r="X1257" s="14"/>
      <c r="Y1257" s="14"/>
    </row>
    <row r="1258" spans="1:25" s="25" customFormat="1" ht="20.399999999999999" x14ac:dyDescent="0.3">
      <c r="A1258" s="15">
        <v>1134</v>
      </c>
      <c r="B1258" s="16" t="s">
        <v>41</v>
      </c>
      <c r="C1258" s="16">
        <f t="shared" si="59"/>
        <v>5</v>
      </c>
      <c r="D1258" s="16" t="str">
        <f t="shared" si="58"/>
        <v>BG.HD.TTBND.005</v>
      </c>
      <c r="E1258" s="16" t="e">
        <f>VLOOKUP(B1258,'DS Tên thiết bị'!$A$1:$B$174,2,0)</f>
        <v>#N/A</v>
      </c>
      <c r="F1258" s="16" t="s">
        <v>42</v>
      </c>
      <c r="G1258" s="16" t="str">
        <f t="shared" si="57"/>
        <v>KHÁC</v>
      </c>
      <c r="H1258" s="17" t="s">
        <v>43</v>
      </c>
      <c r="I1258" s="17" t="s">
        <v>2803</v>
      </c>
      <c r="J1258" s="17" t="str">
        <f>VLOOKUP(I1258,'Danh sach khoa'!$C$2:$D$39,2,0)</f>
        <v>TTBND</v>
      </c>
      <c r="K1258" s="18" t="s">
        <v>2449</v>
      </c>
      <c r="L1258" s="14" t="s">
        <v>44</v>
      </c>
      <c r="M1258" s="29" t="s">
        <v>2458</v>
      </c>
      <c r="N1258" s="14" t="s">
        <v>459</v>
      </c>
      <c r="O1258" s="14" t="s">
        <v>35</v>
      </c>
      <c r="P1258" s="14" t="s">
        <v>460</v>
      </c>
      <c r="Q1258" s="81" t="s">
        <v>163</v>
      </c>
      <c r="R1258" s="14" t="s">
        <v>36</v>
      </c>
      <c r="S1258" s="14">
        <v>1</v>
      </c>
      <c r="T1258" s="20">
        <v>22000000</v>
      </c>
      <c r="U1258" s="41" t="s">
        <v>37</v>
      </c>
      <c r="V1258" s="14" t="s">
        <v>60</v>
      </c>
      <c r="W1258" s="14" t="s">
        <v>39</v>
      </c>
      <c r="X1258" s="14"/>
      <c r="Y1258" s="14"/>
    </row>
    <row r="1259" spans="1:25" s="25" customFormat="1" ht="20.399999999999999" x14ac:dyDescent="0.3">
      <c r="A1259" s="50">
        <v>1135</v>
      </c>
      <c r="B1259" s="16" t="s">
        <v>41</v>
      </c>
      <c r="C1259" s="16">
        <f t="shared" si="59"/>
        <v>6</v>
      </c>
      <c r="D1259" s="16" t="str">
        <f t="shared" si="58"/>
        <v>BG.HD.TTBND.006</v>
      </c>
      <c r="E1259" s="16" t="e">
        <f>VLOOKUP(B1259,'DS Tên thiết bị'!$A$1:$B$174,2,0)</f>
        <v>#N/A</v>
      </c>
      <c r="F1259" s="16" t="s">
        <v>42</v>
      </c>
      <c r="G1259" s="16" t="str">
        <f t="shared" si="57"/>
        <v>KHÁC</v>
      </c>
      <c r="H1259" s="17" t="s">
        <v>43</v>
      </c>
      <c r="I1259" s="17" t="s">
        <v>2803</v>
      </c>
      <c r="J1259" s="17" t="str">
        <f>VLOOKUP(I1259,'Danh sach khoa'!$C$2:$D$39,2,0)</f>
        <v>TTBND</v>
      </c>
      <c r="K1259" s="18" t="s">
        <v>2449</v>
      </c>
      <c r="L1259" s="14" t="s">
        <v>44</v>
      </c>
      <c r="M1259" s="29" t="s">
        <v>2459</v>
      </c>
      <c r="N1259" s="14" t="s">
        <v>459</v>
      </c>
      <c r="O1259" s="14" t="s">
        <v>35</v>
      </c>
      <c r="P1259" s="14" t="s">
        <v>460</v>
      </c>
      <c r="Q1259" s="81" t="s">
        <v>163</v>
      </c>
      <c r="R1259" s="14" t="s">
        <v>36</v>
      </c>
      <c r="S1259" s="14">
        <v>1</v>
      </c>
      <c r="T1259" s="20">
        <v>22000000</v>
      </c>
      <c r="U1259" s="41" t="s">
        <v>37</v>
      </c>
      <c r="V1259" s="14" t="s">
        <v>60</v>
      </c>
      <c r="W1259" s="14" t="s">
        <v>39</v>
      </c>
      <c r="X1259" s="14"/>
      <c r="Y1259" s="14"/>
    </row>
    <row r="1260" spans="1:25" s="25" customFormat="1" ht="20.399999999999999" x14ac:dyDescent="0.3">
      <c r="A1260" s="15">
        <v>1136</v>
      </c>
      <c r="B1260" s="16" t="s">
        <v>41</v>
      </c>
      <c r="C1260" s="16">
        <f t="shared" si="59"/>
        <v>7</v>
      </c>
      <c r="D1260" s="16" t="str">
        <f t="shared" si="58"/>
        <v>BG.HD.TTBND.007</v>
      </c>
      <c r="E1260" s="16" t="e">
        <f>VLOOKUP(B1260,'DS Tên thiết bị'!$A$1:$B$174,2,0)</f>
        <v>#N/A</v>
      </c>
      <c r="F1260" s="16" t="s">
        <v>42</v>
      </c>
      <c r="G1260" s="16" t="str">
        <f t="shared" si="57"/>
        <v>KHÁC</v>
      </c>
      <c r="H1260" s="17" t="s">
        <v>43</v>
      </c>
      <c r="I1260" s="17" t="s">
        <v>2803</v>
      </c>
      <c r="J1260" s="17" t="str">
        <f>VLOOKUP(I1260,'Danh sach khoa'!$C$2:$D$39,2,0)</f>
        <v>TTBND</v>
      </c>
      <c r="K1260" s="18" t="s">
        <v>2449</v>
      </c>
      <c r="L1260" s="14" t="s">
        <v>44</v>
      </c>
      <c r="M1260" s="29" t="s">
        <v>2460</v>
      </c>
      <c r="N1260" s="14" t="s">
        <v>459</v>
      </c>
      <c r="O1260" s="14" t="s">
        <v>35</v>
      </c>
      <c r="P1260" s="14" t="s">
        <v>460</v>
      </c>
      <c r="Q1260" s="81" t="s">
        <v>163</v>
      </c>
      <c r="R1260" s="14" t="s">
        <v>36</v>
      </c>
      <c r="S1260" s="14">
        <v>1</v>
      </c>
      <c r="T1260" s="20">
        <v>22000000</v>
      </c>
      <c r="U1260" s="41" t="s">
        <v>37</v>
      </c>
      <c r="V1260" s="14" t="s">
        <v>60</v>
      </c>
      <c r="W1260" s="14" t="s">
        <v>39</v>
      </c>
      <c r="X1260" s="14"/>
      <c r="Y1260" s="14"/>
    </row>
    <row r="1261" spans="1:25" s="25" customFormat="1" ht="20.399999999999999" x14ac:dyDescent="0.3">
      <c r="A1261" s="50">
        <v>1137</v>
      </c>
      <c r="B1261" s="16" t="s">
        <v>41</v>
      </c>
      <c r="C1261" s="16">
        <f t="shared" si="59"/>
        <v>8</v>
      </c>
      <c r="D1261" s="16" t="str">
        <f t="shared" si="58"/>
        <v>BG.HD.TTBND.008</v>
      </c>
      <c r="E1261" s="16" t="e">
        <f>VLOOKUP(B1261,'DS Tên thiết bị'!$A$1:$B$174,2,0)</f>
        <v>#N/A</v>
      </c>
      <c r="F1261" s="16" t="s">
        <v>42</v>
      </c>
      <c r="G1261" s="16" t="str">
        <f t="shared" si="57"/>
        <v>KHÁC</v>
      </c>
      <c r="H1261" s="17" t="s">
        <v>43</v>
      </c>
      <c r="I1261" s="17" t="s">
        <v>2803</v>
      </c>
      <c r="J1261" s="17" t="str">
        <f>VLOOKUP(I1261,'Danh sach khoa'!$C$2:$D$39,2,0)</f>
        <v>TTBND</v>
      </c>
      <c r="K1261" s="18" t="s">
        <v>2449</v>
      </c>
      <c r="L1261" s="14" t="s">
        <v>44</v>
      </c>
      <c r="M1261" s="29" t="s">
        <v>2461</v>
      </c>
      <c r="N1261" s="14" t="s">
        <v>459</v>
      </c>
      <c r="O1261" s="14" t="s">
        <v>35</v>
      </c>
      <c r="P1261" s="14" t="s">
        <v>460</v>
      </c>
      <c r="Q1261" s="81" t="s">
        <v>163</v>
      </c>
      <c r="R1261" s="14" t="s">
        <v>36</v>
      </c>
      <c r="S1261" s="14">
        <v>1</v>
      </c>
      <c r="T1261" s="20">
        <v>22000000</v>
      </c>
      <c r="U1261" s="41" t="s">
        <v>37</v>
      </c>
      <c r="V1261" s="14" t="s">
        <v>60</v>
      </c>
      <c r="W1261" s="14" t="s">
        <v>39</v>
      </c>
      <c r="X1261" s="14"/>
      <c r="Y1261" s="14"/>
    </row>
    <row r="1262" spans="1:25" s="25" customFormat="1" ht="20.399999999999999" x14ac:dyDescent="0.3">
      <c r="A1262" s="15">
        <v>1138</v>
      </c>
      <c r="B1262" s="16" t="s">
        <v>41</v>
      </c>
      <c r="C1262" s="16">
        <f t="shared" si="59"/>
        <v>9</v>
      </c>
      <c r="D1262" s="16" t="str">
        <f t="shared" si="58"/>
        <v>BG.HD.TTBND.009</v>
      </c>
      <c r="E1262" s="16" t="e">
        <f>VLOOKUP(B1262,'DS Tên thiết bị'!$A$1:$B$174,2,0)</f>
        <v>#N/A</v>
      </c>
      <c r="F1262" s="16" t="s">
        <v>42</v>
      </c>
      <c r="G1262" s="16" t="str">
        <f t="shared" si="57"/>
        <v>KHÁC</v>
      </c>
      <c r="H1262" s="17" t="s">
        <v>43</v>
      </c>
      <c r="I1262" s="17" t="s">
        <v>2803</v>
      </c>
      <c r="J1262" s="17" t="str">
        <f>VLOOKUP(I1262,'Danh sach khoa'!$C$2:$D$39,2,0)</f>
        <v>TTBND</v>
      </c>
      <c r="K1262" s="18" t="s">
        <v>2449</v>
      </c>
      <c r="L1262" s="14" t="s">
        <v>44</v>
      </c>
      <c r="M1262" s="29" t="s">
        <v>2462</v>
      </c>
      <c r="N1262" s="14" t="s">
        <v>459</v>
      </c>
      <c r="O1262" s="14" t="s">
        <v>35</v>
      </c>
      <c r="P1262" s="14" t="s">
        <v>460</v>
      </c>
      <c r="Q1262" s="81" t="s">
        <v>163</v>
      </c>
      <c r="R1262" s="14" t="s">
        <v>36</v>
      </c>
      <c r="S1262" s="14">
        <v>1</v>
      </c>
      <c r="T1262" s="20">
        <v>22000000</v>
      </c>
      <c r="U1262" s="41" t="s">
        <v>37</v>
      </c>
      <c r="V1262" s="14" t="s">
        <v>60</v>
      </c>
      <c r="W1262" s="14" t="s">
        <v>39</v>
      </c>
      <c r="X1262" s="14"/>
      <c r="Y1262" s="14"/>
    </row>
    <row r="1263" spans="1:25" s="25" customFormat="1" ht="20.399999999999999" x14ac:dyDescent="0.3">
      <c r="A1263" s="50">
        <v>1139</v>
      </c>
      <c r="B1263" s="31" t="s">
        <v>449</v>
      </c>
      <c r="C1263" s="16">
        <f t="shared" si="59"/>
        <v>1</v>
      </c>
      <c r="D1263" s="16" t="str">
        <f t="shared" si="58"/>
        <v>BG.KD.TTBND.001</v>
      </c>
      <c r="E1263" s="16" t="e">
        <f>VLOOKUP(B1263,'DS Tên thiết bị'!$A$1:$B$174,2,0)</f>
        <v>#N/A</v>
      </c>
      <c r="F1263" s="31" t="s">
        <v>450</v>
      </c>
      <c r="G1263" s="16" t="str">
        <f t="shared" si="57"/>
        <v>KHÁC</v>
      </c>
      <c r="H1263" s="17" t="s">
        <v>451</v>
      </c>
      <c r="I1263" s="17" t="s">
        <v>2803</v>
      </c>
      <c r="J1263" s="17" t="str">
        <f>VLOOKUP(I1263,'Danh sach khoa'!$C$2:$D$39,2,0)</f>
        <v>TTBND</v>
      </c>
      <c r="K1263" s="18" t="s">
        <v>2449</v>
      </c>
      <c r="L1263" s="14" t="s">
        <v>452</v>
      </c>
      <c r="M1263" s="29" t="s">
        <v>2463</v>
      </c>
      <c r="N1263" s="14" t="s">
        <v>2464</v>
      </c>
      <c r="O1263" s="14" t="s">
        <v>35</v>
      </c>
      <c r="P1263" s="14">
        <v>2020</v>
      </c>
      <c r="Q1263" s="81" t="s">
        <v>163</v>
      </c>
      <c r="R1263" s="14" t="s">
        <v>36</v>
      </c>
      <c r="S1263" s="14">
        <v>1</v>
      </c>
      <c r="T1263" s="20">
        <v>24000000</v>
      </c>
      <c r="U1263" s="41" t="s">
        <v>37</v>
      </c>
      <c r="V1263" s="14" t="s">
        <v>60</v>
      </c>
      <c r="W1263" s="14" t="s">
        <v>39</v>
      </c>
      <c r="X1263" s="14"/>
      <c r="Y1263" s="21"/>
    </row>
    <row r="1264" spans="1:25" s="25" customFormat="1" ht="20.399999999999999" x14ac:dyDescent="0.3">
      <c r="A1264" s="15">
        <v>1140</v>
      </c>
      <c r="B1264" s="31" t="s">
        <v>449</v>
      </c>
      <c r="C1264" s="16">
        <f t="shared" si="59"/>
        <v>2</v>
      </c>
      <c r="D1264" s="16" t="str">
        <f t="shared" si="58"/>
        <v>BG.KD.TTBND.002</v>
      </c>
      <c r="E1264" s="16" t="e">
        <f>VLOOKUP(B1264,'DS Tên thiết bị'!$A$1:$B$174,2,0)</f>
        <v>#N/A</v>
      </c>
      <c r="F1264" s="31" t="s">
        <v>450</v>
      </c>
      <c r="G1264" s="16" t="str">
        <f t="shared" si="57"/>
        <v>KHÁC</v>
      </c>
      <c r="H1264" s="17" t="s">
        <v>451</v>
      </c>
      <c r="I1264" s="17" t="s">
        <v>2803</v>
      </c>
      <c r="J1264" s="17" t="str">
        <f>VLOOKUP(I1264,'Danh sach khoa'!$C$2:$D$39,2,0)</f>
        <v>TTBND</v>
      </c>
      <c r="K1264" s="18" t="s">
        <v>2449</v>
      </c>
      <c r="L1264" s="14" t="s">
        <v>452</v>
      </c>
      <c r="M1264" s="29" t="s">
        <v>2465</v>
      </c>
      <c r="N1264" s="14" t="s">
        <v>2464</v>
      </c>
      <c r="O1264" s="14" t="s">
        <v>35</v>
      </c>
      <c r="P1264" s="14">
        <v>2020</v>
      </c>
      <c r="Q1264" s="81" t="s">
        <v>163</v>
      </c>
      <c r="R1264" s="14" t="s">
        <v>36</v>
      </c>
      <c r="S1264" s="14">
        <v>1</v>
      </c>
      <c r="T1264" s="20">
        <v>24000000</v>
      </c>
      <c r="U1264" s="41" t="s">
        <v>37</v>
      </c>
      <c r="V1264" s="14" t="s">
        <v>60</v>
      </c>
      <c r="W1264" s="14" t="s">
        <v>39</v>
      </c>
      <c r="X1264" s="14"/>
      <c r="Y1264" s="21"/>
    </row>
    <row r="1265" spans="1:25" s="25" customFormat="1" ht="20.399999999999999" x14ac:dyDescent="0.3">
      <c r="A1265" s="50">
        <v>1181</v>
      </c>
      <c r="B1265" s="31" t="s">
        <v>219</v>
      </c>
      <c r="C1265" s="16">
        <f t="shared" si="59"/>
        <v>1</v>
      </c>
      <c r="D1265" s="16" t="str">
        <f t="shared" si="58"/>
        <v>BG.KK.TTBND.001</v>
      </c>
      <c r="E1265" s="16" t="e">
        <f>VLOOKUP(B1265,'DS Tên thiết bị'!$A$1:$B$174,2,0)</f>
        <v>#N/A</v>
      </c>
      <c r="F1265" s="31" t="s">
        <v>1929</v>
      </c>
      <c r="G1265" s="16" t="str">
        <f t="shared" si="57"/>
        <v>KHÁC</v>
      </c>
      <c r="H1265" s="39" t="s">
        <v>219</v>
      </c>
      <c r="I1265" s="17" t="s">
        <v>2803</v>
      </c>
      <c r="J1265" s="17" t="str">
        <f>VLOOKUP(I1265,'Danh sach khoa'!$C$2:$D$39,2,0)</f>
        <v>TTBND</v>
      </c>
      <c r="K1265" s="18" t="s">
        <v>2449</v>
      </c>
      <c r="L1265" s="14" t="s">
        <v>221</v>
      </c>
      <c r="M1265" s="29" t="s">
        <v>2511</v>
      </c>
      <c r="N1265" s="14" t="s">
        <v>223</v>
      </c>
      <c r="O1265" s="14" t="s">
        <v>224</v>
      </c>
      <c r="P1265" s="21">
        <v>2020</v>
      </c>
      <c r="Q1265" s="79">
        <v>44354</v>
      </c>
      <c r="R1265" s="21" t="s">
        <v>192</v>
      </c>
      <c r="S1265" s="14">
        <v>1</v>
      </c>
      <c r="T1265" s="38">
        <v>116000000</v>
      </c>
      <c r="U1265" s="41" t="s">
        <v>37</v>
      </c>
      <c r="V1265" s="14" t="s">
        <v>60</v>
      </c>
      <c r="W1265" s="14" t="s">
        <v>39</v>
      </c>
      <c r="X1265" s="21"/>
      <c r="Y1265" s="21"/>
    </row>
    <row r="1266" spans="1:25" s="25" customFormat="1" ht="20.399999999999999" x14ac:dyDescent="0.3">
      <c r="A1266" s="15">
        <v>1182</v>
      </c>
      <c r="B1266" s="31" t="s">
        <v>219</v>
      </c>
      <c r="C1266" s="16">
        <f t="shared" si="59"/>
        <v>2</v>
      </c>
      <c r="D1266" s="16" t="str">
        <f t="shared" si="58"/>
        <v>BG.KK.TTBND.002</v>
      </c>
      <c r="E1266" s="16" t="e">
        <f>VLOOKUP(B1266,'DS Tên thiết bị'!$A$1:$B$174,2,0)</f>
        <v>#N/A</v>
      </c>
      <c r="F1266" s="31" t="s">
        <v>1929</v>
      </c>
      <c r="G1266" s="16" t="str">
        <f t="shared" si="57"/>
        <v>KHÁC</v>
      </c>
      <c r="H1266" s="39" t="s">
        <v>219</v>
      </c>
      <c r="I1266" s="17" t="s">
        <v>2803</v>
      </c>
      <c r="J1266" s="17" t="str">
        <f>VLOOKUP(I1266,'Danh sach khoa'!$C$2:$D$39,2,0)</f>
        <v>TTBND</v>
      </c>
      <c r="K1266" s="18" t="s">
        <v>2449</v>
      </c>
      <c r="L1266" s="14" t="s">
        <v>221</v>
      </c>
      <c r="M1266" s="29" t="s">
        <v>2512</v>
      </c>
      <c r="N1266" s="14" t="s">
        <v>223</v>
      </c>
      <c r="O1266" s="14" t="s">
        <v>224</v>
      </c>
      <c r="P1266" s="21">
        <v>2020</v>
      </c>
      <c r="Q1266" s="79">
        <v>44354</v>
      </c>
      <c r="R1266" s="21" t="s">
        <v>192</v>
      </c>
      <c r="S1266" s="14">
        <v>1</v>
      </c>
      <c r="T1266" s="38">
        <v>116000000</v>
      </c>
      <c r="U1266" s="41" t="s">
        <v>37</v>
      </c>
      <c r="V1266" s="14" t="s">
        <v>60</v>
      </c>
      <c r="W1266" s="14" t="s">
        <v>39</v>
      </c>
      <c r="X1266" s="21"/>
      <c r="Y1266" s="21"/>
    </row>
    <row r="1267" spans="1:25" s="25" customFormat="1" ht="20.399999999999999" x14ac:dyDescent="0.3">
      <c r="A1267" s="50">
        <v>1183</v>
      </c>
      <c r="B1267" s="31" t="s">
        <v>219</v>
      </c>
      <c r="C1267" s="16">
        <f t="shared" si="59"/>
        <v>3</v>
      </c>
      <c r="D1267" s="16" t="str">
        <f t="shared" si="58"/>
        <v>BG.KK.TTBND.003</v>
      </c>
      <c r="E1267" s="16" t="e">
        <f>VLOOKUP(B1267,'DS Tên thiết bị'!$A$1:$B$174,2,0)</f>
        <v>#N/A</v>
      </c>
      <c r="F1267" s="31" t="s">
        <v>1929</v>
      </c>
      <c r="G1267" s="16" t="str">
        <f t="shared" si="57"/>
        <v>KHÁC</v>
      </c>
      <c r="H1267" s="39" t="s">
        <v>219</v>
      </c>
      <c r="I1267" s="17" t="s">
        <v>2803</v>
      </c>
      <c r="J1267" s="17" t="str">
        <f>VLOOKUP(I1267,'Danh sach khoa'!$C$2:$D$39,2,0)</f>
        <v>TTBND</v>
      </c>
      <c r="K1267" s="18" t="s">
        <v>2449</v>
      </c>
      <c r="L1267" s="14" t="s">
        <v>221</v>
      </c>
      <c r="M1267" s="29" t="s">
        <v>2513</v>
      </c>
      <c r="N1267" s="14" t="s">
        <v>223</v>
      </c>
      <c r="O1267" s="14" t="s">
        <v>224</v>
      </c>
      <c r="P1267" s="21">
        <v>2020</v>
      </c>
      <c r="Q1267" s="79">
        <v>44354</v>
      </c>
      <c r="R1267" s="21" t="s">
        <v>192</v>
      </c>
      <c r="S1267" s="14">
        <v>1</v>
      </c>
      <c r="T1267" s="38">
        <v>116000000</v>
      </c>
      <c r="U1267" s="41" t="s">
        <v>37</v>
      </c>
      <c r="V1267" s="14" t="s">
        <v>60</v>
      </c>
      <c r="W1267" s="14" t="s">
        <v>39</v>
      </c>
      <c r="X1267" s="21"/>
      <c r="Y1267" s="21"/>
    </row>
    <row r="1268" spans="1:25" s="25" customFormat="1" ht="20.399999999999999" x14ac:dyDescent="0.3">
      <c r="A1268" s="15">
        <v>1184</v>
      </c>
      <c r="B1268" s="31" t="s">
        <v>219</v>
      </c>
      <c r="C1268" s="16">
        <f t="shared" si="59"/>
        <v>4</v>
      </c>
      <c r="D1268" s="16" t="str">
        <f t="shared" si="58"/>
        <v>BG.KK.TTBND.004</v>
      </c>
      <c r="E1268" s="16" t="e">
        <f>VLOOKUP(B1268,'DS Tên thiết bị'!$A$1:$B$174,2,0)</f>
        <v>#N/A</v>
      </c>
      <c r="F1268" s="31" t="s">
        <v>1929</v>
      </c>
      <c r="G1268" s="16" t="str">
        <f t="shared" si="57"/>
        <v>KHÁC</v>
      </c>
      <c r="H1268" s="39" t="s">
        <v>219</v>
      </c>
      <c r="I1268" s="17" t="s">
        <v>2803</v>
      </c>
      <c r="J1268" s="17" t="str">
        <f>VLOOKUP(I1268,'Danh sach khoa'!$C$2:$D$39,2,0)</f>
        <v>TTBND</v>
      </c>
      <c r="K1268" s="18" t="s">
        <v>2449</v>
      </c>
      <c r="L1268" s="14" t="s">
        <v>221</v>
      </c>
      <c r="M1268" s="29" t="s">
        <v>2514</v>
      </c>
      <c r="N1268" s="14" t="s">
        <v>223</v>
      </c>
      <c r="O1268" s="14" t="s">
        <v>224</v>
      </c>
      <c r="P1268" s="21">
        <v>2020</v>
      </c>
      <c r="Q1268" s="79">
        <v>44354</v>
      </c>
      <c r="R1268" s="21" t="s">
        <v>192</v>
      </c>
      <c r="S1268" s="14">
        <v>1</v>
      </c>
      <c r="T1268" s="38">
        <v>116000000</v>
      </c>
      <c r="U1268" s="41" t="s">
        <v>37</v>
      </c>
      <c r="V1268" s="14" t="s">
        <v>60</v>
      </c>
      <c r="W1268" s="14" t="s">
        <v>39</v>
      </c>
      <c r="X1268" s="21"/>
      <c r="Y1268" s="21"/>
    </row>
    <row r="1269" spans="1:25" s="44" customFormat="1" ht="20.399999999999999" x14ac:dyDescent="0.3">
      <c r="A1269" s="50">
        <v>1185</v>
      </c>
      <c r="B1269" s="31" t="s">
        <v>219</v>
      </c>
      <c r="C1269" s="16">
        <f t="shared" si="59"/>
        <v>5</v>
      </c>
      <c r="D1269" s="16" t="str">
        <f t="shared" si="58"/>
        <v>BG.KK.TTBND.005</v>
      </c>
      <c r="E1269" s="16" t="e">
        <f>VLOOKUP(B1269,'DS Tên thiết bị'!$A$1:$B$174,2,0)</f>
        <v>#N/A</v>
      </c>
      <c r="F1269" s="31" t="s">
        <v>1929</v>
      </c>
      <c r="G1269" s="16" t="str">
        <f t="shared" si="57"/>
        <v>KHÁC</v>
      </c>
      <c r="H1269" s="39" t="s">
        <v>219</v>
      </c>
      <c r="I1269" s="17" t="s">
        <v>2803</v>
      </c>
      <c r="J1269" s="17" t="str">
        <f>VLOOKUP(I1269,'Danh sach khoa'!$C$2:$D$39,2,0)</f>
        <v>TTBND</v>
      </c>
      <c r="K1269" s="18" t="s">
        <v>2449</v>
      </c>
      <c r="L1269" s="14" t="s">
        <v>221</v>
      </c>
      <c r="M1269" s="29" t="s">
        <v>2515</v>
      </c>
      <c r="N1269" s="14" t="s">
        <v>223</v>
      </c>
      <c r="O1269" s="14" t="s">
        <v>224</v>
      </c>
      <c r="P1269" s="21">
        <v>2020</v>
      </c>
      <c r="Q1269" s="79">
        <v>44354</v>
      </c>
      <c r="R1269" s="21" t="s">
        <v>192</v>
      </c>
      <c r="S1269" s="14">
        <v>1</v>
      </c>
      <c r="T1269" s="38">
        <v>116000000</v>
      </c>
      <c r="U1269" s="41" t="s">
        <v>37</v>
      </c>
      <c r="V1269" s="14" t="s">
        <v>60</v>
      </c>
      <c r="W1269" s="14" t="s">
        <v>39</v>
      </c>
      <c r="X1269" s="21"/>
      <c r="Y1269" s="21"/>
    </row>
    <row r="1270" spans="1:25" s="25" customFormat="1" ht="40.799999999999997" x14ac:dyDescent="0.3">
      <c r="A1270" s="50">
        <v>1195</v>
      </c>
      <c r="B1270" s="16" t="s">
        <v>679</v>
      </c>
      <c r="C1270" s="16">
        <f t="shared" si="59"/>
        <v>1</v>
      </c>
      <c r="D1270" s="16" t="str">
        <f t="shared" si="58"/>
        <v>BG.PRT.TTBND.001</v>
      </c>
      <c r="E1270" s="16" t="e">
        <f>VLOOKUP(B1270,'DS Tên thiết bị'!$A$1:$B$174,2,0)</f>
        <v>#N/A</v>
      </c>
      <c r="F1270" s="16" t="s">
        <v>680</v>
      </c>
      <c r="G1270" s="16" t="str">
        <f t="shared" si="57"/>
        <v>KHÁC</v>
      </c>
      <c r="H1270" s="17" t="s">
        <v>2527</v>
      </c>
      <c r="I1270" s="17" t="s">
        <v>2803</v>
      </c>
      <c r="J1270" s="17" t="str">
        <f>VLOOKUP(I1270,'Danh sach khoa'!$C$2:$D$39,2,0)</f>
        <v>TTBND</v>
      </c>
      <c r="K1270" s="18" t="s">
        <v>2449</v>
      </c>
      <c r="L1270" s="14" t="s">
        <v>2528</v>
      </c>
      <c r="M1270" s="14">
        <v>13300</v>
      </c>
      <c r="N1270" s="14" t="s">
        <v>64</v>
      </c>
      <c r="O1270" s="14" t="s">
        <v>35</v>
      </c>
      <c r="P1270" s="14">
        <v>2020</v>
      </c>
      <c r="Q1270" s="79" t="s">
        <v>191</v>
      </c>
      <c r="R1270" s="14" t="s">
        <v>192</v>
      </c>
      <c r="S1270" s="35">
        <v>1</v>
      </c>
      <c r="T1270" s="20">
        <v>193500000</v>
      </c>
      <c r="U1270" s="41" t="s">
        <v>37</v>
      </c>
      <c r="V1270" s="14" t="s">
        <v>2529</v>
      </c>
      <c r="W1270" s="14" t="s">
        <v>39</v>
      </c>
      <c r="X1270" s="21"/>
      <c r="Y1270" s="21"/>
    </row>
    <row r="1271" spans="1:25" s="25" customFormat="1" ht="20.399999999999999" x14ac:dyDescent="0.3">
      <c r="A1271" s="15">
        <v>1126</v>
      </c>
      <c r="B1271" s="16" t="s">
        <v>47</v>
      </c>
      <c r="C1271" s="16">
        <f t="shared" si="59"/>
        <v>1</v>
      </c>
      <c r="D1271" s="16" t="str">
        <f t="shared" si="58"/>
        <v>BG.MTD.TTBND.001</v>
      </c>
      <c r="E1271" s="16" t="e">
        <f>VLOOKUP(B1271,'DS Tên thiết bị'!$A$1:$B$174,2,0)</f>
        <v>#N/A</v>
      </c>
      <c r="F1271" s="57" t="s">
        <v>48</v>
      </c>
      <c r="G1271" s="16" t="str">
        <f t="shared" si="57"/>
        <v>KHÁC</v>
      </c>
      <c r="H1271" s="17" t="s">
        <v>585</v>
      </c>
      <c r="I1271" s="17" t="s">
        <v>2803</v>
      </c>
      <c r="J1271" s="17" t="str">
        <f>VLOOKUP(I1271,'Danh sach khoa'!$C$2:$D$39,2,0)</f>
        <v>TTBND</v>
      </c>
      <c r="K1271" s="18" t="s">
        <v>2449</v>
      </c>
      <c r="L1271" s="14" t="s">
        <v>586</v>
      </c>
      <c r="M1271" s="19" t="s">
        <v>2452</v>
      </c>
      <c r="N1271" s="14" t="s">
        <v>1591</v>
      </c>
      <c r="O1271" s="14" t="s">
        <v>35</v>
      </c>
      <c r="P1271" s="14">
        <v>2014</v>
      </c>
      <c r="Q1271" s="59">
        <v>41736</v>
      </c>
      <c r="R1271" s="14" t="s">
        <v>36</v>
      </c>
      <c r="S1271" s="14">
        <v>1</v>
      </c>
      <c r="T1271" s="20">
        <v>158340000</v>
      </c>
      <c r="U1271" s="41" t="s">
        <v>37</v>
      </c>
      <c r="V1271" s="14" t="s">
        <v>60</v>
      </c>
      <c r="W1271" s="14" t="s">
        <v>39</v>
      </c>
      <c r="X1271" s="14"/>
      <c r="Y1271" s="21"/>
    </row>
    <row r="1272" spans="1:25" s="25" customFormat="1" ht="26.4" x14ac:dyDescent="0.3">
      <c r="A1272" s="15">
        <v>1146</v>
      </c>
      <c r="B1272" s="16" t="s">
        <v>47</v>
      </c>
      <c r="C1272" s="16">
        <f t="shared" si="59"/>
        <v>2</v>
      </c>
      <c r="D1272" s="16" t="str">
        <f t="shared" si="58"/>
        <v>BG.MTD.TTBND.002</v>
      </c>
      <c r="E1272" s="16" t="e">
        <f>VLOOKUP(B1272,'DS Tên thiết bị'!$A$1:$B$174,2,0)</f>
        <v>#N/A</v>
      </c>
      <c r="F1272" s="57" t="s">
        <v>48</v>
      </c>
      <c r="G1272" s="16" t="str">
        <f t="shared" si="57"/>
        <v>KHÁC</v>
      </c>
      <c r="H1272" s="17" t="s">
        <v>148</v>
      </c>
      <c r="I1272" s="17" t="s">
        <v>2803</v>
      </c>
      <c r="J1272" s="17" t="str">
        <f>VLOOKUP(I1272,'Danh sach khoa'!$C$2:$D$39,2,0)</f>
        <v>TTBND</v>
      </c>
      <c r="K1272" s="18" t="s">
        <v>2449</v>
      </c>
      <c r="L1272" s="14" t="s">
        <v>149</v>
      </c>
      <c r="M1272" s="29">
        <v>28132</v>
      </c>
      <c r="N1272" s="14" t="s">
        <v>64</v>
      </c>
      <c r="O1272" s="14" t="s">
        <v>35</v>
      </c>
      <c r="P1272" s="14">
        <v>2020</v>
      </c>
      <c r="Q1272" s="60" t="s">
        <v>1406</v>
      </c>
      <c r="R1272" s="14" t="s">
        <v>36</v>
      </c>
      <c r="S1272" s="14">
        <v>1</v>
      </c>
      <c r="T1272" s="34">
        <v>165000000</v>
      </c>
      <c r="U1272" s="41" t="s">
        <v>37</v>
      </c>
      <c r="V1272" s="14" t="s">
        <v>60</v>
      </c>
      <c r="W1272" s="14" t="s">
        <v>39</v>
      </c>
      <c r="X1272" s="14"/>
      <c r="Y1272" s="21"/>
    </row>
    <row r="1273" spans="1:25" s="25" customFormat="1" ht="26.4" x14ac:dyDescent="0.3">
      <c r="A1273" s="50">
        <v>1147</v>
      </c>
      <c r="B1273" s="16" t="s">
        <v>47</v>
      </c>
      <c r="C1273" s="16">
        <f t="shared" si="59"/>
        <v>3</v>
      </c>
      <c r="D1273" s="16" t="str">
        <f t="shared" si="58"/>
        <v>BG.MTD.TTBND.003</v>
      </c>
      <c r="E1273" s="16" t="e">
        <f>VLOOKUP(B1273,'DS Tên thiết bị'!$A$1:$B$174,2,0)</f>
        <v>#N/A</v>
      </c>
      <c r="F1273" s="57" t="s">
        <v>48</v>
      </c>
      <c r="G1273" s="16" t="str">
        <f t="shared" si="57"/>
        <v>KHÁC</v>
      </c>
      <c r="H1273" s="17" t="s">
        <v>711</v>
      </c>
      <c r="I1273" s="17" t="s">
        <v>2803</v>
      </c>
      <c r="J1273" s="17" t="str">
        <f>VLOOKUP(I1273,'Danh sach khoa'!$C$2:$D$39,2,0)</f>
        <v>TTBND</v>
      </c>
      <c r="K1273" s="18" t="s">
        <v>2449</v>
      </c>
      <c r="L1273" s="14" t="s">
        <v>149</v>
      </c>
      <c r="M1273" s="29" t="s">
        <v>2471</v>
      </c>
      <c r="N1273" s="14" t="s">
        <v>64</v>
      </c>
      <c r="O1273" s="14" t="s">
        <v>35</v>
      </c>
      <c r="P1273" s="14">
        <v>2020</v>
      </c>
      <c r="Q1273" s="60" t="s">
        <v>1406</v>
      </c>
      <c r="R1273" s="14" t="s">
        <v>36</v>
      </c>
      <c r="S1273" s="14">
        <v>1</v>
      </c>
      <c r="T1273" s="34">
        <v>230000000</v>
      </c>
      <c r="U1273" s="41" t="s">
        <v>37</v>
      </c>
      <c r="V1273" s="14" t="s">
        <v>60</v>
      </c>
      <c r="W1273" s="14" t="s">
        <v>39</v>
      </c>
      <c r="X1273" s="14"/>
      <c r="Y1273" s="21"/>
    </row>
    <row r="1274" spans="1:25" s="25" customFormat="1" ht="26.4" x14ac:dyDescent="0.3">
      <c r="A1274" s="15">
        <v>1148</v>
      </c>
      <c r="B1274" s="16" t="s">
        <v>47</v>
      </c>
      <c r="C1274" s="16">
        <f t="shared" si="59"/>
        <v>4</v>
      </c>
      <c r="D1274" s="16" t="str">
        <f t="shared" si="58"/>
        <v>BG.MTD.TTBND.004</v>
      </c>
      <c r="E1274" s="16" t="e">
        <f>VLOOKUP(B1274,'DS Tên thiết bị'!$A$1:$B$174,2,0)</f>
        <v>#N/A</v>
      </c>
      <c r="F1274" s="57" t="s">
        <v>48</v>
      </c>
      <c r="G1274" s="16" t="str">
        <f t="shared" si="57"/>
        <v>KHÁC</v>
      </c>
      <c r="H1274" s="17" t="s">
        <v>711</v>
      </c>
      <c r="I1274" s="17" t="s">
        <v>2803</v>
      </c>
      <c r="J1274" s="17" t="str">
        <f>VLOOKUP(I1274,'Danh sach khoa'!$C$2:$D$39,2,0)</f>
        <v>TTBND</v>
      </c>
      <c r="K1274" s="18" t="s">
        <v>2449</v>
      </c>
      <c r="L1274" s="14" t="s">
        <v>149</v>
      </c>
      <c r="M1274" s="29" t="s">
        <v>2472</v>
      </c>
      <c r="N1274" s="14" t="s">
        <v>64</v>
      </c>
      <c r="O1274" s="14" t="s">
        <v>35</v>
      </c>
      <c r="P1274" s="14">
        <v>2020</v>
      </c>
      <c r="Q1274" s="60" t="s">
        <v>1406</v>
      </c>
      <c r="R1274" s="14" t="s">
        <v>36</v>
      </c>
      <c r="S1274" s="14">
        <v>1</v>
      </c>
      <c r="T1274" s="34">
        <v>230000000</v>
      </c>
      <c r="U1274" s="41" t="s">
        <v>37</v>
      </c>
      <c r="V1274" s="14" t="s">
        <v>60</v>
      </c>
      <c r="W1274" s="14" t="s">
        <v>39</v>
      </c>
      <c r="X1274" s="14"/>
      <c r="Y1274" s="21"/>
    </row>
    <row r="1275" spans="1:25" s="25" customFormat="1" ht="20.399999999999999" x14ac:dyDescent="0.3">
      <c r="A1275" s="50">
        <v>1161</v>
      </c>
      <c r="B1275" s="16" t="s">
        <v>47</v>
      </c>
      <c r="C1275" s="16">
        <f t="shared" si="59"/>
        <v>5</v>
      </c>
      <c r="D1275" s="16" t="str">
        <f t="shared" si="58"/>
        <v>BG.MTD.TTBND.005</v>
      </c>
      <c r="E1275" s="16" t="e">
        <f>VLOOKUP(B1275,'DS Tên thiết bị'!$A$1:$B$174,2,0)</f>
        <v>#N/A</v>
      </c>
      <c r="F1275" s="57" t="s">
        <v>48</v>
      </c>
      <c r="G1275" s="16" t="str">
        <f t="shared" si="57"/>
        <v>KHÁC</v>
      </c>
      <c r="H1275" s="17" t="s">
        <v>208</v>
      </c>
      <c r="I1275" s="17" t="s">
        <v>2803</v>
      </c>
      <c r="J1275" s="17" t="str">
        <f>VLOOKUP(I1275,'Danh sach khoa'!$C$2:$D$39,2,0)</f>
        <v>TTBND</v>
      </c>
      <c r="K1275" s="18" t="s">
        <v>2449</v>
      </c>
      <c r="L1275" s="21" t="s">
        <v>149</v>
      </c>
      <c r="M1275" s="37">
        <v>30715</v>
      </c>
      <c r="N1275" s="14" t="s">
        <v>64</v>
      </c>
      <c r="O1275" s="14" t="s">
        <v>35</v>
      </c>
      <c r="P1275" s="21">
        <v>2020</v>
      </c>
      <c r="Q1275" s="79">
        <v>44354</v>
      </c>
      <c r="R1275" s="21" t="s">
        <v>192</v>
      </c>
      <c r="S1275" s="21">
        <v>1</v>
      </c>
      <c r="T1275" s="38">
        <v>210000000</v>
      </c>
      <c r="U1275" s="41" t="s">
        <v>37</v>
      </c>
      <c r="V1275" s="14" t="s">
        <v>60</v>
      </c>
      <c r="W1275" s="14" t="s">
        <v>39</v>
      </c>
      <c r="X1275" s="21"/>
      <c r="Y1275" s="21"/>
    </row>
    <row r="1276" spans="1:25" s="25" customFormat="1" ht="20.399999999999999" x14ac:dyDescent="0.3">
      <c r="A1276" s="15">
        <v>1162</v>
      </c>
      <c r="B1276" s="16" t="s">
        <v>47</v>
      </c>
      <c r="C1276" s="16">
        <f t="shared" si="59"/>
        <v>6</v>
      </c>
      <c r="D1276" s="16" t="str">
        <f t="shared" si="58"/>
        <v>BG.MTD.TTBND.006</v>
      </c>
      <c r="E1276" s="16" t="e">
        <f>VLOOKUP(B1276,'DS Tên thiết bị'!$A$1:$B$174,2,0)</f>
        <v>#N/A</v>
      </c>
      <c r="F1276" s="57" t="s">
        <v>48</v>
      </c>
      <c r="G1276" s="16" t="str">
        <f t="shared" si="57"/>
        <v>KHÁC</v>
      </c>
      <c r="H1276" s="17" t="s">
        <v>100</v>
      </c>
      <c r="I1276" s="17" t="s">
        <v>2803</v>
      </c>
      <c r="J1276" s="17" t="str">
        <f>VLOOKUP(I1276,'Danh sach khoa'!$C$2:$D$39,2,0)</f>
        <v>TTBND</v>
      </c>
      <c r="K1276" s="18" t="s">
        <v>2449</v>
      </c>
      <c r="L1276" s="21" t="s">
        <v>149</v>
      </c>
      <c r="M1276" s="29" t="s">
        <v>2490</v>
      </c>
      <c r="N1276" s="14" t="s">
        <v>64</v>
      </c>
      <c r="O1276" s="14" t="s">
        <v>35</v>
      </c>
      <c r="P1276" s="21">
        <v>2020</v>
      </c>
      <c r="Q1276" s="79">
        <v>44354</v>
      </c>
      <c r="R1276" s="21" t="s">
        <v>192</v>
      </c>
      <c r="S1276" s="21">
        <v>1</v>
      </c>
      <c r="T1276" s="38">
        <v>149500000</v>
      </c>
      <c r="U1276" s="41" t="s">
        <v>37</v>
      </c>
      <c r="V1276" s="14" t="s">
        <v>60</v>
      </c>
      <c r="W1276" s="14" t="s">
        <v>39</v>
      </c>
      <c r="X1276" s="21"/>
      <c r="Y1276" s="21"/>
    </row>
    <row r="1277" spans="1:25" s="44" customFormat="1" ht="20.399999999999999" x14ac:dyDescent="0.3">
      <c r="A1277" s="50">
        <v>1163</v>
      </c>
      <c r="B1277" s="16" t="s">
        <v>47</v>
      </c>
      <c r="C1277" s="16">
        <f t="shared" si="59"/>
        <v>7</v>
      </c>
      <c r="D1277" s="16" t="str">
        <f t="shared" si="58"/>
        <v>BG.MTD.TTBND.007</v>
      </c>
      <c r="E1277" s="16" t="e">
        <f>VLOOKUP(B1277,'DS Tên thiết bị'!$A$1:$B$174,2,0)</f>
        <v>#N/A</v>
      </c>
      <c r="F1277" s="57" t="s">
        <v>48</v>
      </c>
      <c r="G1277" s="16" t="str">
        <f t="shared" si="57"/>
        <v>KHÁC</v>
      </c>
      <c r="H1277" s="17" t="s">
        <v>100</v>
      </c>
      <c r="I1277" s="17" t="s">
        <v>2803</v>
      </c>
      <c r="J1277" s="17" t="str">
        <f>VLOOKUP(I1277,'Danh sach khoa'!$C$2:$D$39,2,0)</f>
        <v>TTBND</v>
      </c>
      <c r="K1277" s="18" t="s">
        <v>2449</v>
      </c>
      <c r="L1277" s="21" t="s">
        <v>149</v>
      </c>
      <c r="M1277" s="29" t="s">
        <v>2491</v>
      </c>
      <c r="N1277" s="14" t="s">
        <v>64</v>
      </c>
      <c r="O1277" s="14" t="s">
        <v>35</v>
      </c>
      <c r="P1277" s="21">
        <v>2020</v>
      </c>
      <c r="Q1277" s="79">
        <v>44354</v>
      </c>
      <c r="R1277" s="21" t="s">
        <v>192</v>
      </c>
      <c r="S1277" s="21">
        <v>1</v>
      </c>
      <c r="T1277" s="38">
        <v>149500000</v>
      </c>
      <c r="U1277" s="41" t="s">
        <v>37</v>
      </c>
      <c r="V1277" s="14" t="s">
        <v>60</v>
      </c>
      <c r="W1277" s="14" t="s">
        <v>39</v>
      </c>
      <c r="X1277" s="21"/>
      <c r="Y1277" s="21"/>
    </row>
    <row r="1278" spans="1:25" s="44" customFormat="1" ht="20.399999999999999" x14ac:dyDescent="0.3">
      <c r="A1278" s="15">
        <v>1164</v>
      </c>
      <c r="B1278" s="16" t="s">
        <v>47</v>
      </c>
      <c r="C1278" s="16">
        <f t="shared" si="59"/>
        <v>8</v>
      </c>
      <c r="D1278" s="16" t="str">
        <f t="shared" si="58"/>
        <v>BG.MTD.TTBND.008</v>
      </c>
      <c r="E1278" s="16" t="e">
        <f>VLOOKUP(B1278,'DS Tên thiết bị'!$A$1:$B$174,2,0)</f>
        <v>#N/A</v>
      </c>
      <c r="F1278" s="57" t="s">
        <v>48</v>
      </c>
      <c r="G1278" s="16" t="str">
        <f t="shared" si="57"/>
        <v>KHÁC</v>
      </c>
      <c r="H1278" s="17" t="s">
        <v>100</v>
      </c>
      <c r="I1278" s="17" t="s">
        <v>2803</v>
      </c>
      <c r="J1278" s="17" t="str">
        <f>VLOOKUP(I1278,'Danh sach khoa'!$C$2:$D$39,2,0)</f>
        <v>TTBND</v>
      </c>
      <c r="K1278" s="18" t="s">
        <v>2449</v>
      </c>
      <c r="L1278" s="21" t="s">
        <v>149</v>
      </c>
      <c r="M1278" s="29" t="s">
        <v>2492</v>
      </c>
      <c r="N1278" s="14" t="s">
        <v>64</v>
      </c>
      <c r="O1278" s="14" t="s">
        <v>35</v>
      </c>
      <c r="P1278" s="21">
        <v>2020</v>
      </c>
      <c r="Q1278" s="79">
        <v>44354</v>
      </c>
      <c r="R1278" s="21" t="s">
        <v>192</v>
      </c>
      <c r="S1278" s="21">
        <v>1</v>
      </c>
      <c r="T1278" s="38">
        <v>149500000</v>
      </c>
      <c r="U1278" s="41" t="s">
        <v>37</v>
      </c>
      <c r="V1278" s="14" t="s">
        <v>60</v>
      </c>
      <c r="W1278" s="14" t="s">
        <v>39</v>
      </c>
      <c r="X1278" s="21"/>
      <c r="Y1278" s="21"/>
    </row>
    <row r="1279" spans="1:25" s="44" customFormat="1" ht="20.399999999999999" x14ac:dyDescent="0.3">
      <c r="A1279" s="50">
        <v>1165</v>
      </c>
      <c r="B1279" s="16" t="s">
        <v>47</v>
      </c>
      <c r="C1279" s="16">
        <f t="shared" si="59"/>
        <v>9</v>
      </c>
      <c r="D1279" s="16" t="str">
        <f t="shared" si="58"/>
        <v>BG.MTD.TTBND.009</v>
      </c>
      <c r="E1279" s="16" t="e">
        <f>VLOOKUP(B1279,'DS Tên thiết bị'!$A$1:$B$174,2,0)</f>
        <v>#N/A</v>
      </c>
      <c r="F1279" s="57" t="s">
        <v>48</v>
      </c>
      <c r="G1279" s="16" t="str">
        <f t="shared" si="57"/>
        <v>KHÁC</v>
      </c>
      <c r="H1279" s="17" t="s">
        <v>100</v>
      </c>
      <c r="I1279" s="17" t="s">
        <v>2803</v>
      </c>
      <c r="J1279" s="17" t="str">
        <f>VLOOKUP(I1279,'Danh sach khoa'!$C$2:$D$39,2,0)</f>
        <v>TTBND</v>
      </c>
      <c r="K1279" s="18" t="s">
        <v>2449</v>
      </c>
      <c r="L1279" s="21" t="s">
        <v>149</v>
      </c>
      <c r="M1279" s="29" t="s">
        <v>2493</v>
      </c>
      <c r="N1279" s="14" t="s">
        <v>64</v>
      </c>
      <c r="O1279" s="14" t="s">
        <v>35</v>
      </c>
      <c r="P1279" s="21">
        <v>2020</v>
      </c>
      <c r="Q1279" s="79">
        <v>44354</v>
      </c>
      <c r="R1279" s="21" t="s">
        <v>192</v>
      </c>
      <c r="S1279" s="21">
        <v>1</v>
      </c>
      <c r="T1279" s="38">
        <v>149500000</v>
      </c>
      <c r="U1279" s="41" t="s">
        <v>37</v>
      </c>
      <c r="V1279" s="14" t="s">
        <v>60</v>
      </c>
      <c r="W1279" s="14" t="s">
        <v>39</v>
      </c>
      <c r="X1279" s="21"/>
      <c r="Y1279" s="21"/>
    </row>
    <row r="1280" spans="1:25" s="44" customFormat="1" ht="20.399999999999999" x14ac:dyDescent="0.3">
      <c r="A1280" s="15">
        <v>1166</v>
      </c>
      <c r="B1280" s="16" t="s">
        <v>47</v>
      </c>
      <c r="C1280" s="16">
        <f t="shared" si="59"/>
        <v>10</v>
      </c>
      <c r="D1280" s="16" t="str">
        <f t="shared" si="58"/>
        <v>BG.MTD.TTBND.010</v>
      </c>
      <c r="E1280" s="16" t="e">
        <f>VLOOKUP(B1280,'DS Tên thiết bị'!$A$1:$B$174,2,0)</f>
        <v>#N/A</v>
      </c>
      <c r="F1280" s="57" t="s">
        <v>48</v>
      </c>
      <c r="G1280" s="16" t="str">
        <f t="shared" si="57"/>
        <v>KHÁC</v>
      </c>
      <c r="H1280" s="17" t="s">
        <v>100</v>
      </c>
      <c r="I1280" s="17" t="s">
        <v>2803</v>
      </c>
      <c r="J1280" s="17" t="str">
        <f>VLOOKUP(I1280,'Danh sach khoa'!$C$2:$D$39,2,0)</f>
        <v>TTBND</v>
      </c>
      <c r="K1280" s="18" t="s">
        <v>2449</v>
      </c>
      <c r="L1280" s="21" t="s">
        <v>149</v>
      </c>
      <c r="M1280" s="29" t="s">
        <v>2494</v>
      </c>
      <c r="N1280" s="14" t="s">
        <v>64</v>
      </c>
      <c r="O1280" s="14" t="s">
        <v>35</v>
      </c>
      <c r="P1280" s="21">
        <v>2020</v>
      </c>
      <c r="Q1280" s="79">
        <v>44354</v>
      </c>
      <c r="R1280" s="21" t="s">
        <v>192</v>
      </c>
      <c r="S1280" s="21">
        <v>1</v>
      </c>
      <c r="T1280" s="38">
        <v>149500000</v>
      </c>
      <c r="U1280" s="41" t="s">
        <v>37</v>
      </c>
      <c r="V1280" s="14" t="s">
        <v>60</v>
      </c>
      <c r="W1280" s="14" t="s">
        <v>39</v>
      </c>
      <c r="X1280" s="21"/>
      <c r="Y1280" s="21"/>
    </row>
    <row r="1281" spans="1:25" s="44" customFormat="1" ht="20.399999999999999" x14ac:dyDescent="0.3">
      <c r="A1281" s="50">
        <v>1167</v>
      </c>
      <c r="B1281" s="16" t="s">
        <v>47</v>
      </c>
      <c r="C1281" s="16">
        <f t="shared" si="59"/>
        <v>11</v>
      </c>
      <c r="D1281" s="16" t="str">
        <f t="shared" si="58"/>
        <v>BG.MTD.TTBND.011</v>
      </c>
      <c r="E1281" s="16" t="e">
        <f>VLOOKUP(B1281,'DS Tên thiết bị'!$A$1:$B$174,2,0)</f>
        <v>#N/A</v>
      </c>
      <c r="F1281" s="57" t="s">
        <v>48</v>
      </c>
      <c r="G1281" s="16" t="str">
        <f t="shared" si="57"/>
        <v>KHÁC</v>
      </c>
      <c r="H1281" s="17" t="s">
        <v>100</v>
      </c>
      <c r="I1281" s="17" t="s">
        <v>2803</v>
      </c>
      <c r="J1281" s="17" t="str">
        <f>VLOOKUP(I1281,'Danh sach khoa'!$C$2:$D$39,2,0)</f>
        <v>TTBND</v>
      </c>
      <c r="K1281" s="18" t="s">
        <v>2449</v>
      </c>
      <c r="L1281" s="21" t="s">
        <v>149</v>
      </c>
      <c r="M1281" s="29" t="s">
        <v>2495</v>
      </c>
      <c r="N1281" s="14" t="s">
        <v>64</v>
      </c>
      <c r="O1281" s="14" t="s">
        <v>35</v>
      </c>
      <c r="P1281" s="21">
        <v>2020</v>
      </c>
      <c r="Q1281" s="79">
        <v>44354</v>
      </c>
      <c r="R1281" s="21" t="s">
        <v>192</v>
      </c>
      <c r="S1281" s="21">
        <v>1</v>
      </c>
      <c r="T1281" s="38">
        <v>149500000</v>
      </c>
      <c r="U1281" s="41" t="s">
        <v>37</v>
      </c>
      <c r="V1281" s="14" t="s">
        <v>60</v>
      </c>
      <c r="W1281" s="14" t="s">
        <v>39</v>
      </c>
      <c r="X1281" s="21"/>
      <c r="Y1281" s="21"/>
    </row>
    <row r="1282" spans="1:25" s="44" customFormat="1" ht="20.399999999999999" x14ac:dyDescent="0.3">
      <c r="A1282" s="15">
        <v>1168</v>
      </c>
      <c r="B1282" s="16" t="s">
        <v>47</v>
      </c>
      <c r="C1282" s="16">
        <f t="shared" si="59"/>
        <v>12</v>
      </c>
      <c r="D1282" s="16" t="str">
        <f t="shared" si="58"/>
        <v>BG.MTD.TTBND.012</v>
      </c>
      <c r="E1282" s="16" t="e">
        <f>VLOOKUP(B1282,'DS Tên thiết bị'!$A$1:$B$174,2,0)</f>
        <v>#N/A</v>
      </c>
      <c r="F1282" s="57" t="s">
        <v>48</v>
      </c>
      <c r="G1282" s="16" t="str">
        <f t="shared" ref="G1282:G1345" si="60">IFERROR(IF(E1282=F1282,"","KHÁC"),"KHÁC")</f>
        <v>KHÁC</v>
      </c>
      <c r="H1282" s="17" t="s">
        <v>100</v>
      </c>
      <c r="I1282" s="17" t="s">
        <v>2803</v>
      </c>
      <c r="J1282" s="17" t="str">
        <f>VLOOKUP(I1282,'Danh sach khoa'!$C$2:$D$39,2,0)</f>
        <v>TTBND</v>
      </c>
      <c r="K1282" s="18" t="s">
        <v>2449</v>
      </c>
      <c r="L1282" s="21" t="s">
        <v>149</v>
      </c>
      <c r="M1282" s="29" t="s">
        <v>2496</v>
      </c>
      <c r="N1282" s="14" t="s">
        <v>64</v>
      </c>
      <c r="O1282" s="14" t="s">
        <v>35</v>
      </c>
      <c r="P1282" s="21">
        <v>2020</v>
      </c>
      <c r="Q1282" s="79">
        <v>44354</v>
      </c>
      <c r="R1282" s="21" t="s">
        <v>192</v>
      </c>
      <c r="S1282" s="21">
        <v>1</v>
      </c>
      <c r="T1282" s="38">
        <v>149500000</v>
      </c>
      <c r="U1282" s="41" t="s">
        <v>37</v>
      </c>
      <c r="V1282" s="14" t="s">
        <v>60</v>
      </c>
      <c r="W1282" s="14" t="s">
        <v>39</v>
      </c>
      <c r="X1282" s="21"/>
      <c r="Y1282" s="21"/>
    </row>
    <row r="1283" spans="1:25" s="44" customFormat="1" ht="30.6" x14ac:dyDescent="0.3">
      <c r="A1283" s="50">
        <v>1145</v>
      </c>
      <c r="B1283" s="16" t="s">
        <v>107</v>
      </c>
      <c r="C1283" s="16">
        <f t="shared" si="59"/>
        <v>1</v>
      </c>
      <c r="D1283" s="16" t="str">
        <f t="shared" ref="D1283:D1302" si="61">"BG."&amp;F1283&amp;"."&amp;J1283&amp;"."&amp;TEXT(C1283,"000")</f>
        <v>BG.MT.TTBND.001</v>
      </c>
      <c r="E1283" s="16" t="e">
        <f>VLOOKUP(B1283,'DS Tên thiết bị'!$A$1:$B$174,2,0)</f>
        <v>#N/A</v>
      </c>
      <c r="F1283" s="16" t="s">
        <v>55</v>
      </c>
      <c r="G1283" s="16" t="str">
        <f t="shared" si="60"/>
        <v>KHÁC</v>
      </c>
      <c r="H1283" s="17" t="s">
        <v>153</v>
      </c>
      <c r="I1283" s="17" t="s">
        <v>2803</v>
      </c>
      <c r="J1283" s="17" t="str">
        <f>VLOOKUP(I1283,'Danh sach khoa'!$C$2:$D$39,2,0)</f>
        <v>TTBND</v>
      </c>
      <c r="K1283" s="18" t="s">
        <v>2449</v>
      </c>
      <c r="L1283" s="14" t="s">
        <v>154</v>
      </c>
      <c r="M1283" s="29" t="s">
        <v>2470</v>
      </c>
      <c r="N1283" s="14" t="s">
        <v>156</v>
      </c>
      <c r="O1283" s="14" t="s">
        <v>157</v>
      </c>
      <c r="P1283" s="14">
        <v>2020</v>
      </c>
      <c r="Q1283" s="60" t="s">
        <v>1406</v>
      </c>
      <c r="R1283" s="14" t="s">
        <v>36</v>
      </c>
      <c r="S1283" s="14">
        <v>1</v>
      </c>
      <c r="T1283" s="20">
        <v>750000000</v>
      </c>
      <c r="U1283" s="41" t="s">
        <v>37</v>
      </c>
      <c r="V1283" s="14" t="s">
        <v>60</v>
      </c>
      <c r="W1283" s="14" t="s">
        <v>39</v>
      </c>
      <c r="X1283" s="14"/>
      <c r="Y1283" s="21"/>
    </row>
    <row r="1284" spans="1:25" s="44" customFormat="1" ht="20.399999999999999" x14ac:dyDescent="0.3">
      <c r="A1284" s="15">
        <v>1156</v>
      </c>
      <c r="B1284" s="16" t="s">
        <v>107</v>
      </c>
      <c r="C1284" s="16">
        <f t="shared" ref="C1284:C1302" si="62">IF(B1284=B1283,C1283+1,1)</f>
        <v>2</v>
      </c>
      <c r="D1284" s="16" t="str">
        <f t="shared" si="61"/>
        <v>BG.MT.TTBND.002</v>
      </c>
      <c r="E1284" s="16" t="e">
        <f>VLOOKUP(B1284,'DS Tên thiết bị'!$A$1:$B$174,2,0)</f>
        <v>#N/A</v>
      </c>
      <c r="F1284" s="16" t="s">
        <v>55</v>
      </c>
      <c r="G1284" s="16" t="str">
        <f t="shared" si="60"/>
        <v>KHÁC</v>
      </c>
      <c r="H1284" s="17" t="s">
        <v>201</v>
      </c>
      <c r="I1284" s="17" t="s">
        <v>2803</v>
      </c>
      <c r="J1284" s="17" t="str">
        <f>VLOOKUP(I1284,'Danh sach khoa'!$C$2:$D$39,2,0)</f>
        <v>TTBND</v>
      </c>
      <c r="K1284" s="18" t="s">
        <v>2449</v>
      </c>
      <c r="L1284" s="21" t="s">
        <v>202</v>
      </c>
      <c r="M1284" s="29" t="s">
        <v>2485</v>
      </c>
      <c r="N1284" s="14" t="s">
        <v>204</v>
      </c>
      <c r="O1284" s="14" t="s">
        <v>205</v>
      </c>
      <c r="P1284" s="21">
        <v>2020</v>
      </c>
      <c r="Q1284" s="79">
        <v>44354</v>
      </c>
      <c r="R1284" s="21" t="s">
        <v>192</v>
      </c>
      <c r="S1284" s="21">
        <v>1</v>
      </c>
      <c r="T1284" s="36">
        <v>760000000</v>
      </c>
      <c r="U1284" s="41" t="s">
        <v>37</v>
      </c>
      <c r="V1284" s="14" t="s">
        <v>60</v>
      </c>
      <c r="W1284" s="14" t="s">
        <v>39</v>
      </c>
      <c r="X1284" s="14"/>
      <c r="Y1284" s="21"/>
    </row>
    <row r="1285" spans="1:25" s="44" customFormat="1" ht="20.399999999999999" x14ac:dyDescent="0.3">
      <c r="A1285" s="50">
        <v>1157</v>
      </c>
      <c r="B1285" s="16" t="s">
        <v>107</v>
      </c>
      <c r="C1285" s="16">
        <f t="shared" si="62"/>
        <v>3</v>
      </c>
      <c r="D1285" s="16" t="str">
        <f t="shared" si="61"/>
        <v>BG.MT.TTBND.003</v>
      </c>
      <c r="E1285" s="16" t="e">
        <f>VLOOKUP(B1285,'DS Tên thiết bị'!$A$1:$B$174,2,0)</f>
        <v>#N/A</v>
      </c>
      <c r="F1285" s="16" t="s">
        <v>55</v>
      </c>
      <c r="G1285" s="16" t="str">
        <f t="shared" si="60"/>
        <v>KHÁC</v>
      </c>
      <c r="H1285" s="17" t="s">
        <v>201</v>
      </c>
      <c r="I1285" s="17" t="s">
        <v>2803</v>
      </c>
      <c r="J1285" s="17" t="str">
        <f>VLOOKUP(I1285,'Danh sach khoa'!$C$2:$D$39,2,0)</f>
        <v>TTBND</v>
      </c>
      <c r="K1285" s="18" t="s">
        <v>2449</v>
      </c>
      <c r="L1285" s="21" t="s">
        <v>202</v>
      </c>
      <c r="M1285" s="29" t="s">
        <v>2486</v>
      </c>
      <c r="N1285" s="14" t="s">
        <v>204</v>
      </c>
      <c r="O1285" s="14" t="s">
        <v>205</v>
      </c>
      <c r="P1285" s="21">
        <v>2020</v>
      </c>
      <c r="Q1285" s="79">
        <v>44354</v>
      </c>
      <c r="R1285" s="21" t="s">
        <v>192</v>
      </c>
      <c r="S1285" s="21">
        <v>1</v>
      </c>
      <c r="T1285" s="36">
        <v>760000000</v>
      </c>
      <c r="U1285" s="41" t="s">
        <v>37</v>
      </c>
      <c r="V1285" s="14" t="s">
        <v>60</v>
      </c>
      <c r="W1285" s="14" t="s">
        <v>39</v>
      </c>
      <c r="X1285" s="14"/>
      <c r="Y1285" s="21"/>
    </row>
    <row r="1286" spans="1:25" s="44" customFormat="1" ht="20.399999999999999" x14ac:dyDescent="0.3">
      <c r="A1286" s="15">
        <v>1158</v>
      </c>
      <c r="B1286" s="16" t="s">
        <v>107</v>
      </c>
      <c r="C1286" s="16">
        <f t="shared" si="62"/>
        <v>4</v>
      </c>
      <c r="D1286" s="16" t="str">
        <f t="shared" si="61"/>
        <v>BG.MT.TTBND.004</v>
      </c>
      <c r="E1286" s="16" t="e">
        <f>VLOOKUP(B1286,'DS Tên thiết bị'!$A$1:$B$174,2,0)</f>
        <v>#N/A</v>
      </c>
      <c r="F1286" s="16" t="s">
        <v>55</v>
      </c>
      <c r="G1286" s="16" t="str">
        <f t="shared" si="60"/>
        <v>KHÁC</v>
      </c>
      <c r="H1286" s="17" t="s">
        <v>201</v>
      </c>
      <c r="I1286" s="17" t="s">
        <v>2803</v>
      </c>
      <c r="J1286" s="17" t="str">
        <f>VLOOKUP(I1286,'Danh sach khoa'!$C$2:$D$39,2,0)</f>
        <v>TTBND</v>
      </c>
      <c r="K1286" s="18" t="s">
        <v>2449</v>
      </c>
      <c r="L1286" s="21" t="s">
        <v>202</v>
      </c>
      <c r="M1286" s="29" t="s">
        <v>2487</v>
      </c>
      <c r="N1286" s="14" t="s">
        <v>204</v>
      </c>
      <c r="O1286" s="14" t="s">
        <v>205</v>
      </c>
      <c r="P1286" s="21">
        <v>2020</v>
      </c>
      <c r="Q1286" s="79">
        <v>44354</v>
      </c>
      <c r="R1286" s="21" t="s">
        <v>192</v>
      </c>
      <c r="S1286" s="21">
        <v>1</v>
      </c>
      <c r="T1286" s="36">
        <v>760000000</v>
      </c>
      <c r="U1286" s="41" t="s">
        <v>37</v>
      </c>
      <c r="V1286" s="14" t="s">
        <v>60</v>
      </c>
      <c r="W1286" s="14" t="s">
        <v>39</v>
      </c>
      <c r="X1286" s="14"/>
      <c r="Y1286" s="21"/>
    </row>
    <row r="1287" spans="1:25" s="44" customFormat="1" ht="20.399999999999999" x14ac:dyDescent="0.3">
      <c r="A1287" s="50">
        <v>1159</v>
      </c>
      <c r="B1287" s="16" t="s">
        <v>107</v>
      </c>
      <c r="C1287" s="16">
        <f t="shared" si="62"/>
        <v>5</v>
      </c>
      <c r="D1287" s="16" t="str">
        <f t="shared" si="61"/>
        <v>BG.MT.TTBND.005</v>
      </c>
      <c r="E1287" s="16" t="e">
        <f>VLOOKUP(B1287,'DS Tên thiết bị'!$A$1:$B$174,2,0)</f>
        <v>#N/A</v>
      </c>
      <c r="F1287" s="16" t="s">
        <v>55</v>
      </c>
      <c r="G1287" s="16" t="str">
        <f t="shared" si="60"/>
        <v>KHÁC</v>
      </c>
      <c r="H1287" s="17" t="s">
        <v>201</v>
      </c>
      <c r="I1287" s="17" t="s">
        <v>2803</v>
      </c>
      <c r="J1287" s="17" t="str">
        <f>VLOOKUP(I1287,'Danh sach khoa'!$C$2:$D$39,2,0)</f>
        <v>TTBND</v>
      </c>
      <c r="K1287" s="18" t="s">
        <v>2449</v>
      </c>
      <c r="L1287" s="21" t="s">
        <v>202</v>
      </c>
      <c r="M1287" s="29" t="s">
        <v>2488</v>
      </c>
      <c r="N1287" s="14" t="s">
        <v>204</v>
      </c>
      <c r="O1287" s="14" t="s">
        <v>205</v>
      </c>
      <c r="P1287" s="21">
        <v>2020</v>
      </c>
      <c r="Q1287" s="79">
        <v>44354</v>
      </c>
      <c r="R1287" s="21" t="s">
        <v>192</v>
      </c>
      <c r="S1287" s="21">
        <v>1</v>
      </c>
      <c r="T1287" s="36">
        <v>760000000</v>
      </c>
      <c r="U1287" s="41" t="s">
        <v>37</v>
      </c>
      <c r="V1287" s="14" t="s">
        <v>60</v>
      </c>
      <c r="W1287" s="14" t="s">
        <v>39</v>
      </c>
      <c r="X1287" s="14"/>
      <c r="Y1287" s="21"/>
    </row>
    <row r="1288" spans="1:25" s="44" customFormat="1" ht="20.399999999999999" x14ac:dyDescent="0.3">
      <c r="A1288" s="15">
        <v>1160</v>
      </c>
      <c r="B1288" s="16" t="s">
        <v>107</v>
      </c>
      <c r="C1288" s="16">
        <f t="shared" si="62"/>
        <v>6</v>
      </c>
      <c r="D1288" s="16" t="str">
        <f t="shared" si="61"/>
        <v>BG.MT.TTBND.006</v>
      </c>
      <c r="E1288" s="16" t="e">
        <f>VLOOKUP(B1288,'DS Tên thiết bị'!$A$1:$B$174,2,0)</f>
        <v>#N/A</v>
      </c>
      <c r="F1288" s="16" t="s">
        <v>55</v>
      </c>
      <c r="G1288" s="16" t="str">
        <f t="shared" si="60"/>
        <v>KHÁC</v>
      </c>
      <c r="H1288" s="17" t="s">
        <v>201</v>
      </c>
      <c r="I1288" s="17" t="s">
        <v>2803</v>
      </c>
      <c r="J1288" s="17" t="str">
        <f>VLOOKUP(I1288,'Danh sach khoa'!$C$2:$D$39,2,0)</f>
        <v>TTBND</v>
      </c>
      <c r="K1288" s="18" t="s">
        <v>2449</v>
      </c>
      <c r="L1288" s="21" t="s">
        <v>202</v>
      </c>
      <c r="M1288" s="29" t="s">
        <v>2489</v>
      </c>
      <c r="N1288" s="14" t="s">
        <v>204</v>
      </c>
      <c r="O1288" s="14" t="s">
        <v>205</v>
      </c>
      <c r="P1288" s="21">
        <v>2020</v>
      </c>
      <c r="Q1288" s="79">
        <v>44354</v>
      </c>
      <c r="R1288" s="21" t="s">
        <v>192</v>
      </c>
      <c r="S1288" s="21">
        <v>1</v>
      </c>
      <c r="T1288" s="36">
        <v>760000000</v>
      </c>
      <c r="U1288" s="41" t="s">
        <v>37</v>
      </c>
      <c r="V1288" s="14" t="s">
        <v>60</v>
      </c>
      <c r="W1288" s="14" t="s">
        <v>39</v>
      </c>
      <c r="X1288" s="14"/>
      <c r="Y1288" s="21"/>
    </row>
    <row r="1289" spans="1:25" s="44" customFormat="1" ht="20.399999999999999" x14ac:dyDescent="0.3">
      <c r="A1289" s="15">
        <v>1186</v>
      </c>
      <c r="B1289" s="31" t="s">
        <v>107</v>
      </c>
      <c r="C1289" s="16">
        <f t="shared" si="62"/>
        <v>7</v>
      </c>
      <c r="D1289" s="16" t="str">
        <f t="shared" si="61"/>
        <v>BG.MT.TTBND.007</v>
      </c>
      <c r="E1289" s="16" t="e">
        <f>VLOOKUP(B1289,'DS Tên thiết bị'!$A$1:$B$174,2,0)</f>
        <v>#N/A</v>
      </c>
      <c r="F1289" s="16" t="s">
        <v>55</v>
      </c>
      <c r="G1289" s="16" t="str">
        <f t="shared" si="60"/>
        <v>KHÁC</v>
      </c>
      <c r="H1289" s="17" t="s">
        <v>886</v>
      </c>
      <c r="I1289" s="17" t="s">
        <v>2803</v>
      </c>
      <c r="J1289" s="17" t="str">
        <f>VLOOKUP(I1289,'Danh sach khoa'!$C$2:$D$39,2,0)</f>
        <v>TTBND</v>
      </c>
      <c r="K1289" s="18" t="s">
        <v>2449</v>
      </c>
      <c r="L1289" s="21" t="s">
        <v>887</v>
      </c>
      <c r="M1289" s="29" t="s">
        <v>2516</v>
      </c>
      <c r="N1289" s="14" t="s">
        <v>889</v>
      </c>
      <c r="O1289" s="14" t="s">
        <v>104</v>
      </c>
      <c r="P1289" s="21">
        <v>2021</v>
      </c>
      <c r="Q1289" s="79">
        <v>44354</v>
      </c>
      <c r="R1289" s="21" t="s">
        <v>192</v>
      </c>
      <c r="S1289" s="21">
        <v>1</v>
      </c>
      <c r="T1289" s="38">
        <v>95000000</v>
      </c>
      <c r="U1289" s="41" t="s">
        <v>37</v>
      </c>
      <c r="V1289" s="14" t="s">
        <v>60</v>
      </c>
      <c r="W1289" s="14" t="s">
        <v>39</v>
      </c>
      <c r="X1289" s="21"/>
      <c r="Y1289" s="21"/>
    </row>
    <row r="1290" spans="1:25" s="44" customFormat="1" ht="20.399999999999999" x14ac:dyDescent="0.3">
      <c r="A1290" s="50">
        <v>1187</v>
      </c>
      <c r="B1290" s="31" t="s">
        <v>107</v>
      </c>
      <c r="C1290" s="16">
        <f t="shared" si="62"/>
        <v>8</v>
      </c>
      <c r="D1290" s="16" t="str">
        <f t="shared" si="61"/>
        <v>BG.MT.TTBND.008</v>
      </c>
      <c r="E1290" s="16" t="e">
        <f>VLOOKUP(B1290,'DS Tên thiết bị'!$A$1:$B$174,2,0)</f>
        <v>#N/A</v>
      </c>
      <c r="F1290" s="16" t="s">
        <v>55</v>
      </c>
      <c r="G1290" s="16" t="str">
        <f t="shared" si="60"/>
        <v>KHÁC</v>
      </c>
      <c r="H1290" s="17" t="s">
        <v>886</v>
      </c>
      <c r="I1290" s="17" t="s">
        <v>2803</v>
      </c>
      <c r="J1290" s="17" t="str">
        <f>VLOOKUP(I1290,'Danh sach khoa'!$C$2:$D$39,2,0)</f>
        <v>TTBND</v>
      </c>
      <c r="K1290" s="18" t="s">
        <v>2449</v>
      </c>
      <c r="L1290" s="21" t="s">
        <v>887</v>
      </c>
      <c r="M1290" s="29" t="s">
        <v>2517</v>
      </c>
      <c r="N1290" s="14" t="s">
        <v>889</v>
      </c>
      <c r="O1290" s="14" t="s">
        <v>104</v>
      </c>
      <c r="P1290" s="21">
        <v>2021</v>
      </c>
      <c r="Q1290" s="79">
        <v>44354</v>
      </c>
      <c r="R1290" s="21" t="s">
        <v>192</v>
      </c>
      <c r="S1290" s="21">
        <v>1</v>
      </c>
      <c r="T1290" s="38">
        <v>95000000</v>
      </c>
      <c r="U1290" s="41" t="s">
        <v>37</v>
      </c>
      <c r="V1290" s="14" t="s">
        <v>60</v>
      </c>
      <c r="W1290" s="14" t="s">
        <v>39</v>
      </c>
      <c r="X1290" s="21"/>
      <c r="Y1290" s="21"/>
    </row>
    <row r="1291" spans="1:25" s="44" customFormat="1" ht="20.399999999999999" x14ac:dyDescent="0.3">
      <c r="A1291" s="15">
        <v>1188</v>
      </c>
      <c r="B1291" s="31" t="s">
        <v>107</v>
      </c>
      <c r="C1291" s="16">
        <f t="shared" si="62"/>
        <v>9</v>
      </c>
      <c r="D1291" s="16" t="str">
        <f t="shared" si="61"/>
        <v>BG.MT.TTBND.009</v>
      </c>
      <c r="E1291" s="16" t="e">
        <f>VLOOKUP(B1291,'DS Tên thiết bị'!$A$1:$B$174,2,0)</f>
        <v>#N/A</v>
      </c>
      <c r="F1291" s="16" t="s">
        <v>55</v>
      </c>
      <c r="G1291" s="16" t="str">
        <f t="shared" si="60"/>
        <v>KHÁC</v>
      </c>
      <c r="H1291" s="17" t="s">
        <v>886</v>
      </c>
      <c r="I1291" s="17" t="s">
        <v>2803</v>
      </c>
      <c r="J1291" s="17" t="str">
        <f>VLOOKUP(I1291,'Danh sach khoa'!$C$2:$D$39,2,0)</f>
        <v>TTBND</v>
      </c>
      <c r="K1291" s="18" t="s">
        <v>2449</v>
      </c>
      <c r="L1291" s="21" t="s">
        <v>887</v>
      </c>
      <c r="M1291" s="29" t="s">
        <v>2518</v>
      </c>
      <c r="N1291" s="14" t="s">
        <v>889</v>
      </c>
      <c r="O1291" s="14" t="s">
        <v>104</v>
      </c>
      <c r="P1291" s="21">
        <v>2021</v>
      </c>
      <c r="Q1291" s="79">
        <v>44354</v>
      </c>
      <c r="R1291" s="21" t="s">
        <v>192</v>
      </c>
      <c r="S1291" s="21">
        <v>1</v>
      </c>
      <c r="T1291" s="38">
        <v>95000000</v>
      </c>
      <c r="U1291" s="41" t="s">
        <v>37</v>
      </c>
      <c r="V1291" s="14" t="s">
        <v>60</v>
      </c>
      <c r="W1291" s="14" t="s">
        <v>39</v>
      </c>
      <c r="X1291" s="21"/>
      <c r="Y1291" s="21"/>
    </row>
    <row r="1292" spans="1:25" s="44" customFormat="1" ht="20.399999999999999" x14ac:dyDescent="0.3">
      <c r="A1292" s="50">
        <v>1189</v>
      </c>
      <c r="B1292" s="31" t="s">
        <v>107</v>
      </c>
      <c r="C1292" s="16">
        <f t="shared" si="62"/>
        <v>10</v>
      </c>
      <c r="D1292" s="16" t="str">
        <f t="shared" si="61"/>
        <v>BG.MT.TTBND.010</v>
      </c>
      <c r="E1292" s="16" t="e">
        <f>VLOOKUP(B1292,'DS Tên thiết bị'!$A$1:$B$174,2,0)</f>
        <v>#N/A</v>
      </c>
      <c r="F1292" s="16" t="s">
        <v>55</v>
      </c>
      <c r="G1292" s="16" t="str">
        <f t="shared" si="60"/>
        <v>KHÁC</v>
      </c>
      <c r="H1292" s="17" t="s">
        <v>886</v>
      </c>
      <c r="I1292" s="17" t="s">
        <v>2803</v>
      </c>
      <c r="J1292" s="17" t="str">
        <f>VLOOKUP(I1292,'Danh sach khoa'!$C$2:$D$39,2,0)</f>
        <v>TTBND</v>
      </c>
      <c r="K1292" s="18" t="s">
        <v>2449</v>
      </c>
      <c r="L1292" s="21" t="s">
        <v>887</v>
      </c>
      <c r="M1292" s="29" t="s">
        <v>2519</v>
      </c>
      <c r="N1292" s="14" t="s">
        <v>889</v>
      </c>
      <c r="O1292" s="14" t="s">
        <v>104</v>
      </c>
      <c r="P1292" s="21">
        <v>2021</v>
      </c>
      <c r="Q1292" s="79">
        <v>44354</v>
      </c>
      <c r="R1292" s="21" t="s">
        <v>192</v>
      </c>
      <c r="S1292" s="21">
        <v>1</v>
      </c>
      <c r="T1292" s="38">
        <v>95000000</v>
      </c>
      <c r="U1292" s="41" t="s">
        <v>37</v>
      </c>
      <c r="V1292" s="14" t="s">
        <v>60</v>
      </c>
      <c r="W1292" s="14" t="s">
        <v>39</v>
      </c>
      <c r="X1292" s="21"/>
      <c r="Y1292" s="21"/>
    </row>
    <row r="1293" spans="1:25" s="44" customFormat="1" ht="20.399999999999999" x14ac:dyDescent="0.3">
      <c r="A1293" s="15">
        <v>1190</v>
      </c>
      <c r="B1293" s="31" t="s">
        <v>107</v>
      </c>
      <c r="C1293" s="16">
        <f t="shared" si="62"/>
        <v>11</v>
      </c>
      <c r="D1293" s="16" t="str">
        <f t="shared" si="61"/>
        <v>BG.MT.TTBND.011</v>
      </c>
      <c r="E1293" s="16" t="e">
        <f>VLOOKUP(B1293,'DS Tên thiết bị'!$A$1:$B$174,2,0)</f>
        <v>#N/A</v>
      </c>
      <c r="F1293" s="16" t="s">
        <v>55</v>
      </c>
      <c r="G1293" s="16" t="str">
        <f t="shared" si="60"/>
        <v>KHÁC</v>
      </c>
      <c r="H1293" s="17" t="s">
        <v>886</v>
      </c>
      <c r="I1293" s="17" t="s">
        <v>2803</v>
      </c>
      <c r="J1293" s="17" t="str">
        <f>VLOOKUP(I1293,'Danh sach khoa'!$C$2:$D$39,2,0)</f>
        <v>TTBND</v>
      </c>
      <c r="K1293" s="18" t="s">
        <v>2449</v>
      </c>
      <c r="L1293" s="21" t="s">
        <v>887</v>
      </c>
      <c r="M1293" s="29" t="s">
        <v>2520</v>
      </c>
      <c r="N1293" s="14" t="s">
        <v>889</v>
      </c>
      <c r="O1293" s="14" t="s">
        <v>104</v>
      </c>
      <c r="P1293" s="21">
        <v>2021</v>
      </c>
      <c r="Q1293" s="79">
        <v>44354</v>
      </c>
      <c r="R1293" s="21" t="s">
        <v>192</v>
      </c>
      <c r="S1293" s="21">
        <v>1</v>
      </c>
      <c r="T1293" s="38">
        <v>95000000</v>
      </c>
      <c r="U1293" s="41" t="s">
        <v>37</v>
      </c>
      <c r="V1293" s="14" t="s">
        <v>60</v>
      </c>
      <c r="W1293" s="14" t="s">
        <v>39</v>
      </c>
      <c r="X1293" s="21"/>
      <c r="Y1293" s="21"/>
    </row>
    <row r="1294" spans="1:25" s="44" customFormat="1" ht="20.399999999999999" x14ac:dyDescent="0.3">
      <c r="A1294" s="50">
        <v>1191</v>
      </c>
      <c r="B1294" s="31" t="s">
        <v>107</v>
      </c>
      <c r="C1294" s="16">
        <f t="shared" si="62"/>
        <v>12</v>
      </c>
      <c r="D1294" s="16" t="str">
        <f t="shared" si="61"/>
        <v>BG.MT.TTBND.012</v>
      </c>
      <c r="E1294" s="16" t="e">
        <f>VLOOKUP(B1294,'DS Tên thiết bị'!$A$1:$B$174,2,0)</f>
        <v>#N/A</v>
      </c>
      <c r="F1294" s="16" t="s">
        <v>55</v>
      </c>
      <c r="G1294" s="16" t="str">
        <f t="shared" si="60"/>
        <v>KHÁC</v>
      </c>
      <c r="H1294" s="17" t="s">
        <v>886</v>
      </c>
      <c r="I1294" s="17" t="s">
        <v>2803</v>
      </c>
      <c r="J1294" s="17" t="str">
        <f>VLOOKUP(I1294,'Danh sach khoa'!$C$2:$D$39,2,0)</f>
        <v>TTBND</v>
      </c>
      <c r="K1294" s="18" t="s">
        <v>2449</v>
      </c>
      <c r="L1294" s="21" t="s">
        <v>887</v>
      </c>
      <c r="M1294" s="29" t="s">
        <v>2521</v>
      </c>
      <c r="N1294" s="14" t="s">
        <v>889</v>
      </c>
      <c r="O1294" s="14" t="s">
        <v>104</v>
      </c>
      <c r="P1294" s="21">
        <v>2021</v>
      </c>
      <c r="Q1294" s="79">
        <v>44354</v>
      </c>
      <c r="R1294" s="21" t="s">
        <v>192</v>
      </c>
      <c r="S1294" s="21">
        <v>1</v>
      </c>
      <c r="T1294" s="38">
        <v>95000000</v>
      </c>
      <c r="U1294" s="41" t="s">
        <v>37</v>
      </c>
      <c r="V1294" s="14" t="s">
        <v>60</v>
      </c>
      <c r="W1294" s="14" t="s">
        <v>39</v>
      </c>
      <c r="X1294" s="21"/>
      <c r="Y1294" s="21"/>
    </row>
    <row r="1295" spans="1:25" s="44" customFormat="1" ht="20.399999999999999" x14ac:dyDescent="0.3">
      <c r="A1295" s="15">
        <v>1192</v>
      </c>
      <c r="B1295" s="31" t="s">
        <v>107</v>
      </c>
      <c r="C1295" s="16">
        <f t="shared" si="62"/>
        <v>13</v>
      </c>
      <c r="D1295" s="16" t="str">
        <f t="shared" si="61"/>
        <v>BG.MT.TTBND.013</v>
      </c>
      <c r="E1295" s="16" t="e">
        <f>VLOOKUP(B1295,'DS Tên thiết bị'!$A$1:$B$174,2,0)</f>
        <v>#N/A</v>
      </c>
      <c r="F1295" s="16" t="s">
        <v>55</v>
      </c>
      <c r="G1295" s="16" t="str">
        <f t="shared" si="60"/>
        <v>KHÁC</v>
      </c>
      <c r="H1295" s="17" t="s">
        <v>886</v>
      </c>
      <c r="I1295" s="17" t="s">
        <v>2803</v>
      </c>
      <c r="J1295" s="17" t="str">
        <f>VLOOKUP(I1295,'Danh sach khoa'!$C$2:$D$39,2,0)</f>
        <v>TTBND</v>
      </c>
      <c r="K1295" s="18" t="s">
        <v>2449</v>
      </c>
      <c r="L1295" s="21" t="s">
        <v>887</v>
      </c>
      <c r="M1295" s="29" t="s">
        <v>2522</v>
      </c>
      <c r="N1295" s="14" t="s">
        <v>889</v>
      </c>
      <c r="O1295" s="14" t="s">
        <v>104</v>
      </c>
      <c r="P1295" s="21">
        <v>2021</v>
      </c>
      <c r="Q1295" s="79">
        <v>44354</v>
      </c>
      <c r="R1295" s="21" t="s">
        <v>192</v>
      </c>
      <c r="S1295" s="21">
        <v>1</v>
      </c>
      <c r="T1295" s="38">
        <v>95000000</v>
      </c>
      <c r="U1295" s="41" t="s">
        <v>37</v>
      </c>
      <c r="V1295" s="14" t="s">
        <v>60</v>
      </c>
      <c r="W1295" s="14" t="s">
        <v>39</v>
      </c>
      <c r="X1295" s="21"/>
      <c r="Y1295" s="21"/>
    </row>
    <row r="1296" spans="1:25" s="44" customFormat="1" ht="20.399999999999999" x14ac:dyDescent="0.3">
      <c r="A1296" s="50">
        <v>1143</v>
      </c>
      <c r="B1296" s="16" t="s">
        <v>65</v>
      </c>
      <c r="C1296" s="16">
        <f t="shared" si="62"/>
        <v>1</v>
      </c>
      <c r="D1296" s="16" t="str">
        <f t="shared" si="61"/>
        <v>BG.TD.TTBND.001</v>
      </c>
      <c r="E1296" s="16" t="e">
        <f>VLOOKUP(B1296,'DS Tên thiết bị'!$A$1:$B$174,2,0)</f>
        <v>#N/A</v>
      </c>
      <c r="F1296" s="16" t="s">
        <v>66</v>
      </c>
      <c r="G1296" s="16" t="str">
        <f t="shared" si="60"/>
        <v>KHÁC</v>
      </c>
      <c r="H1296" s="17" t="s">
        <v>65</v>
      </c>
      <c r="I1296" s="17" t="s">
        <v>2803</v>
      </c>
      <c r="J1296" s="17" t="str">
        <f>VLOOKUP(I1296,'Danh sach khoa'!$C$2:$D$39,2,0)</f>
        <v>TTBND</v>
      </c>
      <c r="K1296" s="18" t="s">
        <v>2449</v>
      </c>
      <c r="L1296" s="14" t="s">
        <v>727</v>
      </c>
      <c r="M1296" s="29" t="s">
        <v>2468</v>
      </c>
      <c r="N1296" s="14" t="s">
        <v>34</v>
      </c>
      <c r="O1296" s="14" t="s">
        <v>35</v>
      </c>
      <c r="P1296" s="14">
        <v>2019</v>
      </c>
      <c r="Q1296" s="81" t="s">
        <v>163</v>
      </c>
      <c r="R1296" s="14" t="s">
        <v>36</v>
      </c>
      <c r="S1296" s="14">
        <v>1</v>
      </c>
      <c r="T1296" s="20">
        <v>36000000</v>
      </c>
      <c r="U1296" s="41" t="s">
        <v>37</v>
      </c>
      <c r="V1296" s="14" t="s">
        <v>60</v>
      </c>
      <c r="W1296" s="14" t="s">
        <v>39</v>
      </c>
      <c r="X1296" s="14"/>
      <c r="Y1296" s="21"/>
    </row>
    <row r="1297" spans="1:25" s="44" customFormat="1" ht="20.399999999999999" x14ac:dyDescent="0.3">
      <c r="A1297" s="15">
        <v>1144</v>
      </c>
      <c r="B1297" s="16" t="s">
        <v>65</v>
      </c>
      <c r="C1297" s="16">
        <f t="shared" si="62"/>
        <v>2</v>
      </c>
      <c r="D1297" s="16" t="str">
        <f t="shared" si="61"/>
        <v>BG.TD.TTBND.002</v>
      </c>
      <c r="E1297" s="16" t="e">
        <f>VLOOKUP(B1297,'DS Tên thiết bị'!$A$1:$B$174,2,0)</f>
        <v>#N/A</v>
      </c>
      <c r="F1297" s="16" t="s">
        <v>66</v>
      </c>
      <c r="G1297" s="16" t="str">
        <f t="shared" si="60"/>
        <v>KHÁC</v>
      </c>
      <c r="H1297" s="17" t="s">
        <v>65</v>
      </c>
      <c r="I1297" s="17" t="s">
        <v>2803</v>
      </c>
      <c r="J1297" s="17" t="str">
        <f>VLOOKUP(I1297,'Danh sach khoa'!$C$2:$D$39,2,0)</f>
        <v>TTBND</v>
      </c>
      <c r="K1297" s="18" t="s">
        <v>2449</v>
      </c>
      <c r="L1297" s="14" t="s">
        <v>727</v>
      </c>
      <c r="M1297" s="29" t="s">
        <v>2469</v>
      </c>
      <c r="N1297" s="14" t="s">
        <v>34</v>
      </c>
      <c r="O1297" s="14" t="s">
        <v>35</v>
      </c>
      <c r="P1297" s="14">
        <v>2019</v>
      </c>
      <c r="Q1297" s="81" t="s">
        <v>163</v>
      </c>
      <c r="R1297" s="14" t="s">
        <v>36</v>
      </c>
      <c r="S1297" s="14">
        <v>1</v>
      </c>
      <c r="T1297" s="20">
        <v>36000000</v>
      </c>
      <c r="U1297" s="41" t="s">
        <v>37</v>
      </c>
      <c r="V1297" s="14" t="s">
        <v>60</v>
      </c>
      <c r="W1297" s="14" t="s">
        <v>39</v>
      </c>
      <c r="X1297" s="14"/>
      <c r="Y1297" s="21"/>
    </row>
    <row r="1298" spans="1:25" s="44" customFormat="1" ht="20.399999999999999" x14ac:dyDescent="0.3">
      <c r="A1298" s="15">
        <v>1178</v>
      </c>
      <c r="B1298" s="16" t="s">
        <v>65</v>
      </c>
      <c r="C1298" s="16">
        <f t="shared" si="62"/>
        <v>3</v>
      </c>
      <c r="D1298" s="16" t="str">
        <f t="shared" si="61"/>
        <v>BG.TD.TTBND.003</v>
      </c>
      <c r="E1298" s="16" t="e">
        <f>VLOOKUP(B1298,'DS Tên thiết bị'!$A$1:$B$174,2,0)</f>
        <v>#N/A</v>
      </c>
      <c r="F1298" s="16" t="s">
        <v>66</v>
      </c>
      <c r="G1298" s="16" t="str">
        <f t="shared" si="60"/>
        <v>KHÁC</v>
      </c>
      <c r="H1298" s="17" t="s">
        <v>65</v>
      </c>
      <c r="I1298" s="17" t="s">
        <v>2803</v>
      </c>
      <c r="J1298" s="17" t="str">
        <f>VLOOKUP(I1298,'Danh sach khoa'!$C$2:$D$39,2,0)</f>
        <v>TTBND</v>
      </c>
      <c r="K1298" s="18" t="s">
        <v>2449</v>
      </c>
      <c r="L1298" s="21" t="s">
        <v>727</v>
      </c>
      <c r="M1298" s="29" t="s">
        <v>2508</v>
      </c>
      <c r="N1298" s="14" t="s">
        <v>34</v>
      </c>
      <c r="O1298" s="14" t="s">
        <v>35</v>
      </c>
      <c r="P1298" s="21">
        <v>2020</v>
      </c>
      <c r="Q1298" s="79">
        <v>44354</v>
      </c>
      <c r="R1298" s="21" t="s">
        <v>192</v>
      </c>
      <c r="S1298" s="21">
        <v>1</v>
      </c>
      <c r="T1298" s="38">
        <v>31000000</v>
      </c>
      <c r="U1298" s="41" t="s">
        <v>37</v>
      </c>
      <c r="V1298" s="14" t="s">
        <v>60</v>
      </c>
      <c r="W1298" s="14" t="s">
        <v>39</v>
      </c>
      <c r="X1298" s="21"/>
      <c r="Y1298" s="21"/>
    </row>
    <row r="1299" spans="1:25" s="44" customFormat="1" ht="20.399999999999999" x14ac:dyDescent="0.3">
      <c r="A1299" s="50">
        <v>1179</v>
      </c>
      <c r="B1299" s="16" t="s">
        <v>65</v>
      </c>
      <c r="C1299" s="16">
        <f t="shared" si="62"/>
        <v>4</v>
      </c>
      <c r="D1299" s="16" t="str">
        <f t="shared" si="61"/>
        <v>BG.TD.TTBND.004</v>
      </c>
      <c r="E1299" s="16" t="e">
        <f>VLOOKUP(B1299,'DS Tên thiết bị'!$A$1:$B$174,2,0)</f>
        <v>#N/A</v>
      </c>
      <c r="F1299" s="16" t="s">
        <v>66</v>
      </c>
      <c r="G1299" s="16" t="str">
        <f t="shared" si="60"/>
        <v>KHÁC</v>
      </c>
      <c r="H1299" s="17" t="s">
        <v>65</v>
      </c>
      <c r="I1299" s="17" t="s">
        <v>2803</v>
      </c>
      <c r="J1299" s="17" t="str">
        <f>VLOOKUP(I1299,'Danh sach khoa'!$C$2:$D$39,2,0)</f>
        <v>TTBND</v>
      </c>
      <c r="K1299" s="18" t="s">
        <v>2449</v>
      </c>
      <c r="L1299" s="21" t="s">
        <v>727</v>
      </c>
      <c r="M1299" s="29" t="s">
        <v>2509</v>
      </c>
      <c r="N1299" s="14" t="s">
        <v>34</v>
      </c>
      <c r="O1299" s="14" t="s">
        <v>35</v>
      </c>
      <c r="P1299" s="21">
        <v>2020</v>
      </c>
      <c r="Q1299" s="79">
        <v>44354</v>
      </c>
      <c r="R1299" s="21" t="s">
        <v>192</v>
      </c>
      <c r="S1299" s="21">
        <v>1</v>
      </c>
      <c r="T1299" s="38">
        <v>31000000</v>
      </c>
      <c r="U1299" s="41" t="s">
        <v>37</v>
      </c>
      <c r="V1299" s="14" t="s">
        <v>60</v>
      </c>
      <c r="W1299" s="14" t="s">
        <v>39</v>
      </c>
      <c r="X1299" s="21"/>
      <c r="Y1299" s="21"/>
    </row>
    <row r="1300" spans="1:25" s="44" customFormat="1" ht="20.399999999999999" x14ac:dyDescent="0.3">
      <c r="A1300" s="15">
        <v>1180</v>
      </c>
      <c r="B1300" s="16" t="s">
        <v>65</v>
      </c>
      <c r="C1300" s="16">
        <f t="shared" si="62"/>
        <v>5</v>
      </c>
      <c r="D1300" s="16" t="str">
        <f t="shared" si="61"/>
        <v>BG.TD.TTBND.005</v>
      </c>
      <c r="E1300" s="16" t="e">
        <f>VLOOKUP(B1300,'DS Tên thiết bị'!$A$1:$B$174,2,0)</f>
        <v>#N/A</v>
      </c>
      <c r="F1300" s="16" t="s">
        <v>66</v>
      </c>
      <c r="G1300" s="16" t="str">
        <f t="shared" si="60"/>
        <v>KHÁC</v>
      </c>
      <c r="H1300" s="17" t="s">
        <v>65</v>
      </c>
      <c r="I1300" s="17" t="s">
        <v>2803</v>
      </c>
      <c r="J1300" s="17" t="str">
        <f>VLOOKUP(I1300,'Danh sach khoa'!$C$2:$D$39,2,0)</f>
        <v>TTBND</v>
      </c>
      <c r="K1300" s="18" t="s">
        <v>2449</v>
      </c>
      <c r="L1300" s="21" t="s">
        <v>727</v>
      </c>
      <c r="M1300" s="29" t="s">
        <v>2510</v>
      </c>
      <c r="N1300" s="14" t="s">
        <v>34</v>
      </c>
      <c r="O1300" s="14" t="s">
        <v>35</v>
      </c>
      <c r="P1300" s="21">
        <v>2020</v>
      </c>
      <c r="Q1300" s="79">
        <v>44354</v>
      </c>
      <c r="R1300" s="21" t="s">
        <v>192</v>
      </c>
      <c r="S1300" s="21">
        <v>1</v>
      </c>
      <c r="T1300" s="38">
        <v>31000000</v>
      </c>
      <c r="U1300" s="41" t="s">
        <v>37</v>
      </c>
      <c r="V1300" s="14" t="s">
        <v>60</v>
      </c>
      <c r="W1300" s="14" t="s">
        <v>39</v>
      </c>
      <c r="X1300" s="21"/>
      <c r="Y1300" s="21"/>
    </row>
    <row r="1301" spans="1:25" s="25" customFormat="1" ht="30.6" x14ac:dyDescent="0.3">
      <c r="A1301" s="15">
        <v>1128</v>
      </c>
      <c r="B1301" s="16" t="s">
        <v>83</v>
      </c>
      <c r="C1301" s="16">
        <f t="shared" si="62"/>
        <v>1</v>
      </c>
      <c r="D1301" s="16" t="str">
        <f t="shared" si="61"/>
        <v>BG.XC.TTBND.001</v>
      </c>
      <c r="E1301" s="16" t="e">
        <f>VLOOKUP(B1301,'DS Tên thiết bị'!$A$1:$B$174,2,0)</f>
        <v>#N/A</v>
      </c>
      <c r="F1301" s="31" t="s">
        <v>84</v>
      </c>
      <c r="G1301" s="16" t="str">
        <f t="shared" si="60"/>
        <v>KHÁC</v>
      </c>
      <c r="H1301" s="63" t="s">
        <v>2453</v>
      </c>
      <c r="I1301" s="17" t="s">
        <v>2803</v>
      </c>
      <c r="J1301" s="17" t="str">
        <f>VLOOKUP(I1301,'Danh sach khoa'!$C$2:$D$39,2,0)</f>
        <v>TTBND</v>
      </c>
      <c r="K1301" s="18" t="s">
        <v>2449</v>
      </c>
      <c r="L1301" s="14"/>
      <c r="M1301" s="14"/>
      <c r="N1301" s="14"/>
      <c r="O1301" s="14" t="s">
        <v>59</v>
      </c>
      <c r="P1301" s="21">
        <v>2020</v>
      </c>
      <c r="Q1301" s="81" t="s">
        <v>163</v>
      </c>
      <c r="R1301" s="41" t="s">
        <v>36</v>
      </c>
      <c r="S1301" s="40">
        <v>4</v>
      </c>
      <c r="T1301" s="36">
        <v>19950000</v>
      </c>
      <c r="U1301" s="41" t="s">
        <v>37</v>
      </c>
      <c r="V1301" s="14">
        <v>0</v>
      </c>
      <c r="W1301" s="14" t="s">
        <v>39</v>
      </c>
      <c r="X1301" s="21"/>
      <c r="Y1301" s="21"/>
    </row>
    <row r="1302" spans="1:25" s="25" customFormat="1" ht="20.399999999999999" x14ac:dyDescent="0.3">
      <c r="A1302" s="50">
        <v>1155</v>
      </c>
      <c r="B1302" s="16" t="s">
        <v>83</v>
      </c>
      <c r="C1302" s="16">
        <f t="shared" si="62"/>
        <v>2</v>
      </c>
      <c r="D1302" s="16" t="str">
        <f t="shared" si="61"/>
        <v>BG.XC.TTBND.002</v>
      </c>
      <c r="E1302" s="16" t="e">
        <f>VLOOKUP(B1302,'DS Tên thiết bị'!$A$1:$B$174,2,0)</f>
        <v>#N/A</v>
      </c>
      <c r="F1302" s="31" t="s">
        <v>84</v>
      </c>
      <c r="G1302" s="16" t="str">
        <f t="shared" si="60"/>
        <v>KHÁC</v>
      </c>
      <c r="H1302" s="63" t="s">
        <v>85</v>
      </c>
      <c r="I1302" s="17" t="s">
        <v>2803</v>
      </c>
      <c r="J1302" s="17" t="str">
        <f>VLOOKUP(I1302,'Danh sach khoa'!$C$2:$D$39,2,0)</f>
        <v>TTBND</v>
      </c>
      <c r="K1302" s="18" t="s">
        <v>2449</v>
      </c>
      <c r="L1302" s="87" t="s">
        <v>2484</v>
      </c>
      <c r="M1302" s="88"/>
      <c r="N1302" s="42"/>
      <c r="O1302" s="87" t="s">
        <v>59</v>
      </c>
      <c r="P1302" s="42">
        <v>2021</v>
      </c>
      <c r="Q1302" s="66">
        <v>44229</v>
      </c>
      <c r="R1302" s="41" t="s">
        <v>36</v>
      </c>
      <c r="S1302" s="40">
        <v>2</v>
      </c>
      <c r="T1302" s="36">
        <v>16350000</v>
      </c>
      <c r="U1302" s="41" t="s">
        <v>37</v>
      </c>
      <c r="V1302" s="14" t="s">
        <v>38</v>
      </c>
      <c r="W1302" s="14" t="s">
        <v>39</v>
      </c>
      <c r="X1302" s="21"/>
      <c r="Y1302" s="21"/>
    </row>
  </sheetData>
  <autoFilter ref="A1:Y1302" xr:uid="{07ED181D-C9F0-435A-8FF3-6616E33FD9A1}">
    <sortState ref="A3:Y1302">
      <sortCondition ref="I1:I1302"/>
    </sortState>
  </autoFilter>
  <conditionalFormatting sqref="G1:G1048576">
    <cfRule type="cellIs" dxfId="4" priority="2" operator="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4EA1-9ED6-4276-B868-53EF29951152}">
  <dimension ref="A1:N1732"/>
  <sheetViews>
    <sheetView workbookViewId="0">
      <selection sqref="A1:L1048576"/>
    </sheetView>
  </sheetViews>
  <sheetFormatPr defaultRowHeight="14.4" x14ac:dyDescent="0.3"/>
  <cols>
    <col min="2" max="13" width="13.88671875" customWidth="1"/>
  </cols>
  <sheetData>
    <row r="1" spans="1:14" ht="27" thickBot="1" x14ac:dyDescent="0.35">
      <c r="A1" s="161" t="s">
        <v>2915</v>
      </c>
      <c r="B1" s="158" t="s">
        <v>2903</v>
      </c>
      <c r="C1" s="159" t="s">
        <v>2848</v>
      </c>
      <c r="D1" s="159" t="s">
        <v>2904</v>
      </c>
      <c r="E1" s="159" t="s">
        <v>2905</v>
      </c>
      <c r="F1" s="159" t="s">
        <v>2906</v>
      </c>
      <c r="G1" s="159" t="s">
        <v>2907</v>
      </c>
      <c r="H1" s="159" t="s">
        <v>2908</v>
      </c>
      <c r="I1" s="159" t="s">
        <v>2909</v>
      </c>
      <c r="J1" s="159" t="s">
        <v>2910</v>
      </c>
      <c r="K1" s="159" t="s">
        <v>2911</v>
      </c>
      <c r="L1" s="159" t="s">
        <v>2912</v>
      </c>
      <c r="M1" s="159" t="s">
        <v>2913</v>
      </c>
    </row>
    <row r="2" spans="1:14" x14ac:dyDescent="0.3">
      <c r="A2" t="str">
        <f>'TSCĐ Edit'!I1</f>
        <v>KHOA, TRUNG TÂM SỬ DỤNG</v>
      </c>
      <c r="B2" t="str">
        <f>'TSCĐ Edit'!B1</f>
        <v>NHÓM MÁY</v>
      </c>
      <c r="C2" t="str">
        <f>'TSCĐ Edit'!D1</f>
        <v>Mã thiết bị</v>
      </c>
      <c r="D2" t="str">
        <f>'TSCĐ Edit'!H1</f>
        <v>TÊN TÀI SẢN</v>
      </c>
      <c r="E2" t="str">
        <f>'TSCĐ Edit'!L1</f>
        <v>MODEL (KÝ HIỆU)</v>
      </c>
      <c r="F2" s="160" t="str">
        <f>'TSCĐ Edit'!M1</f>
        <v>SỐ SERIAL
(Số hiệu TSCĐ)</v>
      </c>
      <c r="G2" t="str">
        <f>'TSCĐ Edit'!N1</f>
        <v>HÃNG SẢN XUẤT</v>
      </c>
      <c r="H2" t="str">
        <f>'TSCĐ Edit'!O1</f>
        <v>NƯỚC SẢN XUẤT</v>
      </c>
      <c r="I2" t="str">
        <f>'TSCĐ Edit'!P1</f>
        <v>NĂM SẢN XUẤT</v>
      </c>
      <c r="J2" t="str">
        <f>'TSCĐ Edit'!Q1</f>
        <v xml:space="preserve">NĂM ĐƯA VÀO SỬ DỤNG  </v>
      </c>
      <c r="K2" t="s">
        <v>2</v>
      </c>
      <c r="L2" t="s">
        <v>2</v>
      </c>
      <c r="M2" t="str">
        <f>'TSCĐ Edit'!U1</f>
        <v xml:space="preserve">HIỆN TRẠNG  </v>
      </c>
      <c r="N2" t="str">
        <f>'TSCĐ Edit'!Q1</f>
        <v xml:space="preserve">NĂM ĐƯA VÀO SỬ DỤNG  </v>
      </c>
    </row>
    <row r="3" spans="1:14" x14ac:dyDescent="0.3">
      <c r="A3" t="str">
        <f>'TSCĐ Edit'!I2</f>
        <v>Đơn Vị Can Thiệp Mạch</v>
      </c>
      <c r="B3" t="str">
        <f>'TSCĐ Edit'!B2</f>
        <v>Bơm tiêm điện</v>
      </c>
      <c r="C3" t="str">
        <f>'TSCĐ Edit'!D2</f>
        <v>BG.BTĐ.DVCTM.001</v>
      </c>
      <c r="D3" t="str">
        <f>'TSCĐ Edit'!H2</f>
        <v>Bơm tiêm điện</v>
      </c>
      <c r="E3" t="str">
        <f>'TSCĐ Edit'!L2</f>
        <v>TE-SS700</v>
      </c>
      <c r="F3" s="160" t="str">
        <f>'TSCĐ Edit'!M2</f>
        <v xml:space="preserve">1810010532 </v>
      </c>
      <c r="G3" t="str">
        <f>'TSCĐ Edit'!N2</f>
        <v>Terumo</v>
      </c>
      <c r="H3" t="str">
        <f>'TSCĐ Edit'!O2</f>
        <v>Nhật Bản</v>
      </c>
      <c r="I3">
        <f>'TSCĐ Edit'!P2</f>
        <v>2018</v>
      </c>
      <c r="J3" t="str">
        <f>'TSCĐ Edit'!Q2</f>
        <v>28/12/2018</v>
      </c>
      <c r="K3" t="s">
        <v>2</v>
      </c>
      <c r="L3" t="s">
        <v>2</v>
      </c>
      <c r="M3" t="str">
        <f>'TSCĐ Edit'!U2</f>
        <v>Đang hoạt động</v>
      </c>
      <c r="N3" t="str">
        <f>'TSCĐ Edit'!Q2</f>
        <v>28/12/2018</v>
      </c>
    </row>
    <row r="4" spans="1:14" x14ac:dyDescent="0.3">
      <c r="A4" t="str">
        <f>'TSCĐ Edit'!I3</f>
        <v>Đơn Vị Can Thiệp Mạch</v>
      </c>
      <c r="B4" t="str">
        <f>'TSCĐ Edit'!B3</f>
        <v>Bơm tiêm điện</v>
      </c>
      <c r="C4" t="str">
        <f>'TSCĐ Edit'!D3</f>
        <v>BG.BTĐ.DVCTM.002</v>
      </c>
      <c r="D4" t="str">
        <f>'TSCĐ Edit'!H3</f>
        <v>Bơm tiêm điện</v>
      </c>
      <c r="E4" t="str">
        <f>'TSCĐ Edit'!L3</f>
        <v>TE-SS700</v>
      </c>
      <c r="F4" s="160" t="str">
        <f>'TSCĐ Edit'!M3</f>
        <v>1810010845</v>
      </c>
      <c r="G4" t="str">
        <f>'TSCĐ Edit'!N3</f>
        <v>Terumo</v>
      </c>
      <c r="H4" t="str">
        <f>'TSCĐ Edit'!O3</f>
        <v>Nhật Bản</v>
      </c>
      <c r="I4">
        <f>'TSCĐ Edit'!P3</f>
        <v>2018</v>
      </c>
      <c r="J4" t="str">
        <f>'TSCĐ Edit'!Q3</f>
        <v>28/12/2018</v>
      </c>
      <c r="K4" t="s">
        <v>2</v>
      </c>
      <c r="L4" t="s">
        <v>2</v>
      </c>
      <c r="M4" t="str">
        <f>'TSCĐ Edit'!U3</f>
        <v>Đang hoạt động</v>
      </c>
      <c r="N4" t="str">
        <f>'TSCĐ Edit'!Q3</f>
        <v>28/12/2018</v>
      </c>
    </row>
    <row r="5" spans="1:14" x14ac:dyDescent="0.3">
      <c r="A5" t="str">
        <f>'TSCĐ Edit'!I4</f>
        <v>Đơn Vị Can Thiệp Mạch</v>
      </c>
      <c r="B5" t="str">
        <f>'TSCĐ Edit'!B4</f>
        <v>Giường</v>
      </c>
      <c r="C5" t="str">
        <f>'TSCĐ Edit'!D4</f>
        <v>BG.G.DVCTM.001</v>
      </c>
      <c r="D5" t="str">
        <f>'TSCĐ Edit'!H4</f>
        <v>Giường bệnh nhân 3 tay quay</v>
      </c>
      <c r="E5" t="str">
        <f>'TSCĐ Edit'!L4</f>
        <v>GC-03</v>
      </c>
      <c r="F5" s="160" t="str">
        <f>'TSCĐ Edit'!M4</f>
        <v>Không có</v>
      </c>
      <c r="G5" t="str">
        <f>'TSCĐ Edit'!N4</f>
        <v xml:space="preserve">Hoàng Nguyễn  </v>
      </c>
      <c r="H5" t="str">
        <f>'TSCĐ Edit'!O4</f>
        <v>Việt Nam</v>
      </c>
      <c r="I5">
        <f>'TSCĐ Edit'!P4</f>
        <v>2017</v>
      </c>
      <c r="J5">
        <f>'TSCĐ Edit'!Q4</f>
        <v>43048</v>
      </c>
      <c r="K5" t="s">
        <v>2</v>
      </c>
      <c r="L5" t="s">
        <v>2</v>
      </c>
      <c r="M5" t="str">
        <f>'TSCĐ Edit'!U4</f>
        <v>Đang hoạt động</v>
      </c>
      <c r="N5">
        <f>'TSCĐ Edit'!Q4</f>
        <v>43048</v>
      </c>
    </row>
    <row r="6" spans="1:14" x14ac:dyDescent="0.3">
      <c r="A6" t="str">
        <f>'TSCĐ Edit'!I5</f>
        <v>Đơn Vị Can Thiệp Mạch</v>
      </c>
      <c r="B6" t="str">
        <f>'TSCĐ Edit'!B5</f>
        <v>HT chụp mạch</v>
      </c>
      <c r="C6" t="str">
        <f>'TSCĐ Edit'!D5</f>
        <v>BG.CM.DVCTM.001</v>
      </c>
      <c r="D6" t="str">
        <f>'TSCĐ Edit'!H5</f>
        <v>Hệ thống chụp mạch số hóa xóa nền 1 bình diện</v>
      </c>
      <c r="E6" t="str">
        <f>'TSCĐ Edit'!L5</f>
        <v>Innova IGS 530</v>
      </c>
      <c r="F6" s="160" t="str">
        <f>'TSCĐ Edit'!M5</f>
        <v>M3-16-119</v>
      </c>
      <c r="G6" t="str">
        <f>'TSCĐ Edit'!N5</f>
        <v xml:space="preserve">GE Healthcare </v>
      </c>
      <c r="H6" t="str">
        <f>'TSCĐ Edit'!O5</f>
        <v xml:space="preserve"> Pháp</v>
      </c>
      <c r="I6">
        <f>'TSCĐ Edit'!P5</f>
        <v>2016</v>
      </c>
      <c r="J6" t="str">
        <f>'TSCĐ Edit'!Q5</f>
        <v>13/06/2017</v>
      </c>
      <c r="K6" t="s">
        <v>2</v>
      </c>
      <c r="L6" t="s">
        <v>2</v>
      </c>
      <c r="M6" t="str">
        <f>'TSCĐ Edit'!U5</f>
        <v>Đang hoạt động</v>
      </c>
      <c r="N6" t="str">
        <f>'TSCĐ Edit'!Q5</f>
        <v>13/06/2017</v>
      </c>
    </row>
    <row r="7" spans="1:14" x14ac:dyDescent="0.3">
      <c r="A7" t="str">
        <f>'TSCĐ Edit'!I6</f>
        <v>Đơn Vị Can Thiệp Mạch</v>
      </c>
      <c r="B7" t="str">
        <f>'TSCĐ Edit'!B6</f>
        <v>Máy phá rung tim</v>
      </c>
      <c r="C7" t="str">
        <f>'TSCĐ Edit'!D6</f>
        <v>BG.PRT.DVCTM.001</v>
      </c>
      <c r="D7" t="str">
        <f>'TSCĐ Edit'!H6</f>
        <v>Máy phá rung tim đồng bộ 2 pha có tạo nhịp</v>
      </c>
      <c r="E7" t="str">
        <f>'TSCĐ Edit'!L6</f>
        <v>TEC-5631</v>
      </c>
      <c r="F7" s="160" t="str">
        <f>'TSCĐ Edit'!M6</f>
        <v>05314</v>
      </c>
      <c r="G7" t="str">
        <f>'TSCĐ Edit'!N6</f>
        <v>NIHONKODEN</v>
      </c>
      <c r="H7" t="str">
        <f>'TSCĐ Edit'!O6</f>
        <v>Nhật Bản</v>
      </c>
      <c r="I7">
        <f>'TSCĐ Edit'!P6</f>
        <v>2018</v>
      </c>
      <c r="J7" t="str">
        <f>'TSCĐ Edit'!Q6</f>
        <v>29/08/2019</v>
      </c>
      <c r="K7" t="s">
        <v>2</v>
      </c>
      <c r="L7" t="s">
        <v>2</v>
      </c>
      <c r="M7" t="str">
        <f>'TSCĐ Edit'!U6</f>
        <v>Đang hoạt động</v>
      </c>
      <c r="N7" t="str">
        <f>'TSCĐ Edit'!Q6</f>
        <v>29/08/2019</v>
      </c>
    </row>
    <row r="8" spans="1:14" x14ac:dyDescent="0.3">
      <c r="A8" t="str">
        <f>'TSCĐ Edit'!I7</f>
        <v>Đơn Vị Can Thiệp Mạch</v>
      </c>
      <c r="B8" t="str">
        <f>'TSCĐ Edit'!B7</f>
        <v>Máy siêu âm</v>
      </c>
      <c r="C8" t="str">
        <f>'TSCĐ Edit'!D7</f>
        <v>BG.SA.DVCTM.001</v>
      </c>
      <c r="D8" t="str">
        <f>'TSCĐ Edit'!H7</f>
        <v>Máy siêu âm Doppler màu</v>
      </c>
      <c r="E8" t="str">
        <f>'TSCĐ Edit'!L7</f>
        <v>Versana Premier</v>
      </c>
      <c r="F8" s="160" t="str">
        <f>'TSCĐ Edit'!M7</f>
        <v>6145745WX0</v>
      </c>
      <c r="G8" t="str">
        <f>'TSCĐ Edit'!N7</f>
        <v>GE Medical Systems (China) Co., Ltd</v>
      </c>
      <c r="H8" t="str">
        <f>'TSCĐ Edit'!O7</f>
        <v>Trung Quốc</v>
      </c>
      <c r="I8">
        <f>'TSCĐ Edit'!P7</f>
        <v>2023</v>
      </c>
      <c r="J8" t="str">
        <f>'TSCĐ Edit'!Q7</f>
        <v xml:space="preserve"> 01/09/2024</v>
      </c>
      <c r="K8" t="s">
        <v>2</v>
      </c>
      <c r="L8" t="s">
        <v>2</v>
      </c>
      <c r="M8" t="str">
        <f>'TSCĐ Edit'!U7</f>
        <v>Đang hoạt động</v>
      </c>
      <c r="N8" t="str">
        <f>'TSCĐ Edit'!Q7</f>
        <v xml:space="preserve"> 01/09/2024</v>
      </c>
    </row>
    <row r="9" spans="1:14" x14ac:dyDescent="0.3">
      <c r="A9" t="str">
        <f>'TSCĐ Edit'!I8</f>
        <v>Đơn Vị Can Thiệp Mạch</v>
      </c>
      <c r="B9" t="str">
        <f>'TSCĐ Edit'!B8</f>
        <v>Máy theo dõi BN</v>
      </c>
      <c r="C9" t="str">
        <f>'TSCĐ Edit'!D8</f>
        <v>BG.MTD.DVCTM.001</v>
      </c>
      <c r="D9" t="str">
        <f>'TSCĐ Edit'!H8</f>
        <v>MÁY THEO DÕI BỆNH NHÂN 7 THÔNG SỐ</v>
      </c>
      <c r="E9" t="str">
        <f>'TSCĐ Edit'!L8</f>
        <v>BSM-3562</v>
      </c>
      <c r="F9" s="160" t="str">
        <f>'TSCĐ Edit'!M8</f>
        <v>28117</v>
      </c>
      <c r="G9" t="str">
        <f>'TSCĐ Edit'!N8</f>
        <v>NIHONKODEN</v>
      </c>
      <c r="H9" t="str">
        <f>'TSCĐ Edit'!O8</f>
        <v>Nhật Bản</v>
      </c>
      <c r="I9">
        <f>'TSCĐ Edit'!P8</f>
        <v>2020</v>
      </c>
      <c r="J9" t="str">
        <f>'TSCĐ Edit'!Q8</f>
        <v>18/05/2020</v>
      </c>
      <c r="K9" t="s">
        <v>2</v>
      </c>
      <c r="L9" t="s">
        <v>2</v>
      </c>
      <c r="M9" t="str">
        <f>'TSCĐ Edit'!U8</f>
        <v>Đang hoạt động</v>
      </c>
      <c r="N9" t="str">
        <f>'TSCĐ Edit'!Q8</f>
        <v>18/05/2020</v>
      </c>
    </row>
    <row r="10" spans="1:14" x14ac:dyDescent="0.3">
      <c r="A10" t="str">
        <f>'TSCĐ Edit'!I9</f>
        <v>Đơn Vị Can Thiệp Mạch</v>
      </c>
      <c r="B10" t="str">
        <f>'TSCĐ Edit'!B9</f>
        <v>Máy theo dõi BN</v>
      </c>
      <c r="C10" t="str">
        <f>'TSCĐ Edit'!D9</f>
        <v>BG.MTD.DVCTM.002</v>
      </c>
      <c r="D10" t="str">
        <f>'TSCĐ Edit'!H9</f>
        <v>Monitor theo dõi bệnh nhân 5 thông số</v>
      </c>
      <c r="E10" t="str">
        <f>'TSCĐ Edit'!L9</f>
        <v>Datalys 807</v>
      </c>
      <c r="F10" s="160" t="str">
        <f>'TSCĐ Edit'!M9</f>
        <v xml:space="preserve"> DT7LSID121</v>
      </c>
      <c r="G10" t="str">
        <f>'TSCĐ Edit'!N9</f>
        <v xml:space="preserve">Lutech </v>
      </c>
      <c r="H10" t="str">
        <f>'TSCĐ Edit'!O9</f>
        <v xml:space="preserve">  Mỹ</v>
      </c>
      <c r="I10">
        <f>'TSCĐ Edit'!P9</f>
        <v>2020</v>
      </c>
      <c r="J10" t="str">
        <f>'TSCĐ Edit'!Q9</f>
        <v xml:space="preserve"> 10/06/2021</v>
      </c>
      <c r="K10" t="s">
        <v>2</v>
      </c>
      <c r="L10" t="s">
        <v>2</v>
      </c>
      <c r="M10" t="str">
        <f>'TSCĐ Edit'!U9</f>
        <v>Đang hoạt động</v>
      </c>
      <c r="N10" t="str">
        <f>'TSCĐ Edit'!Q9</f>
        <v xml:space="preserve"> 10/06/2021</v>
      </c>
    </row>
    <row r="11" spans="1:14" x14ac:dyDescent="0.3">
      <c r="A11" t="str">
        <f>'TSCĐ Edit'!I10</f>
        <v>Đơn Vị Can Thiệp Mạch</v>
      </c>
      <c r="B11" t="str">
        <f>'TSCĐ Edit'!B10</f>
        <v>Thiết bị đốt u</v>
      </c>
      <c r="C11" t="str">
        <f>'TSCĐ Edit'!D10</f>
        <v>BG.ĐU.DVCTM.001</v>
      </c>
      <c r="D11" t="str">
        <f>'TSCĐ Edit'!H10</f>
        <v>Thiết bị đốt u bằng sóng cao tần</v>
      </c>
      <c r="E11" t="str">
        <f>'TSCĐ Edit'!L10</f>
        <v>VMS30</v>
      </c>
      <c r="F11" s="160" t="str">
        <f>'TSCĐ Edit'!M10</f>
        <v>GR240321001</v>
      </c>
      <c r="G11" t="str">
        <f>'TSCĐ Edit'!N10</f>
        <v>STARmed Co., Ltd.</v>
      </c>
      <c r="H11" t="str">
        <f>'TSCĐ Edit'!O10</f>
        <v>Hàn  Quốc</v>
      </c>
      <c r="I11">
        <f>'TSCĐ Edit'!P10</f>
        <v>2024</v>
      </c>
      <c r="J11" t="str">
        <f>'TSCĐ Edit'!Q10</f>
        <v xml:space="preserve"> 01/09/2024</v>
      </c>
      <c r="K11" t="s">
        <v>2</v>
      </c>
      <c r="L11" t="s">
        <v>2</v>
      </c>
      <c r="M11" t="str">
        <f>'TSCĐ Edit'!U10</f>
        <v>Đang hoạt động</v>
      </c>
      <c r="N11" t="str">
        <f>'TSCĐ Edit'!Q10</f>
        <v xml:space="preserve"> 01/09/2024</v>
      </c>
    </row>
    <row r="12" spans="1:14" x14ac:dyDescent="0.3">
      <c r="A12" t="str">
        <f>'TSCĐ Edit'!I11</f>
        <v>Đơn Vị Can Thiệp Mạch</v>
      </c>
      <c r="B12" t="str">
        <f>'TSCĐ Edit'!B11</f>
        <v>Tủ</v>
      </c>
      <c r="C12" t="str">
        <f>'TSCĐ Edit'!D11</f>
        <v>BG.T.DVCTM.001</v>
      </c>
      <c r="D12" t="str">
        <f>'TSCĐ Edit'!H11</f>
        <v>Tủ cấp cứu có bánh xe làm bằng inox</v>
      </c>
      <c r="E12">
        <f>'TSCĐ Edit'!L11</f>
        <v>0</v>
      </c>
      <c r="F12" s="160" t="str">
        <f>'TSCĐ Edit'!M11</f>
        <v>Không có</v>
      </c>
      <c r="G12" t="str">
        <f>'TSCĐ Edit'!N11</f>
        <v xml:space="preserve">Hải Hà </v>
      </c>
      <c r="H12" t="str">
        <f>'TSCĐ Edit'!O11</f>
        <v>Việt Nam</v>
      </c>
      <c r="I12">
        <f>'TSCĐ Edit'!P11</f>
        <v>2017</v>
      </c>
      <c r="J12">
        <f>'TSCĐ Edit'!Q11</f>
        <v>43051</v>
      </c>
      <c r="K12" t="s">
        <v>2</v>
      </c>
      <c r="L12" t="s">
        <v>2</v>
      </c>
      <c r="M12" t="str">
        <f>'TSCĐ Edit'!U11</f>
        <v>Đang hoạt động</v>
      </c>
      <c r="N12">
        <f>'TSCĐ Edit'!Q11</f>
        <v>43051</v>
      </c>
    </row>
    <row r="13" spans="1:14" x14ac:dyDescent="0.3">
      <c r="A13" t="str">
        <f>'TSCĐ Edit'!I12</f>
        <v>Khoa Cấp Cứu</v>
      </c>
      <c r="B13" t="str">
        <f>'TSCĐ Edit'!B12</f>
        <v>Bơm tiêm điện</v>
      </c>
      <c r="C13" t="str">
        <f>'TSCĐ Edit'!D12</f>
        <v>BG.BTĐ.KCAPC.001</v>
      </c>
      <c r="D13" t="str">
        <f>'TSCĐ Edit'!H12</f>
        <v>Bơm tiêm điện</v>
      </c>
      <c r="E13" t="str">
        <f>'TSCĐ Edit'!L12</f>
        <v>TE-331</v>
      </c>
      <c r="F13" s="160" t="str">
        <f>'TSCĐ Edit'!M12</f>
        <v>09080251</v>
      </c>
      <c r="G13" t="str">
        <f>'TSCĐ Edit'!N12</f>
        <v>Terumo</v>
      </c>
      <c r="H13" t="str">
        <f>'TSCĐ Edit'!O12</f>
        <v>Nhật Bản</v>
      </c>
      <c r="I13">
        <f>'TSCĐ Edit'!P12</f>
        <v>2009</v>
      </c>
      <c r="J13">
        <f>'TSCĐ Edit'!Q12</f>
        <v>39825</v>
      </c>
      <c r="K13" t="s">
        <v>2</v>
      </c>
      <c r="L13" t="s">
        <v>2</v>
      </c>
      <c r="M13" t="str">
        <f>'TSCĐ Edit'!U12</f>
        <v>Đang hoạt động</v>
      </c>
      <c r="N13">
        <f>'TSCĐ Edit'!Q12</f>
        <v>39825</v>
      </c>
    </row>
    <row r="14" spans="1:14" x14ac:dyDescent="0.3">
      <c r="A14" t="str">
        <f>'TSCĐ Edit'!I13</f>
        <v>Khoa Cấp Cứu</v>
      </c>
      <c r="B14" t="str">
        <f>'TSCĐ Edit'!B13</f>
        <v>Bơm tiêm điện</v>
      </c>
      <c r="C14" t="str">
        <f>'TSCĐ Edit'!D13</f>
        <v>BG.BTĐ.KCAPC.002</v>
      </c>
      <c r="D14" t="str">
        <f>'TSCĐ Edit'!H13</f>
        <v>Bơm tiêm điện</v>
      </c>
      <c r="E14" t="str">
        <f>'TSCĐ Edit'!L13</f>
        <v>TE-331</v>
      </c>
      <c r="F14" s="160" t="str">
        <f>'TSCĐ Edit'!M13</f>
        <v>09070069</v>
      </c>
      <c r="G14" t="str">
        <f>'TSCĐ Edit'!N13</f>
        <v>Terumo</v>
      </c>
      <c r="H14" t="str">
        <f>'TSCĐ Edit'!O13</f>
        <v>Nhật Bản</v>
      </c>
      <c r="I14">
        <f>'TSCĐ Edit'!P13</f>
        <v>2009</v>
      </c>
      <c r="J14">
        <f>'TSCĐ Edit'!Q13</f>
        <v>39825</v>
      </c>
      <c r="K14" t="s">
        <v>2</v>
      </c>
      <c r="L14" t="s">
        <v>2</v>
      </c>
      <c r="M14" t="str">
        <f>'TSCĐ Edit'!U13</f>
        <v>Đang hoạt động</v>
      </c>
      <c r="N14">
        <f>'TSCĐ Edit'!Q13</f>
        <v>39825</v>
      </c>
    </row>
    <row r="15" spans="1:14" x14ac:dyDescent="0.3">
      <c r="A15" t="str">
        <f>'TSCĐ Edit'!I14</f>
        <v>Khoa Cấp Cứu</v>
      </c>
      <c r="B15" t="str">
        <f>'TSCĐ Edit'!B14</f>
        <v>Bơm tiêm điện</v>
      </c>
      <c r="C15" t="str">
        <f>'TSCĐ Edit'!D14</f>
        <v>BG.BTĐ.KCAPC.003</v>
      </c>
      <c r="D15" t="str">
        <f>'TSCĐ Edit'!H14</f>
        <v xml:space="preserve">Bơm tiêm điện </v>
      </c>
      <c r="E15" t="str">
        <f>'TSCĐ Edit'!L14</f>
        <v>TE-SS700</v>
      </c>
      <c r="F15" s="160">
        <f>'TSCĐ Edit'!M14</f>
        <v>1401010301</v>
      </c>
      <c r="G15" t="str">
        <f>'TSCĐ Edit'!N14</f>
        <v>Terumo</v>
      </c>
      <c r="H15" t="str">
        <f>'TSCĐ Edit'!O14</f>
        <v>Nhật Bản</v>
      </c>
      <c r="I15">
        <f>'TSCĐ Edit'!P14</f>
        <v>2014</v>
      </c>
      <c r="J15">
        <f>'TSCĐ Edit'!Q14</f>
        <v>41736</v>
      </c>
      <c r="K15" t="s">
        <v>2</v>
      </c>
      <c r="L15" t="s">
        <v>2</v>
      </c>
      <c r="M15" t="str">
        <f>'TSCĐ Edit'!U14</f>
        <v>Đang hoạt động</v>
      </c>
      <c r="N15">
        <f>'TSCĐ Edit'!Q14</f>
        <v>41736</v>
      </c>
    </row>
    <row r="16" spans="1:14" x14ac:dyDescent="0.3">
      <c r="A16" t="str">
        <f>'TSCĐ Edit'!I15</f>
        <v>Khoa Cấp Cứu</v>
      </c>
      <c r="B16" t="str">
        <f>'TSCĐ Edit'!B15</f>
        <v>Bơm tiêm điện</v>
      </c>
      <c r="C16" t="str">
        <f>'TSCĐ Edit'!D15</f>
        <v>BG.BTĐ.KCAPC.004</v>
      </c>
      <c r="D16" t="str">
        <f>'TSCĐ Edit'!H15</f>
        <v xml:space="preserve">Bơm tiêm điện </v>
      </c>
      <c r="E16" t="str">
        <f>'TSCĐ Edit'!L15</f>
        <v>TE-SS700</v>
      </c>
      <c r="F16" s="160">
        <f>'TSCĐ Edit'!M15</f>
        <v>1401010316</v>
      </c>
      <c r="G16" t="str">
        <f>'TSCĐ Edit'!N15</f>
        <v>Terumo</v>
      </c>
      <c r="H16" t="str">
        <f>'TSCĐ Edit'!O15</f>
        <v>Nhật Bản</v>
      </c>
      <c r="I16">
        <f>'TSCĐ Edit'!P15</f>
        <v>2014</v>
      </c>
      <c r="J16">
        <f>'TSCĐ Edit'!Q15</f>
        <v>41736</v>
      </c>
      <c r="K16" t="s">
        <v>2</v>
      </c>
      <c r="L16" t="s">
        <v>2</v>
      </c>
      <c r="M16" t="str">
        <f>'TSCĐ Edit'!U15</f>
        <v>Đang hoạt động</v>
      </c>
      <c r="N16">
        <f>'TSCĐ Edit'!Q15</f>
        <v>41736</v>
      </c>
    </row>
    <row r="17" spans="1:14" x14ac:dyDescent="0.3">
      <c r="A17" t="str">
        <f>'TSCĐ Edit'!I16</f>
        <v>Khoa Cấp Cứu</v>
      </c>
      <c r="B17" t="str">
        <f>'TSCĐ Edit'!B16</f>
        <v>Bơm tiêm điện</v>
      </c>
      <c r="C17" t="str">
        <f>'TSCĐ Edit'!D16</f>
        <v>BG.BTĐ.KCAPC.005</v>
      </c>
      <c r="D17" t="str">
        <f>'TSCĐ Edit'!H16</f>
        <v>Bơm tiêm điện</v>
      </c>
      <c r="E17" t="str">
        <f>'TSCĐ Edit'!L16</f>
        <v>TE - SS 700</v>
      </c>
      <c r="F17" s="160">
        <f>'TSCĐ Edit'!M16</f>
        <v>1305012020</v>
      </c>
      <c r="G17" t="str">
        <f>'TSCĐ Edit'!N16</f>
        <v>Terumo</v>
      </c>
      <c r="H17" t="str">
        <f>'TSCĐ Edit'!O16</f>
        <v>Nhật Bản</v>
      </c>
      <c r="I17">
        <f>'TSCĐ Edit'!P16</f>
        <v>2014</v>
      </c>
      <c r="J17">
        <f>'TSCĐ Edit'!Q16</f>
        <v>42070</v>
      </c>
      <c r="K17" t="s">
        <v>2</v>
      </c>
      <c r="L17" t="s">
        <v>2</v>
      </c>
      <c r="M17" t="str">
        <f>'TSCĐ Edit'!U16</f>
        <v>Đang hoạt động</v>
      </c>
      <c r="N17">
        <f>'TSCĐ Edit'!Q16</f>
        <v>42070</v>
      </c>
    </row>
    <row r="18" spans="1:14" x14ac:dyDescent="0.3">
      <c r="A18" t="str">
        <f>'TSCĐ Edit'!I17</f>
        <v>Khoa Cấp Cứu</v>
      </c>
      <c r="B18" t="str">
        <f>'TSCĐ Edit'!B17</f>
        <v>Bơm tiêm điện</v>
      </c>
      <c r="C18" t="str">
        <f>'TSCĐ Edit'!D17</f>
        <v>BG.BTĐ.KCAPC.006</v>
      </c>
      <c r="D18" t="str">
        <f>'TSCĐ Edit'!H17</f>
        <v>Bơm tiêm điện</v>
      </c>
      <c r="E18" t="str">
        <f>'TSCĐ Edit'!L17</f>
        <v>TE - SS 700</v>
      </c>
      <c r="F18" s="160">
        <f>'TSCĐ Edit'!M17</f>
        <v>1403010077</v>
      </c>
      <c r="G18" t="str">
        <f>'TSCĐ Edit'!N17</f>
        <v>Terumo</v>
      </c>
      <c r="H18" t="str">
        <f>'TSCĐ Edit'!O17</f>
        <v>Nhật Bản</v>
      </c>
      <c r="I18">
        <f>'TSCĐ Edit'!P17</f>
        <v>2014</v>
      </c>
      <c r="J18">
        <f>'TSCĐ Edit'!Q17</f>
        <v>42070</v>
      </c>
      <c r="K18" t="s">
        <v>2</v>
      </c>
      <c r="L18" t="s">
        <v>2</v>
      </c>
      <c r="M18" t="str">
        <f>'TSCĐ Edit'!U17</f>
        <v>Đang hoạt động</v>
      </c>
      <c r="N18">
        <f>'TSCĐ Edit'!Q17</f>
        <v>42070</v>
      </c>
    </row>
    <row r="19" spans="1:14" x14ac:dyDescent="0.3">
      <c r="A19" t="str">
        <f>'TSCĐ Edit'!I18</f>
        <v>Khoa Cấp Cứu</v>
      </c>
      <c r="B19" t="str">
        <f>'TSCĐ Edit'!B18</f>
        <v>Bơm tiêm điện</v>
      </c>
      <c r="C19" t="str">
        <f>'TSCĐ Edit'!D18</f>
        <v>BG.BTĐ.KCAPC.007</v>
      </c>
      <c r="D19" t="str">
        <f>'TSCĐ Edit'!H18</f>
        <v>Bơm tiêm điện</v>
      </c>
      <c r="E19" t="str">
        <f>'TSCĐ Edit'!L18</f>
        <v>TE-SS700</v>
      </c>
      <c r="F19" s="160" t="str">
        <f>'TSCĐ Edit'!M18</f>
        <v>1810010744</v>
      </c>
      <c r="G19" t="str">
        <f>'TSCĐ Edit'!N18</f>
        <v>Terumo</v>
      </c>
      <c r="H19" t="str">
        <f>'TSCĐ Edit'!O18</f>
        <v>Nhật Bản</v>
      </c>
      <c r="I19">
        <f>'TSCĐ Edit'!P18</f>
        <v>2018</v>
      </c>
      <c r="J19" t="str">
        <f>'TSCĐ Edit'!Q18</f>
        <v>28/12/2018</v>
      </c>
      <c r="K19" t="s">
        <v>2</v>
      </c>
      <c r="L19" t="s">
        <v>2</v>
      </c>
      <c r="M19" t="str">
        <f>'TSCĐ Edit'!U18</f>
        <v>Đang hoạt động</v>
      </c>
      <c r="N19" t="str">
        <f>'TSCĐ Edit'!Q18</f>
        <v>28/12/2018</v>
      </c>
    </row>
    <row r="20" spans="1:14" x14ac:dyDescent="0.3">
      <c r="A20" t="str">
        <f>'TSCĐ Edit'!I19</f>
        <v>Khoa Cấp Cứu</v>
      </c>
      <c r="B20" t="str">
        <f>'TSCĐ Edit'!B19</f>
        <v>Bơm tiêm điện</v>
      </c>
      <c r="C20" t="str">
        <f>'TSCĐ Edit'!D19</f>
        <v>BG.BTĐ.KCAPC.008</v>
      </c>
      <c r="D20" t="str">
        <f>'TSCĐ Edit'!H19</f>
        <v>Bơm tiêm điện</v>
      </c>
      <c r="E20" t="str">
        <f>'TSCĐ Edit'!L19</f>
        <v>TE-SS700</v>
      </c>
      <c r="F20" s="160" t="str">
        <f>'TSCĐ Edit'!M19</f>
        <v>1810010514</v>
      </c>
      <c r="G20" t="str">
        <f>'TSCĐ Edit'!N19</f>
        <v>Terumo</v>
      </c>
      <c r="H20" t="str">
        <f>'TSCĐ Edit'!O19</f>
        <v>Nhật Bản</v>
      </c>
      <c r="I20">
        <f>'TSCĐ Edit'!P19</f>
        <v>2018</v>
      </c>
      <c r="J20" t="str">
        <f>'TSCĐ Edit'!Q19</f>
        <v>28/12/2018</v>
      </c>
      <c r="K20" t="s">
        <v>2</v>
      </c>
      <c r="L20" t="s">
        <v>2</v>
      </c>
      <c r="M20" t="str">
        <f>'TSCĐ Edit'!U19</f>
        <v>Đang hoạt động</v>
      </c>
      <c r="N20" t="str">
        <f>'TSCĐ Edit'!Q19</f>
        <v>28/12/2018</v>
      </c>
    </row>
    <row r="21" spans="1:14" x14ac:dyDescent="0.3">
      <c r="A21" t="str">
        <f>'TSCĐ Edit'!I20</f>
        <v>Khoa Cấp Cứu</v>
      </c>
      <c r="B21" t="str">
        <f>'TSCĐ Edit'!B20</f>
        <v>Bơm tiêm điện</v>
      </c>
      <c r="C21" t="str">
        <f>'TSCĐ Edit'!D20</f>
        <v>BG.BTĐ.KCAPC.009</v>
      </c>
      <c r="D21" t="str">
        <f>'TSCĐ Edit'!H20</f>
        <v>Bơm tiêm điện</v>
      </c>
      <c r="E21" t="str">
        <f>'TSCĐ Edit'!L20</f>
        <v>TE-SS700</v>
      </c>
      <c r="F21" s="160" t="str">
        <f>'TSCĐ Edit'!M20</f>
        <v>1810010520</v>
      </c>
      <c r="G21" t="str">
        <f>'TSCĐ Edit'!N20</f>
        <v>Terumo</v>
      </c>
      <c r="H21" t="str">
        <f>'TSCĐ Edit'!O20</f>
        <v>Nhật Bản</v>
      </c>
      <c r="I21">
        <f>'TSCĐ Edit'!P20</f>
        <v>2018</v>
      </c>
      <c r="J21" t="str">
        <f>'TSCĐ Edit'!Q20</f>
        <v>28/12/2018</v>
      </c>
      <c r="K21" t="s">
        <v>2</v>
      </c>
      <c r="L21" t="s">
        <v>2</v>
      </c>
      <c r="M21" t="str">
        <f>'TSCĐ Edit'!U20</f>
        <v>Đang hoạt động</v>
      </c>
      <c r="N21" t="str">
        <f>'TSCĐ Edit'!Q20</f>
        <v>28/12/2018</v>
      </c>
    </row>
    <row r="22" spans="1:14" x14ac:dyDescent="0.3">
      <c r="A22" t="str">
        <f>'TSCĐ Edit'!I21</f>
        <v>Khoa Cấp Cứu</v>
      </c>
      <c r="B22" t="str">
        <f>'TSCĐ Edit'!B21</f>
        <v>Bơm tiêm điện</v>
      </c>
      <c r="C22" t="str">
        <f>'TSCĐ Edit'!D21</f>
        <v>BG.BTĐ.KCAPC.010</v>
      </c>
      <c r="D22" t="str">
        <f>'TSCĐ Edit'!H21</f>
        <v>Bơm tiêm điện</v>
      </c>
      <c r="E22" t="str">
        <f>'TSCĐ Edit'!L21</f>
        <v>TE-SS700</v>
      </c>
      <c r="F22" s="160" t="str">
        <f>'TSCĐ Edit'!M21</f>
        <v>1810010522</v>
      </c>
      <c r="G22" t="str">
        <f>'TSCĐ Edit'!N21</f>
        <v>Terumo</v>
      </c>
      <c r="H22" t="str">
        <f>'TSCĐ Edit'!O21</f>
        <v>Nhật Bản</v>
      </c>
      <c r="I22">
        <f>'TSCĐ Edit'!P21</f>
        <v>2018</v>
      </c>
      <c r="J22" t="str">
        <f>'TSCĐ Edit'!Q21</f>
        <v>28/12/2018</v>
      </c>
      <c r="K22" t="s">
        <v>2</v>
      </c>
      <c r="L22" t="s">
        <v>2</v>
      </c>
      <c r="M22" t="str">
        <f>'TSCĐ Edit'!U21</f>
        <v>Đang hoạt động</v>
      </c>
      <c r="N22" t="str">
        <f>'TSCĐ Edit'!Q21</f>
        <v>28/12/2018</v>
      </c>
    </row>
    <row r="23" spans="1:14" x14ac:dyDescent="0.3">
      <c r="A23" t="str">
        <f>'TSCĐ Edit'!I22</f>
        <v>Khoa Cấp Cứu</v>
      </c>
      <c r="B23" t="str">
        <f>'TSCĐ Edit'!B22</f>
        <v>Bơm tiêm điện</v>
      </c>
      <c r="C23" t="str">
        <f>'TSCĐ Edit'!D22</f>
        <v>BG.BTĐ.KCAPC.011</v>
      </c>
      <c r="D23" t="str">
        <f>'TSCĐ Edit'!H22</f>
        <v>Bơm tiêm điện</v>
      </c>
      <c r="E23" t="str">
        <f>'TSCĐ Edit'!L22</f>
        <v>TE-SS730</v>
      </c>
      <c r="F23" s="160" t="str">
        <f>'TSCĐ Edit'!M22</f>
        <v>1912010134</v>
      </c>
      <c r="G23" t="str">
        <f>'TSCĐ Edit'!N22</f>
        <v>Terumo</v>
      </c>
      <c r="H23" t="str">
        <f>'TSCĐ Edit'!O22</f>
        <v>Nhật Bản</v>
      </c>
      <c r="I23">
        <f>'TSCĐ Edit'!P22</f>
        <v>2019</v>
      </c>
      <c r="J23" t="str">
        <f>'TSCĐ Edit'!Q22</f>
        <v>24/04/2020</v>
      </c>
      <c r="K23" t="s">
        <v>2</v>
      </c>
      <c r="L23" t="s">
        <v>2</v>
      </c>
      <c r="M23" t="str">
        <f>'TSCĐ Edit'!U22</f>
        <v>Đang hoạt động</v>
      </c>
      <c r="N23" t="str">
        <f>'TSCĐ Edit'!Q22</f>
        <v>24/04/2020</v>
      </c>
    </row>
    <row r="24" spans="1:14" x14ac:dyDescent="0.3">
      <c r="A24" t="str">
        <f>'TSCĐ Edit'!I23</f>
        <v>Khoa Cấp Cứu</v>
      </c>
      <c r="B24" t="str">
        <f>'TSCĐ Edit'!B23</f>
        <v>Bơm tiêm điện</v>
      </c>
      <c r="C24" t="str">
        <f>'TSCĐ Edit'!D23</f>
        <v>BG.BTĐ.KCAPC.012</v>
      </c>
      <c r="D24" t="str">
        <f>'TSCĐ Edit'!H23</f>
        <v>Bơm tiêm điện</v>
      </c>
      <c r="E24" t="str">
        <f>'TSCĐ Edit'!L23</f>
        <v>TE-SS730</v>
      </c>
      <c r="F24" s="160" t="str">
        <f>'TSCĐ Edit'!M23</f>
        <v xml:space="preserve"> 1912010154</v>
      </c>
      <c r="G24" t="str">
        <f>'TSCĐ Edit'!N23</f>
        <v>Terumo</v>
      </c>
      <c r="H24" t="str">
        <f>'TSCĐ Edit'!O23</f>
        <v>Nhật Bản</v>
      </c>
      <c r="I24">
        <f>'TSCĐ Edit'!P23</f>
        <v>2019</v>
      </c>
      <c r="J24" t="str">
        <f>'TSCĐ Edit'!Q23</f>
        <v>24/04/2020</v>
      </c>
      <c r="K24" t="s">
        <v>2</v>
      </c>
      <c r="L24" t="s">
        <v>2</v>
      </c>
      <c r="M24" t="str">
        <f>'TSCĐ Edit'!U23</f>
        <v>Đang hoạt động</v>
      </c>
      <c r="N24" t="str">
        <f>'TSCĐ Edit'!Q23</f>
        <v>24/04/2020</v>
      </c>
    </row>
    <row r="25" spans="1:14" x14ac:dyDescent="0.3">
      <c r="A25" t="str">
        <f>'TSCĐ Edit'!I24</f>
        <v>Khoa Cấp Cứu</v>
      </c>
      <c r="B25" t="str">
        <f>'TSCĐ Edit'!B24</f>
        <v>Bơm tiêm điện</v>
      </c>
      <c r="C25" t="str">
        <f>'TSCĐ Edit'!D24</f>
        <v>BG.BTĐ.KCAPC.013</v>
      </c>
      <c r="D25" t="str">
        <f>'TSCĐ Edit'!H24</f>
        <v>Bơm tiêm điện</v>
      </c>
      <c r="E25" t="str">
        <f>'TSCĐ Edit'!L24</f>
        <v>TE-SS730</v>
      </c>
      <c r="F25" s="160" t="str">
        <f>'TSCĐ Edit'!M24</f>
        <v xml:space="preserve"> 1912010143</v>
      </c>
      <c r="G25" t="str">
        <f>'TSCĐ Edit'!N24</f>
        <v>Terumo</v>
      </c>
      <c r="H25" t="str">
        <f>'TSCĐ Edit'!O24</f>
        <v>Nhật Bản</v>
      </c>
      <c r="I25">
        <f>'TSCĐ Edit'!P24</f>
        <v>2019</v>
      </c>
      <c r="J25" t="str">
        <f>'TSCĐ Edit'!Q24</f>
        <v>24/04/2020</v>
      </c>
      <c r="K25" t="s">
        <v>2</v>
      </c>
      <c r="L25" t="s">
        <v>2</v>
      </c>
      <c r="M25" t="str">
        <f>'TSCĐ Edit'!U24</f>
        <v>Đang hoạt động</v>
      </c>
      <c r="N25" t="str">
        <f>'TSCĐ Edit'!Q24</f>
        <v>24/04/2020</v>
      </c>
    </row>
    <row r="26" spans="1:14" x14ac:dyDescent="0.3">
      <c r="A26" t="str">
        <f>'TSCĐ Edit'!I25</f>
        <v>Khoa Cấp Cứu</v>
      </c>
      <c r="B26" t="str">
        <f>'TSCĐ Edit'!B25</f>
        <v>Bơm tiêm điện</v>
      </c>
      <c r="C26" t="str">
        <f>'TSCĐ Edit'!D25</f>
        <v>BG.BTĐ.KCAPC.014</v>
      </c>
      <c r="D26" t="str">
        <f>'TSCĐ Edit'!H25</f>
        <v>Bơm tiêm điện</v>
      </c>
      <c r="E26" t="str">
        <f>'TSCĐ Edit'!L25</f>
        <v>TE-SS730</v>
      </c>
      <c r="F26" s="160" t="str">
        <f>'TSCĐ Edit'!M25</f>
        <v>1912010113</v>
      </c>
      <c r="G26" t="str">
        <f>'TSCĐ Edit'!N25</f>
        <v>Terumo</v>
      </c>
      <c r="H26" t="str">
        <f>'TSCĐ Edit'!O25</f>
        <v>Nhật Bản</v>
      </c>
      <c r="I26">
        <f>'TSCĐ Edit'!P25</f>
        <v>2019</v>
      </c>
      <c r="J26" t="str">
        <f>'TSCĐ Edit'!Q25</f>
        <v>24/04/2020</v>
      </c>
      <c r="K26" t="s">
        <v>2</v>
      </c>
      <c r="L26" t="s">
        <v>2</v>
      </c>
      <c r="M26" t="str">
        <f>'TSCĐ Edit'!U25</f>
        <v>Đang hoạt động</v>
      </c>
      <c r="N26" t="str">
        <f>'TSCĐ Edit'!Q25</f>
        <v>24/04/2020</v>
      </c>
    </row>
    <row r="27" spans="1:14" x14ac:dyDescent="0.3">
      <c r="A27" t="str">
        <f>'TSCĐ Edit'!I26</f>
        <v>Khoa Cấp Cứu</v>
      </c>
      <c r="B27" t="str">
        <f>'TSCĐ Edit'!B26</f>
        <v>Bơm tiêm điện</v>
      </c>
      <c r="C27" t="str">
        <f>'TSCĐ Edit'!D26</f>
        <v>BG.BTĐ.KCAPC.015</v>
      </c>
      <c r="D27" t="str">
        <f>'TSCĐ Edit'!H26</f>
        <v>Bơm tiêm điện</v>
      </c>
      <c r="E27" t="str">
        <f>'TSCĐ Edit'!L26</f>
        <v>TE-SS730</v>
      </c>
      <c r="F27" s="160" t="str">
        <f>'TSCĐ Edit'!M26</f>
        <v xml:space="preserve"> 1912010135</v>
      </c>
      <c r="G27" t="str">
        <f>'TSCĐ Edit'!N26</f>
        <v>Terumo</v>
      </c>
      <c r="H27" t="str">
        <f>'TSCĐ Edit'!O26</f>
        <v>Nhật Bản</v>
      </c>
      <c r="I27">
        <f>'TSCĐ Edit'!P26</f>
        <v>2019</v>
      </c>
      <c r="J27" t="str">
        <f>'TSCĐ Edit'!Q26</f>
        <v>24/04/2020</v>
      </c>
      <c r="K27" t="s">
        <v>2</v>
      </c>
      <c r="L27" t="s">
        <v>2</v>
      </c>
      <c r="M27" t="str">
        <f>'TSCĐ Edit'!U26</f>
        <v>Đang hoạt động</v>
      </c>
      <c r="N27" t="str">
        <f>'TSCĐ Edit'!Q26</f>
        <v>24/04/2020</v>
      </c>
    </row>
    <row r="28" spans="1:14" x14ac:dyDescent="0.3">
      <c r="A28" t="str">
        <f>'TSCĐ Edit'!I27</f>
        <v>Khoa Cấp Cứu</v>
      </c>
      <c r="B28" t="str">
        <f>'TSCĐ Edit'!B27</f>
        <v>Bơm tiêm điện</v>
      </c>
      <c r="C28" t="str">
        <f>'TSCĐ Edit'!D27</f>
        <v>BG.BTĐ.KCAPC.016</v>
      </c>
      <c r="D28" t="str">
        <f>'TSCĐ Edit'!H27</f>
        <v>Máy bơm tiêm điện</v>
      </c>
      <c r="E28" t="str">
        <f>'TSCĐ Edit'!L27</f>
        <v>Agilia SP VN</v>
      </c>
      <c r="F28" s="160" t="str">
        <f>'TSCĐ Edit'!M27</f>
        <v xml:space="preserve">
 24518452
 </v>
      </c>
      <c r="G28" t="str">
        <f>'TSCĐ Edit'!N27</f>
        <v xml:space="preserve">Fresenius Kabi AG </v>
      </c>
      <c r="H28" t="str">
        <f>'TSCĐ Edit'!O27</f>
        <v xml:space="preserve"> Pháp</v>
      </c>
      <c r="I28">
        <f>'TSCĐ Edit'!P27</f>
        <v>2020</v>
      </c>
      <c r="J28" t="str">
        <f>'TSCĐ Edit'!Q27</f>
        <v xml:space="preserve"> 10/06/2021</v>
      </c>
      <c r="K28" t="s">
        <v>2</v>
      </c>
      <c r="L28" t="s">
        <v>2</v>
      </c>
      <c r="M28" t="str">
        <f>'TSCĐ Edit'!U27</f>
        <v>Đang hoạt động</v>
      </c>
      <c r="N28" t="str">
        <f>'TSCĐ Edit'!Q27</f>
        <v xml:space="preserve"> 10/06/2021</v>
      </c>
    </row>
    <row r="29" spans="1:14" x14ac:dyDescent="0.3">
      <c r="A29" t="str">
        <f>'TSCĐ Edit'!I28</f>
        <v>Khoa Cấp Cứu</v>
      </c>
      <c r="B29" t="str">
        <f>'TSCĐ Edit'!B28</f>
        <v>Bơm tiêm điện</v>
      </c>
      <c r="C29" t="str">
        <f>'TSCĐ Edit'!D28</f>
        <v>BG.BTĐ.KCAPC.017</v>
      </c>
      <c r="D29" t="str">
        <f>'TSCĐ Edit'!H28</f>
        <v>Máy bơm tiêm điện</v>
      </c>
      <c r="E29" t="str">
        <f>'TSCĐ Edit'!L28</f>
        <v>Agilia SP VN</v>
      </c>
      <c r="F29" s="160" t="str">
        <f>'TSCĐ Edit'!M28</f>
        <v xml:space="preserve">
 24518479</v>
      </c>
      <c r="G29" t="str">
        <f>'TSCĐ Edit'!N28</f>
        <v xml:space="preserve">Fresenius Kabi AG </v>
      </c>
      <c r="H29" t="str">
        <f>'TSCĐ Edit'!O28</f>
        <v xml:space="preserve"> Pháp</v>
      </c>
      <c r="I29">
        <f>'TSCĐ Edit'!P28</f>
        <v>2020</v>
      </c>
      <c r="J29" t="str">
        <f>'TSCĐ Edit'!Q28</f>
        <v xml:space="preserve"> 10/06/2021</v>
      </c>
      <c r="K29" t="s">
        <v>2</v>
      </c>
      <c r="L29" t="s">
        <v>2</v>
      </c>
      <c r="M29" t="str">
        <f>'TSCĐ Edit'!U28</f>
        <v>Đang hoạt động</v>
      </c>
      <c r="N29" t="str">
        <f>'TSCĐ Edit'!Q28</f>
        <v xml:space="preserve"> 10/06/2021</v>
      </c>
    </row>
    <row r="30" spans="1:14" x14ac:dyDescent="0.3">
      <c r="A30" t="str">
        <f>'TSCĐ Edit'!I29</f>
        <v>Khoa Cấp Cứu</v>
      </c>
      <c r="B30" t="str">
        <f>'TSCĐ Edit'!B29</f>
        <v>Bơm tiêm điện</v>
      </c>
      <c r="C30" t="str">
        <f>'TSCĐ Edit'!D29</f>
        <v>BG.BTĐ.KCAPC.018</v>
      </c>
      <c r="D30" t="str">
        <f>'TSCĐ Edit'!H29</f>
        <v>Bơm tiêm điện</v>
      </c>
      <c r="E30" t="str">
        <f>'TSCĐ Edit'!L29</f>
        <v>TE-SS730</v>
      </c>
      <c r="F30" s="160" t="str">
        <f>'TSCĐ Edit'!M29</f>
        <v xml:space="preserve">2005010323 </v>
      </c>
      <c r="G30" t="str">
        <f>'TSCĐ Edit'!N29</f>
        <v>Terumo</v>
      </c>
      <c r="H30" t="str">
        <f>'TSCĐ Edit'!O29</f>
        <v>Nhật Bản</v>
      </c>
      <c r="I30">
        <f>'TSCĐ Edit'!P29</f>
        <v>2020</v>
      </c>
      <c r="J30">
        <f>'TSCĐ Edit'!Q29</f>
        <v>44354</v>
      </c>
      <c r="K30" t="s">
        <v>2</v>
      </c>
      <c r="L30" t="s">
        <v>2</v>
      </c>
      <c r="M30" t="str">
        <f>'TSCĐ Edit'!U29</f>
        <v>Đang hoạt động</v>
      </c>
      <c r="N30">
        <f>'TSCĐ Edit'!Q29</f>
        <v>44354</v>
      </c>
    </row>
    <row r="31" spans="1:14" x14ac:dyDescent="0.3">
      <c r="A31" t="str">
        <f>'TSCĐ Edit'!I30</f>
        <v>Khoa Cấp Cứu</v>
      </c>
      <c r="B31" t="str">
        <f>'TSCĐ Edit'!B30</f>
        <v>Bơm tiêm điện</v>
      </c>
      <c r="C31" t="str">
        <f>'TSCĐ Edit'!D30</f>
        <v>BG.BTĐ.KCAPC.019</v>
      </c>
      <c r="D31" t="str">
        <f>'TSCĐ Edit'!H30</f>
        <v>Bơm tiêm điện</v>
      </c>
      <c r="E31" t="str">
        <f>'TSCĐ Edit'!L30</f>
        <v>TE-SS730</v>
      </c>
      <c r="F31" s="160" t="str">
        <f>'TSCĐ Edit'!M30</f>
        <v xml:space="preserve">  2005010315</v>
      </c>
      <c r="G31" t="str">
        <f>'TSCĐ Edit'!N30</f>
        <v>Terumo</v>
      </c>
      <c r="H31" t="str">
        <f>'TSCĐ Edit'!O30</f>
        <v>Nhật Bản</v>
      </c>
      <c r="I31">
        <f>'TSCĐ Edit'!P30</f>
        <v>2020</v>
      </c>
      <c r="J31">
        <f>'TSCĐ Edit'!Q30</f>
        <v>44354</v>
      </c>
      <c r="K31" t="s">
        <v>2</v>
      </c>
      <c r="L31" t="s">
        <v>2</v>
      </c>
      <c r="M31" t="str">
        <f>'TSCĐ Edit'!U30</f>
        <v>Đang hoạt động</v>
      </c>
      <c r="N31">
        <f>'TSCĐ Edit'!Q30</f>
        <v>44354</v>
      </c>
    </row>
    <row r="32" spans="1:14" x14ac:dyDescent="0.3">
      <c r="A32" t="str">
        <f>'TSCĐ Edit'!I31</f>
        <v>Khoa Cấp Cứu</v>
      </c>
      <c r="B32" t="str">
        <f>'TSCĐ Edit'!B31</f>
        <v>Đèn đặt NKQ</v>
      </c>
      <c r="C32" t="str">
        <f>'TSCĐ Edit'!D31</f>
        <v>BG.ĐĐNKQ.KCAPC.001</v>
      </c>
      <c r="D32" t="str">
        <f>'TSCĐ Edit'!H31</f>
        <v>Bộ đặt nội khí quản</v>
      </c>
      <c r="E32" t="str">
        <f>'TSCĐ Edit'!L31</f>
        <v>KINGVISION ABLADE KIT</v>
      </c>
      <c r="F32" s="160" t="str">
        <f>'TSCĐ Edit'!M31</f>
        <v>C12023A310038</v>
      </c>
      <c r="G32" t="str">
        <f>'TSCĐ Edit'!N31</f>
        <v>Ambu (King systems)</v>
      </c>
      <c r="H32" t="str">
        <f>'TSCĐ Edit'!O31</f>
        <v xml:space="preserve">  Mỹ</v>
      </c>
      <c r="I32">
        <f>'TSCĐ Edit'!P31</f>
        <v>2020</v>
      </c>
      <c r="J32">
        <f>'TSCĐ Edit'!Q31</f>
        <v>44354</v>
      </c>
      <c r="K32" t="s">
        <v>2</v>
      </c>
      <c r="L32" t="s">
        <v>2</v>
      </c>
      <c r="M32" t="str">
        <f>'TSCĐ Edit'!U31</f>
        <v>Đang hoạt động</v>
      </c>
      <c r="N32">
        <f>'TSCĐ Edit'!Q31</f>
        <v>44354</v>
      </c>
    </row>
    <row r="33" spans="1:14" x14ac:dyDescent="0.3">
      <c r="A33" t="str">
        <f>'TSCĐ Edit'!I32</f>
        <v>Khoa Cấp Cứu</v>
      </c>
      <c r="B33" t="str">
        <f>'TSCĐ Edit'!B32</f>
        <v>Giường</v>
      </c>
      <c r="C33" t="str">
        <f>'TSCĐ Edit'!D32</f>
        <v>BG.G.KCAPC.001</v>
      </c>
      <c r="D33" t="str">
        <f>'TSCĐ Edit'!H32</f>
        <v>Gi­ường bệnh ba tay quay: Model GC - 03- Việt nam</v>
      </c>
      <c r="E33" t="str">
        <f>'TSCĐ Edit'!L32</f>
        <v>GC 03</v>
      </c>
      <c r="F33" s="160" t="str">
        <f>'TSCĐ Edit'!M32</f>
        <v>Không có</v>
      </c>
      <c r="G33" t="str">
        <f>'TSCĐ Edit'!N32</f>
        <v xml:space="preserve">Hoàng Nguyễn  </v>
      </c>
      <c r="H33" t="str">
        <f>'TSCĐ Edit'!O32</f>
        <v>Việt Nam</v>
      </c>
      <c r="I33">
        <f>'TSCĐ Edit'!P32</f>
        <v>2015</v>
      </c>
      <c r="J33">
        <f>'TSCĐ Edit'!Q32</f>
        <v>42073</v>
      </c>
      <c r="K33" t="s">
        <v>2</v>
      </c>
      <c r="L33" t="s">
        <v>2</v>
      </c>
      <c r="M33" t="str">
        <f>'TSCĐ Edit'!U32</f>
        <v>Đang hoạt động</v>
      </c>
      <c r="N33">
        <f>'TSCĐ Edit'!Q32</f>
        <v>42073</v>
      </c>
    </row>
    <row r="34" spans="1:14" x14ac:dyDescent="0.3">
      <c r="A34" t="str">
        <f>'TSCĐ Edit'!I33</f>
        <v>Khoa Cấp Cứu</v>
      </c>
      <c r="B34" t="str">
        <f>'TSCĐ Edit'!B33</f>
        <v>Giường</v>
      </c>
      <c r="C34" t="str">
        <f>'TSCĐ Edit'!D33</f>
        <v>BG.G.KCAPC.002</v>
      </c>
      <c r="D34" t="str">
        <f>'TSCĐ Edit'!H33</f>
        <v xml:space="preserve">Giường bệnh nhân 3 tay quay  </v>
      </c>
      <c r="E34" t="str">
        <f>'TSCĐ Edit'!L33</f>
        <v>GC-03.1</v>
      </c>
      <c r="F34" s="160" t="str">
        <f>'TSCĐ Edit'!M33</f>
        <v>Không có</v>
      </c>
      <c r="G34" t="str">
        <f>'TSCĐ Edit'!N33</f>
        <v xml:space="preserve">Hoàng Nguyễn  </v>
      </c>
      <c r="H34" t="str">
        <f>'TSCĐ Edit'!O33</f>
        <v>Việt Nam</v>
      </c>
      <c r="I34">
        <f>'TSCĐ Edit'!P33</f>
        <v>2017</v>
      </c>
      <c r="J34" t="str">
        <f>'TSCĐ Edit'!Q33</f>
        <v xml:space="preserve"> 27/04/2017</v>
      </c>
      <c r="K34" t="s">
        <v>2</v>
      </c>
      <c r="L34" t="s">
        <v>2</v>
      </c>
      <c r="M34" t="str">
        <f>'TSCĐ Edit'!U33</f>
        <v>Đang hoạt động</v>
      </c>
      <c r="N34" t="str">
        <f>'TSCĐ Edit'!Q33</f>
        <v xml:space="preserve"> 27/04/2017</v>
      </c>
    </row>
    <row r="35" spans="1:14" x14ac:dyDescent="0.3">
      <c r="A35" t="str">
        <f>'TSCĐ Edit'!I34</f>
        <v>Khoa Cấp Cứu</v>
      </c>
      <c r="B35" t="str">
        <f>'TSCĐ Edit'!B34</f>
        <v>Giường</v>
      </c>
      <c r="C35" t="str">
        <f>'TSCĐ Edit'!D34</f>
        <v>BG.G.KCAPC.003</v>
      </c>
      <c r="D35" t="str">
        <f>'TSCĐ Edit'!H34</f>
        <v>Giường ba tay quay KT: (2060x920x340-640) mm</v>
      </c>
      <c r="E35">
        <f>'TSCĐ Edit'!L34</f>
        <v>0</v>
      </c>
      <c r="F35" s="160">
        <f>'TSCĐ Edit'!M34</f>
        <v>0</v>
      </c>
      <c r="G35">
        <f>'TSCĐ Edit'!N34</f>
        <v>0</v>
      </c>
      <c r="H35">
        <f>'TSCĐ Edit'!O34</f>
        <v>0</v>
      </c>
      <c r="I35">
        <f>'TSCĐ Edit'!P34</f>
        <v>2020</v>
      </c>
      <c r="J35" t="str">
        <f>'TSCĐ Edit'!Q34</f>
        <v>16/07/2020</v>
      </c>
      <c r="K35" t="s">
        <v>2</v>
      </c>
      <c r="L35" t="s">
        <v>2</v>
      </c>
      <c r="M35" t="str">
        <f>'TSCĐ Edit'!U34</f>
        <v>Đang hoạt động</v>
      </c>
      <c r="N35" t="str">
        <f>'TSCĐ Edit'!Q34</f>
        <v>16/07/2020</v>
      </c>
    </row>
    <row r="36" spans="1:14" x14ac:dyDescent="0.3">
      <c r="A36" t="str">
        <f>'TSCĐ Edit'!I35</f>
        <v>Khoa Cấp Cứu</v>
      </c>
      <c r="B36" t="str">
        <f>'TSCĐ Edit'!B35</f>
        <v>Máy điện tim</v>
      </c>
      <c r="C36" t="str">
        <f>'TSCĐ Edit'!D35</f>
        <v>BG.ĐT.KCAPC.001</v>
      </c>
      <c r="D36" t="str">
        <f>'TSCĐ Edit'!H35</f>
        <v>Máy điện tim 3 cần</v>
      </c>
      <c r="E36" t="str">
        <f>'TSCĐ Edit'!L35</f>
        <v>ECG-1150</v>
      </c>
      <c r="F36" s="160" t="str">
        <f>'TSCĐ Edit'!M35</f>
        <v>17523K</v>
      </c>
      <c r="G36" t="str">
        <f>'TSCĐ Edit'!N35</f>
        <v>NIHONKODEN</v>
      </c>
      <c r="H36" t="str">
        <f>'TSCĐ Edit'!O35</f>
        <v>Nhật Bản</v>
      </c>
      <c r="I36">
        <f>'TSCĐ Edit'!P35</f>
        <v>2016</v>
      </c>
      <c r="J36" t="str">
        <f>'TSCĐ Edit'!Q35</f>
        <v>21/04/2017</v>
      </c>
      <c r="K36" t="s">
        <v>2</v>
      </c>
      <c r="L36" t="s">
        <v>2</v>
      </c>
      <c r="M36" t="str">
        <f>'TSCĐ Edit'!U35</f>
        <v>Đang hoạt động</v>
      </c>
      <c r="N36" t="str">
        <f>'TSCĐ Edit'!Q35</f>
        <v>21/04/2017</v>
      </c>
    </row>
    <row r="37" spans="1:14" x14ac:dyDescent="0.3">
      <c r="A37" t="str">
        <f>'TSCĐ Edit'!I36</f>
        <v>Khoa Cấp Cứu</v>
      </c>
      <c r="B37" t="str">
        <f>'TSCĐ Edit'!B36</f>
        <v>Máy điện tim</v>
      </c>
      <c r="C37" t="str">
        <f>'TSCĐ Edit'!D36</f>
        <v>BG.ĐT.KCAPC.002</v>
      </c>
      <c r="D37" t="str">
        <f>'TSCĐ Edit'!H36</f>
        <v>MÁY ĐIỆN TIM 6 KÊNH</v>
      </c>
      <c r="E37" t="str">
        <f>'TSCĐ Edit'!L36</f>
        <v>ECG-1250K</v>
      </c>
      <c r="F37" s="160">
        <f>'TSCĐ Edit'!M36</f>
        <v>15561</v>
      </c>
      <c r="G37" t="str">
        <f>'TSCĐ Edit'!N36</f>
        <v>NIHONKODEN</v>
      </c>
      <c r="H37" t="str">
        <f>'TSCĐ Edit'!O36</f>
        <v>Nhật Bản</v>
      </c>
      <c r="I37">
        <f>'TSCĐ Edit'!P36</f>
        <v>2020</v>
      </c>
      <c r="J37">
        <f>'TSCĐ Edit'!Q36</f>
        <v>43926</v>
      </c>
      <c r="K37" t="s">
        <v>2</v>
      </c>
      <c r="L37" t="s">
        <v>2</v>
      </c>
      <c r="M37" t="str">
        <f>'TSCĐ Edit'!U36</f>
        <v>Đang hoạt động</v>
      </c>
      <c r="N37">
        <f>'TSCĐ Edit'!Q36</f>
        <v>43926</v>
      </c>
    </row>
    <row r="38" spans="1:14" x14ac:dyDescent="0.3">
      <c r="A38" t="str">
        <f>'TSCĐ Edit'!I37</f>
        <v>Khoa Cấp Cứu</v>
      </c>
      <c r="B38" t="str">
        <f>'TSCĐ Edit'!B37</f>
        <v>Máy điện tim</v>
      </c>
      <c r="C38" t="str">
        <f>'TSCĐ Edit'!D37</f>
        <v>BG.ĐT.KCAPC.003</v>
      </c>
      <c r="D38" t="str">
        <f>'TSCĐ Edit'!H37</f>
        <v>Máy điện tim</v>
      </c>
      <c r="E38" t="str">
        <f>'TSCĐ Edit'!L37</f>
        <v>Cardio 7</v>
      </c>
      <c r="F38" s="160" t="str">
        <f>'TSCĐ Edit'!M37</f>
        <v>(01)08809276943552(11)221013(21)T8AAEUA0001</v>
      </c>
      <c r="G38" t="str">
        <f>'TSCĐ Edit'!N37</f>
        <v>Bionet</v>
      </c>
      <c r="H38" t="str">
        <f>'TSCĐ Edit'!O37</f>
        <v>Hàn Quốc</v>
      </c>
      <c r="I38">
        <f>'TSCĐ Edit'!P37</f>
        <v>2022</v>
      </c>
      <c r="J38" t="str">
        <f>'TSCĐ Edit'!Q37</f>
        <v xml:space="preserve"> 01/06/2022</v>
      </c>
      <c r="K38" t="s">
        <v>2</v>
      </c>
      <c r="L38" t="s">
        <v>2</v>
      </c>
      <c r="M38" t="str">
        <f>'TSCĐ Edit'!U37</f>
        <v>Đang hoạt động</v>
      </c>
      <c r="N38" t="str">
        <f>'TSCĐ Edit'!Q37</f>
        <v xml:space="preserve"> 01/06/2022</v>
      </c>
    </row>
    <row r="39" spans="1:14" x14ac:dyDescent="0.3">
      <c r="A39" t="str">
        <f>'TSCĐ Edit'!I38</f>
        <v>Khoa Cấp Cứu</v>
      </c>
      <c r="B39" t="str">
        <f>'TSCĐ Edit'!B38</f>
        <v xml:space="preserve">Máy ép tim  </v>
      </c>
      <c r="C39" t="str">
        <f>'TSCĐ Edit'!D38</f>
        <v>BG.ET.KCAPC.001</v>
      </c>
      <c r="D39" t="str">
        <f>'TSCĐ Edit'!H38</f>
        <v>Máy ép tim ngoài lồng ngực</v>
      </c>
      <c r="E39" t="str">
        <f>'TSCĐ Edit'!L38</f>
        <v>ROSC-U</v>
      </c>
      <c r="F39" s="160">
        <f>'TSCĐ Edit'!M38</f>
        <v>4000001077</v>
      </c>
      <c r="G39" t="str">
        <f>'TSCĐ Edit'!N38</f>
        <v>Thực tế SCHILLER (BB bàn giao là Mỹ)</v>
      </c>
      <c r="H39" t="str">
        <f>'TSCĐ Edit'!O38</f>
        <v xml:space="preserve"> Switzerland</v>
      </c>
      <c r="I39">
        <f>'TSCĐ Edit'!P38</f>
        <v>2020</v>
      </c>
      <c r="J39" t="str">
        <f>'TSCĐ Edit'!Q38</f>
        <v xml:space="preserve"> 10/06/2021</v>
      </c>
      <c r="K39" t="s">
        <v>2</v>
      </c>
      <c r="L39" t="s">
        <v>2</v>
      </c>
      <c r="M39" t="str">
        <f>'TSCĐ Edit'!U38</f>
        <v>Đang hoạt động</v>
      </c>
      <c r="N39" t="str">
        <f>'TSCĐ Edit'!Q38</f>
        <v xml:space="preserve"> 10/06/2021</v>
      </c>
    </row>
    <row r="40" spans="1:14" x14ac:dyDescent="0.3">
      <c r="A40" t="str">
        <f>'TSCĐ Edit'!I39</f>
        <v>Khoa Cấp Cứu</v>
      </c>
      <c r="B40" t="str">
        <f>'TSCĐ Edit'!B39</f>
        <v>Máy hút dịch</v>
      </c>
      <c r="C40" t="str">
        <f>'TSCĐ Edit'!D39</f>
        <v>BG.HD.KCAPC.001</v>
      </c>
      <c r="D40" t="str">
        <f>'TSCĐ Edit'!H39</f>
        <v>Máy hút dịch liên tục áp lực thấp</v>
      </c>
      <c r="E40" t="str">
        <f>'TSCĐ Edit'!L39</f>
        <v>Constant 1400</v>
      </c>
      <c r="F40" s="160" t="str">
        <f>'TSCĐ Edit'!M39</f>
        <v>1105002U</v>
      </c>
      <c r="G40" t="str">
        <f>'TSCĐ Edit'!N39</f>
        <v>Sanko Manufacturing Co., Ltd</v>
      </c>
      <c r="H40" t="str">
        <f>'TSCĐ Edit'!O39</f>
        <v>Nhật Bản</v>
      </c>
      <c r="I40">
        <f>'TSCĐ Edit'!P39</f>
        <v>2011</v>
      </c>
      <c r="J40">
        <f>'TSCĐ Edit'!Q39</f>
        <v>40551</v>
      </c>
      <c r="K40" t="s">
        <v>2</v>
      </c>
      <c r="L40" t="s">
        <v>2</v>
      </c>
      <c r="M40" t="str">
        <f>'TSCĐ Edit'!U39</f>
        <v>Đang hoạt động</v>
      </c>
      <c r="N40">
        <f>'TSCĐ Edit'!Q39</f>
        <v>40551</v>
      </c>
    </row>
    <row r="41" spans="1:14" x14ac:dyDescent="0.3">
      <c r="A41" t="str">
        <f>'TSCĐ Edit'!I40</f>
        <v>Khoa Cấp Cứu</v>
      </c>
      <c r="B41" t="str">
        <f>'TSCĐ Edit'!B40</f>
        <v>Máy hút dịch</v>
      </c>
      <c r="C41" t="str">
        <f>'TSCĐ Edit'!D40</f>
        <v>BG.HD.KCAPC.002</v>
      </c>
      <c r="D41" t="str">
        <f>'TSCĐ Edit'!H40</f>
        <v>Máy hút dịch</v>
      </c>
      <c r="E41" t="str">
        <f>'TSCĐ Edit'!L40</f>
        <v>NEW HOSPIVAC 350</v>
      </c>
      <c r="F41" s="160" t="str">
        <f>'TSCĐ Edit'!M40</f>
        <v>27013</v>
      </c>
      <c r="G41" t="str">
        <f>'TSCĐ Edit'!N40</f>
        <v xml:space="preserve">Cami </v>
      </c>
      <c r="H41" t="str">
        <f>'TSCĐ Edit'!O40</f>
        <v>Ý</v>
      </c>
      <c r="I41">
        <f>'TSCĐ Edit'!P40</f>
        <v>2020</v>
      </c>
      <c r="J41" t="str">
        <f>'TSCĐ Edit'!Q40</f>
        <v>24/04/2020</v>
      </c>
      <c r="K41" t="s">
        <v>2</v>
      </c>
      <c r="L41" t="s">
        <v>2</v>
      </c>
      <c r="M41" t="str">
        <f>'TSCĐ Edit'!U40</f>
        <v>Đang hoạt động</v>
      </c>
      <c r="N41" t="str">
        <f>'TSCĐ Edit'!Q40</f>
        <v>24/04/2020</v>
      </c>
    </row>
    <row r="42" spans="1:14" x14ac:dyDescent="0.3">
      <c r="A42" t="str">
        <f>'TSCĐ Edit'!I41</f>
        <v>Khoa Cấp Cứu</v>
      </c>
      <c r="B42" t="str">
        <f>'TSCĐ Edit'!B41</f>
        <v>Máy hút dịch</v>
      </c>
      <c r="C42" t="str">
        <f>'TSCĐ Edit'!D41</f>
        <v>BG.HD.KCAPC.003</v>
      </c>
      <c r="D42" t="str">
        <f>'TSCĐ Edit'!H41</f>
        <v>Máy hút dịch</v>
      </c>
      <c r="E42" t="str">
        <f>'TSCĐ Edit'!L41</f>
        <v>NEW HOSPIVAC 350</v>
      </c>
      <c r="F42" s="160" t="str">
        <f>'TSCĐ Edit'!M41</f>
        <v>27007</v>
      </c>
      <c r="G42" t="str">
        <f>'TSCĐ Edit'!N41</f>
        <v xml:space="preserve">Cami </v>
      </c>
      <c r="H42" t="str">
        <f>'TSCĐ Edit'!O41</f>
        <v>Ý</v>
      </c>
      <c r="I42">
        <f>'TSCĐ Edit'!P41</f>
        <v>2020</v>
      </c>
      <c r="J42" t="str">
        <f>'TSCĐ Edit'!Q41</f>
        <v>24/04/2020</v>
      </c>
      <c r="K42" t="s">
        <v>2</v>
      </c>
      <c r="L42" t="s">
        <v>2</v>
      </c>
      <c r="M42" t="str">
        <f>'TSCĐ Edit'!U41</f>
        <v>Đang hoạt động</v>
      </c>
      <c r="N42" t="str">
        <f>'TSCĐ Edit'!Q41</f>
        <v>24/04/2020</v>
      </c>
    </row>
    <row r="43" spans="1:14" x14ac:dyDescent="0.3">
      <c r="A43" t="str">
        <f>'TSCĐ Edit'!I42</f>
        <v>Khoa Cấp Cứu</v>
      </c>
      <c r="B43" t="str">
        <f>'TSCĐ Edit'!B42</f>
        <v>Máy hút dịch</v>
      </c>
      <c r="C43" t="str">
        <f>'TSCĐ Edit'!D42</f>
        <v>BG.HD.KCAPC.004</v>
      </c>
      <c r="D43" t="str">
        <f>'TSCĐ Edit'!H42</f>
        <v>Máy hút dịch</v>
      </c>
      <c r="E43" t="str">
        <f>'TSCĐ Edit'!L42</f>
        <v>NEW HOSPIVAC 350</v>
      </c>
      <c r="F43" s="160" t="str">
        <f>'TSCĐ Edit'!M42</f>
        <v>27008</v>
      </c>
      <c r="G43" t="str">
        <f>'TSCĐ Edit'!N42</f>
        <v xml:space="preserve">Cami </v>
      </c>
      <c r="H43" t="str">
        <f>'TSCĐ Edit'!O42</f>
        <v>Ý</v>
      </c>
      <c r="I43">
        <f>'TSCĐ Edit'!P42</f>
        <v>2020</v>
      </c>
      <c r="J43" t="str">
        <f>'TSCĐ Edit'!Q42</f>
        <v>24/04/2020</v>
      </c>
      <c r="K43" t="s">
        <v>2</v>
      </c>
      <c r="L43" t="s">
        <v>2</v>
      </c>
      <c r="M43" t="str">
        <f>'TSCĐ Edit'!U42</f>
        <v>Đang hoạt động</v>
      </c>
      <c r="N43" t="str">
        <f>'TSCĐ Edit'!Q42</f>
        <v>24/04/2020</v>
      </c>
    </row>
    <row r="44" spans="1:14" x14ac:dyDescent="0.3">
      <c r="A44" t="str">
        <f>'TSCĐ Edit'!I43</f>
        <v>Khoa Cấp Cứu</v>
      </c>
      <c r="B44" t="str">
        <f>'TSCĐ Edit'!B43</f>
        <v>Máy hút dịch</v>
      </c>
      <c r="C44" t="str">
        <f>'TSCĐ Edit'!D43</f>
        <v>BG.HD.KCAPC.005</v>
      </c>
      <c r="D44" t="str">
        <f>'TSCĐ Edit'!H43</f>
        <v>Máy hút dịch</v>
      </c>
      <c r="E44" t="str">
        <f>'TSCĐ Edit'!L43</f>
        <v>NEW HOSPIVAC 350</v>
      </c>
      <c r="F44" s="160" t="str">
        <f>'TSCĐ Edit'!M43</f>
        <v>27009</v>
      </c>
      <c r="G44" t="str">
        <f>'TSCĐ Edit'!N43</f>
        <v xml:space="preserve">Cami </v>
      </c>
      <c r="H44" t="str">
        <f>'TSCĐ Edit'!O43</f>
        <v>Ý</v>
      </c>
      <c r="I44">
        <f>'TSCĐ Edit'!P43</f>
        <v>2020</v>
      </c>
      <c r="J44" t="str">
        <f>'TSCĐ Edit'!Q43</f>
        <v>24/04/2020</v>
      </c>
      <c r="K44" t="s">
        <v>2</v>
      </c>
      <c r="L44" t="s">
        <v>2</v>
      </c>
      <c r="M44" t="str">
        <f>'TSCĐ Edit'!U43</f>
        <v>Đang hoạt động</v>
      </c>
      <c r="N44" t="str">
        <f>'TSCĐ Edit'!Q43</f>
        <v>24/04/2020</v>
      </c>
    </row>
    <row r="45" spans="1:14" x14ac:dyDescent="0.3">
      <c r="A45" t="str">
        <f>'TSCĐ Edit'!I44</f>
        <v>Khoa Cấp Cứu</v>
      </c>
      <c r="B45" t="str">
        <f>'TSCĐ Edit'!B44</f>
        <v>Máy hút dịch</v>
      </c>
      <c r="C45" t="str">
        <f>'TSCĐ Edit'!D44</f>
        <v>BG.HD.KCAPC.006</v>
      </c>
      <c r="D45" t="str">
        <f>'TSCĐ Edit'!H44</f>
        <v>Máy hút dịch</v>
      </c>
      <c r="E45" t="str">
        <f>'TSCĐ Edit'!L44</f>
        <v>NEW HOSPIVAC 350</v>
      </c>
      <c r="F45" s="160" t="str">
        <f>'TSCĐ Edit'!M44</f>
        <v>27006</v>
      </c>
      <c r="G45" t="str">
        <f>'TSCĐ Edit'!N44</f>
        <v xml:space="preserve">Cami </v>
      </c>
      <c r="H45" t="str">
        <f>'TSCĐ Edit'!O44</f>
        <v>Ý</v>
      </c>
      <c r="I45">
        <f>'TSCĐ Edit'!P44</f>
        <v>2020</v>
      </c>
      <c r="J45" t="str">
        <f>'TSCĐ Edit'!Q44</f>
        <v>24/04/2020</v>
      </c>
      <c r="K45" t="s">
        <v>2</v>
      </c>
      <c r="L45" t="s">
        <v>2</v>
      </c>
      <c r="M45" t="str">
        <f>'TSCĐ Edit'!U44</f>
        <v>Đang hoạt động</v>
      </c>
      <c r="N45" t="str">
        <f>'TSCĐ Edit'!Q44</f>
        <v>24/04/2020</v>
      </c>
    </row>
    <row r="46" spans="1:14" x14ac:dyDescent="0.3">
      <c r="A46" t="str">
        <f>'TSCĐ Edit'!I45</f>
        <v>Khoa Cấp Cứu</v>
      </c>
      <c r="B46" t="str">
        <f>'TSCĐ Edit'!B45</f>
        <v>Máy khử khuẩn và làm sạch không khí</v>
      </c>
      <c r="C46" t="str">
        <f>'TSCĐ Edit'!D45</f>
        <v>BG.MKK.KCAPC.001</v>
      </c>
      <c r="D46" t="str">
        <f>'TSCĐ Edit'!H45</f>
        <v>Máy khử khuẩn và làm sạch không khí</v>
      </c>
      <c r="E46" t="str">
        <f>'TSCĐ Edit'!L45</f>
        <v>KI-AP-HP 1718</v>
      </c>
      <c r="F46" s="160" t="str">
        <f>'TSCĐ Edit'!M45</f>
        <v>HP171820J1219</v>
      </c>
      <c r="G46" t="str">
        <f>'TSCĐ Edit'!N45</f>
        <v>KUMO</v>
      </c>
      <c r="H46" t="str">
        <f>'TSCĐ Edit'!O45</f>
        <v>Hàn Quốc</v>
      </c>
      <c r="I46">
        <f>'TSCĐ Edit'!P45</f>
        <v>2020</v>
      </c>
      <c r="J46">
        <f>'TSCĐ Edit'!Q45</f>
        <v>44354</v>
      </c>
      <c r="K46" t="s">
        <v>2</v>
      </c>
      <c r="L46" t="s">
        <v>2</v>
      </c>
      <c r="M46" t="str">
        <f>'TSCĐ Edit'!U45</f>
        <v>Đang hoạt động</v>
      </c>
      <c r="N46">
        <f>'TSCĐ Edit'!Q45</f>
        <v>44354</v>
      </c>
    </row>
    <row r="47" spans="1:14" x14ac:dyDescent="0.3">
      <c r="A47" t="str">
        <f>'TSCĐ Edit'!I46</f>
        <v>Khoa Cấp Cứu</v>
      </c>
      <c r="B47" t="str">
        <f>'TSCĐ Edit'!B46</f>
        <v>Máy theo dõi BN</v>
      </c>
      <c r="C47" t="str">
        <f>'TSCĐ Edit'!D46</f>
        <v>BG.MTD.KCAPC.001</v>
      </c>
      <c r="D47" t="str">
        <f>'TSCĐ Edit'!H46</f>
        <v>Máy theo dõi SPO2 và nhịp mạch</v>
      </c>
      <c r="E47" t="str">
        <f>'TSCĐ Edit'!L46</f>
        <v>OLV-2700K</v>
      </c>
      <c r="F47" s="160" t="str">
        <f>'TSCĐ Edit'!M46</f>
        <v>01271</v>
      </c>
      <c r="G47" t="str">
        <f>'TSCĐ Edit'!N46</f>
        <v>NIHONKOHDEN</v>
      </c>
      <c r="H47" t="str">
        <f>'TSCĐ Edit'!O46</f>
        <v>Nhật Bản</v>
      </c>
      <c r="I47">
        <f>'TSCĐ Edit'!P46</f>
        <v>2011</v>
      </c>
      <c r="J47">
        <f>'TSCĐ Edit'!Q46</f>
        <v>40553</v>
      </c>
      <c r="K47" t="s">
        <v>2</v>
      </c>
      <c r="L47" t="s">
        <v>2</v>
      </c>
      <c r="M47" t="str">
        <f>'TSCĐ Edit'!U46</f>
        <v>Đang hoạt động</v>
      </c>
      <c r="N47">
        <f>'TSCĐ Edit'!Q46</f>
        <v>40553</v>
      </c>
    </row>
    <row r="48" spans="1:14" x14ac:dyDescent="0.3">
      <c r="A48" t="str">
        <f>'TSCĐ Edit'!I47</f>
        <v>Khoa Cấp Cứu</v>
      </c>
      <c r="B48" t="str">
        <f>'TSCĐ Edit'!B47</f>
        <v>Máy theo dõi BN</v>
      </c>
      <c r="C48" t="str">
        <f>'TSCĐ Edit'!D47</f>
        <v>BG.MTD.KCAPC.002</v>
      </c>
      <c r="D48" t="str">
        <f>'TSCĐ Edit'!H47</f>
        <v>Máy theo dõi SPO2 và nhịp mạch</v>
      </c>
      <c r="E48" t="str">
        <f>'TSCĐ Edit'!L47</f>
        <v>OLV-2700K</v>
      </c>
      <c r="F48" s="160" t="str">
        <f>'TSCĐ Edit'!M47</f>
        <v>01273</v>
      </c>
      <c r="G48" t="str">
        <f>'TSCĐ Edit'!N47</f>
        <v>NIHONKOHDEN</v>
      </c>
      <c r="H48" t="str">
        <f>'TSCĐ Edit'!O47</f>
        <v>Nhật Bản</v>
      </c>
      <c r="I48">
        <f>'TSCĐ Edit'!P47</f>
        <v>2011</v>
      </c>
      <c r="J48">
        <f>'TSCĐ Edit'!Q47</f>
        <v>40553</v>
      </c>
      <c r="K48" t="s">
        <v>2</v>
      </c>
      <c r="L48" t="s">
        <v>2</v>
      </c>
      <c r="M48" t="str">
        <f>'TSCĐ Edit'!U47</f>
        <v>Đang hoạt động</v>
      </c>
      <c r="N48">
        <f>'TSCĐ Edit'!Q47</f>
        <v>40553</v>
      </c>
    </row>
    <row r="49" spans="1:14" x14ac:dyDescent="0.3">
      <c r="A49" t="str">
        <f>'TSCĐ Edit'!I48</f>
        <v>Khoa Cấp Cứu</v>
      </c>
      <c r="B49" t="str">
        <f>'TSCĐ Edit'!B48</f>
        <v>Máy theo dõi BN</v>
      </c>
      <c r="C49" t="str">
        <f>'TSCĐ Edit'!D48</f>
        <v>BG.MTD.KCAPC.003</v>
      </c>
      <c r="D49" t="str">
        <f>'TSCĐ Edit'!H48</f>
        <v>Monitor theo dõi bệnh nhân</v>
      </c>
      <c r="E49" t="str">
        <f>'TSCĐ Edit'!L48</f>
        <v>BSM-2351K</v>
      </c>
      <c r="F49" s="160" t="str">
        <f>'TSCĐ Edit'!M48</f>
        <v>04411</v>
      </c>
      <c r="G49" t="str">
        <f>'TSCĐ Edit'!N48</f>
        <v>NIHONKODEN</v>
      </c>
      <c r="H49" t="str">
        <f>'TSCĐ Edit'!O48</f>
        <v>Nhật Bản</v>
      </c>
      <c r="I49">
        <f>'TSCĐ Edit'!P48</f>
        <v>2011</v>
      </c>
      <c r="J49">
        <f>'TSCĐ Edit'!Q48</f>
        <v>40555</v>
      </c>
      <c r="K49" t="s">
        <v>2</v>
      </c>
      <c r="L49" t="s">
        <v>2</v>
      </c>
      <c r="M49" t="str">
        <f>'TSCĐ Edit'!U48</f>
        <v>Đang hoạt động</v>
      </c>
      <c r="N49">
        <f>'TSCĐ Edit'!Q48</f>
        <v>40555</v>
      </c>
    </row>
    <row r="50" spans="1:14" x14ac:dyDescent="0.3">
      <c r="A50" t="str">
        <f>'TSCĐ Edit'!I49</f>
        <v>Khoa Cấp Cứu</v>
      </c>
      <c r="B50" t="str">
        <f>'TSCĐ Edit'!B49</f>
        <v>Máy theo dõi BN</v>
      </c>
      <c r="C50" t="str">
        <f>'TSCĐ Edit'!D49</f>
        <v>BG.MTD.KCAPC.004</v>
      </c>
      <c r="D50" t="str">
        <f>'TSCĐ Edit'!H49</f>
        <v>Monitor theo dõi bệnh nhân 5 thông số</v>
      </c>
      <c r="E50" t="str">
        <f>'TSCĐ Edit'!L49</f>
        <v>PVM-2701</v>
      </c>
      <c r="F50" s="160" t="str">
        <f>'TSCĐ Edit'!M49</f>
        <v>09617</v>
      </c>
      <c r="G50" t="str">
        <f>'TSCĐ Edit'!N49</f>
        <v>NIHONKODEN</v>
      </c>
      <c r="H50" t="str">
        <f>'TSCĐ Edit'!O49</f>
        <v>Nhật Bản</v>
      </c>
      <c r="I50">
        <f>'TSCĐ Edit'!P49</f>
        <v>2016</v>
      </c>
      <c r="J50" t="str">
        <f>'TSCĐ Edit'!Q49</f>
        <v>15/11/2016</v>
      </c>
      <c r="K50" t="s">
        <v>2</v>
      </c>
      <c r="L50" t="s">
        <v>2</v>
      </c>
      <c r="M50" t="str">
        <f>'TSCĐ Edit'!U49</f>
        <v>Đang hoạt động</v>
      </c>
      <c r="N50" t="str">
        <f>'TSCĐ Edit'!Q49</f>
        <v>15/11/2016</v>
      </c>
    </row>
    <row r="51" spans="1:14" x14ac:dyDescent="0.3">
      <c r="A51" t="str">
        <f>'TSCĐ Edit'!I50</f>
        <v>Khoa Cấp Cứu</v>
      </c>
      <c r="B51" t="str">
        <f>'TSCĐ Edit'!B50</f>
        <v>Máy theo dõi BN</v>
      </c>
      <c r="C51" t="str">
        <f>'TSCĐ Edit'!D50</f>
        <v>BG.MTD.KCAPC.005</v>
      </c>
      <c r="D51" t="str">
        <f>'TSCĐ Edit'!H50</f>
        <v>Máy theo dõi bệnh nhân 5 thông số</v>
      </c>
      <c r="E51" t="str">
        <f>'TSCĐ Edit'!L50</f>
        <v>Omni II</v>
      </c>
      <c r="F51" s="160" t="str">
        <f>'TSCĐ Edit'!M50</f>
        <v>A16091100566</v>
      </c>
      <c r="G51" t="str">
        <f>'TSCĐ Edit'!N50</f>
        <v xml:space="preserve">Infinium 
 </v>
      </c>
      <c r="H51" t="str">
        <f>'TSCĐ Edit'!O50</f>
        <v xml:space="preserve">  Mỹ</v>
      </c>
      <c r="I51">
        <f>'TSCĐ Edit'!P50</f>
        <v>2016</v>
      </c>
      <c r="J51">
        <f>'TSCĐ Edit'!Q50</f>
        <v>43043</v>
      </c>
      <c r="K51" t="s">
        <v>2</v>
      </c>
      <c r="L51" t="s">
        <v>2</v>
      </c>
      <c r="M51" t="str">
        <f>'TSCĐ Edit'!U50</f>
        <v>Đang hoạt động</v>
      </c>
      <c r="N51">
        <f>'TSCĐ Edit'!Q50</f>
        <v>43043</v>
      </c>
    </row>
    <row r="52" spans="1:14" x14ac:dyDescent="0.3">
      <c r="A52" t="str">
        <f>'TSCĐ Edit'!I51</f>
        <v>Khoa Cấp Cứu</v>
      </c>
      <c r="B52" t="str">
        <f>'TSCĐ Edit'!B51</f>
        <v>Máy theo dõi BN</v>
      </c>
      <c r="C52" t="str">
        <f>'TSCĐ Edit'!D51</f>
        <v>BG.MTD.KCAPC.006</v>
      </c>
      <c r="D52" t="str">
        <f>'TSCĐ Edit'!H51</f>
        <v>Máy theo dõi bệnh nhân 5 thông số</v>
      </c>
      <c r="E52" t="str">
        <f>'TSCĐ Edit'!L51</f>
        <v>Omni II</v>
      </c>
      <c r="F52" s="160" t="str">
        <f>'TSCĐ Edit'!M51</f>
        <v>A16091100424</v>
      </c>
      <c r="G52" t="str">
        <f>'TSCĐ Edit'!N51</f>
        <v xml:space="preserve">Infinium 
 </v>
      </c>
      <c r="H52" t="str">
        <f>'TSCĐ Edit'!O51</f>
        <v xml:space="preserve">  Mỹ</v>
      </c>
      <c r="I52">
        <f>'TSCĐ Edit'!P51</f>
        <v>2016</v>
      </c>
      <c r="J52">
        <f>'TSCĐ Edit'!Q51</f>
        <v>43043</v>
      </c>
      <c r="K52" t="s">
        <v>2</v>
      </c>
      <c r="L52" t="s">
        <v>2</v>
      </c>
      <c r="M52" t="str">
        <f>'TSCĐ Edit'!U51</f>
        <v>Đang hoạt động</v>
      </c>
      <c r="N52">
        <f>'TSCĐ Edit'!Q51</f>
        <v>43043</v>
      </c>
    </row>
    <row r="53" spans="1:14" x14ac:dyDescent="0.3">
      <c r="A53" t="str">
        <f>'TSCĐ Edit'!I52</f>
        <v>Khoa Cấp Cứu</v>
      </c>
      <c r="B53" t="str">
        <f>'TSCĐ Edit'!B52</f>
        <v>Máy theo dõi BN</v>
      </c>
      <c r="C53" t="str">
        <f>'TSCĐ Edit'!D52</f>
        <v>BG.MTD.KCAPC.007</v>
      </c>
      <c r="D53" t="str">
        <f>'TSCĐ Edit'!H52</f>
        <v>Monitor theo dõi bệnh nhân 3 thông số</v>
      </c>
      <c r="E53" t="str">
        <f>'TSCĐ Edit'!L52</f>
        <v>Carescape V100</v>
      </c>
      <c r="F53" s="160" t="str">
        <f>'TSCĐ Edit'!M52</f>
        <v>SH618450019SA</v>
      </c>
      <c r="G53" t="str">
        <f>'TSCĐ Edit'!N52</f>
        <v xml:space="preserve">  GE Healthcare  </v>
      </c>
      <c r="H53" t="str">
        <f>'TSCĐ Edit'!O52</f>
        <v xml:space="preserve">  Mỹ/ Mexico</v>
      </c>
      <c r="I53">
        <f>'TSCĐ Edit'!P52</f>
        <v>2018</v>
      </c>
      <c r="J53" t="str">
        <f>'TSCĐ Edit'!Q52</f>
        <v>20/12/2018</v>
      </c>
      <c r="K53" t="s">
        <v>2</v>
      </c>
      <c r="L53" t="s">
        <v>2</v>
      </c>
      <c r="M53" t="str">
        <f>'TSCĐ Edit'!U52</f>
        <v>Đang hoạt động</v>
      </c>
      <c r="N53" t="str">
        <f>'TSCĐ Edit'!Q52</f>
        <v>20/12/2018</v>
      </c>
    </row>
    <row r="54" spans="1:14" x14ac:dyDescent="0.3">
      <c r="A54" t="str">
        <f>'TSCĐ Edit'!I53</f>
        <v>Khoa Cấp Cứu</v>
      </c>
      <c r="B54" t="str">
        <f>'TSCĐ Edit'!B53</f>
        <v>Máy theo dõi BN</v>
      </c>
      <c r="C54" t="str">
        <f>'TSCĐ Edit'!D53</f>
        <v>BG.MTD.KCAPC.008</v>
      </c>
      <c r="D54" t="str">
        <f>'TSCĐ Edit'!H53</f>
        <v>MÁY THEO DÕI BỆNH NHÂN 5 THÔNG SỐ</v>
      </c>
      <c r="E54" t="str">
        <f>'TSCĐ Edit'!L53</f>
        <v>BSM-3562</v>
      </c>
      <c r="F54" s="160" t="str">
        <f>'TSCĐ Edit'!M53</f>
        <v>28124</v>
      </c>
      <c r="G54" t="str">
        <f>'TSCĐ Edit'!N53</f>
        <v>NIHONKODEN</v>
      </c>
      <c r="H54" t="str">
        <f>'TSCĐ Edit'!O53</f>
        <v>Nhật Bản</v>
      </c>
      <c r="I54">
        <f>'TSCĐ Edit'!P53</f>
        <v>2020</v>
      </c>
      <c r="J54" t="str">
        <f>'TSCĐ Edit'!Q53</f>
        <v>29/04/2020</v>
      </c>
      <c r="K54" t="s">
        <v>2</v>
      </c>
      <c r="L54" t="s">
        <v>2</v>
      </c>
      <c r="M54" t="str">
        <f>'TSCĐ Edit'!U53</f>
        <v>Đang hoạt động</v>
      </c>
      <c r="N54" t="str">
        <f>'TSCĐ Edit'!Q53</f>
        <v>29/04/2020</v>
      </c>
    </row>
    <row r="55" spans="1:14" x14ac:dyDescent="0.3">
      <c r="A55" t="str">
        <f>'TSCĐ Edit'!I54</f>
        <v>Khoa Cấp Cứu</v>
      </c>
      <c r="B55" t="str">
        <f>'TSCĐ Edit'!B54</f>
        <v>Máy theo dõi BN</v>
      </c>
      <c r="C55" t="str">
        <f>'TSCĐ Edit'!D54</f>
        <v>BG.MTD.KCAPC.009</v>
      </c>
      <c r="D55" t="str">
        <f>'TSCĐ Edit'!H54</f>
        <v>MÁY THEO DÕI BỆNH NHÂN 5 THÔNG SỐ</v>
      </c>
      <c r="E55" t="str">
        <f>'TSCĐ Edit'!L54</f>
        <v>BSM-3562</v>
      </c>
      <c r="F55" s="160" t="str">
        <f>'TSCĐ Edit'!M54</f>
        <v>28136</v>
      </c>
      <c r="G55" t="str">
        <f>'TSCĐ Edit'!N54</f>
        <v>NIHONKODEN</v>
      </c>
      <c r="H55" t="str">
        <f>'TSCĐ Edit'!O54</f>
        <v>Nhật Bản</v>
      </c>
      <c r="I55">
        <f>'TSCĐ Edit'!P54</f>
        <v>2020</v>
      </c>
      <c r="J55" t="str">
        <f>'TSCĐ Edit'!Q54</f>
        <v>29/04/2020</v>
      </c>
      <c r="K55" t="s">
        <v>2</v>
      </c>
      <c r="L55" t="s">
        <v>2</v>
      </c>
      <c r="M55" t="str">
        <f>'TSCĐ Edit'!U54</f>
        <v>Đang hoạt động</v>
      </c>
      <c r="N55" t="str">
        <f>'TSCĐ Edit'!Q54</f>
        <v>29/04/2020</v>
      </c>
    </row>
    <row r="56" spans="1:14" x14ac:dyDescent="0.3">
      <c r="A56" t="str">
        <f>'TSCĐ Edit'!I55</f>
        <v>Khoa Cấp Cứu</v>
      </c>
      <c r="B56" t="str">
        <f>'TSCĐ Edit'!B55</f>
        <v>Máy theo dõi BN</v>
      </c>
      <c r="C56" t="str">
        <f>'TSCĐ Edit'!D55</f>
        <v>BG.MTD.KCAPC.010</v>
      </c>
      <c r="D56" t="str">
        <f>'TSCĐ Edit'!H55</f>
        <v>Máy theo dõi bệnh nhân 7 thông số</v>
      </c>
      <c r="E56" t="str">
        <f>'TSCĐ Edit'!L55</f>
        <v>BSM-3562</v>
      </c>
      <c r="F56" s="160">
        <f>'TSCĐ Edit'!M55</f>
        <v>30701</v>
      </c>
      <c r="G56" t="str">
        <f>'TSCĐ Edit'!N55</f>
        <v>NIHONKODEN</v>
      </c>
      <c r="H56" t="str">
        <f>'TSCĐ Edit'!O55</f>
        <v>Nhật Bản</v>
      </c>
      <c r="I56">
        <f>'TSCĐ Edit'!P55</f>
        <v>2020</v>
      </c>
      <c r="J56">
        <f>'TSCĐ Edit'!Q55</f>
        <v>44354</v>
      </c>
      <c r="K56" t="s">
        <v>2</v>
      </c>
      <c r="L56" t="s">
        <v>2</v>
      </c>
      <c r="M56" t="str">
        <f>'TSCĐ Edit'!U55</f>
        <v>Đang hoạt động</v>
      </c>
      <c r="N56">
        <f>'TSCĐ Edit'!Q55</f>
        <v>44354</v>
      </c>
    </row>
    <row r="57" spans="1:14" x14ac:dyDescent="0.3">
      <c r="A57" t="str">
        <f>'TSCĐ Edit'!I56</f>
        <v>Khoa Cấp Cứu</v>
      </c>
      <c r="B57" t="str">
        <f>'TSCĐ Edit'!B56</f>
        <v>Máy theo dõi BN</v>
      </c>
      <c r="C57" t="str">
        <f>'TSCĐ Edit'!D56</f>
        <v>BG.MTD.KCAPC.011</v>
      </c>
      <c r="D57" t="str">
        <f>'TSCĐ Edit'!H56</f>
        <v>Máy theo dõi bệnh nhân 5 thông số</v>
      </c>
      <c r="E57" t="str">
        <f>'TSCĐ Edit'!L56</f>
        <v>BSM-3562</v>
      </c>
      <c r="F57" s="160">
        <f>'TSCĐ Edit'!M56</f>
        <v>30670</v>
      </c>
      <c r="G57" t="str">
        <f>'TSCĐ Edit'!N56</f>
        <v>NIHONKODEN</v>
      </c>
      <c r="H57" t="str">
        <f>'TSCĐ Edit'!O56</f>
        <v>Nhật Bản</v>
      </c>
      <c r="I57">
        <f>'TSCĐ Edit'!P56</f>
        <v>2020</v>
      </c>
      <c r="J57">
        <f>'TSCĐ Edit'!Q56</f>
        <v>44354</v>
      </c>
      <c r="K57" t="s">
        <v>2</v>
      </c>
      <c r="L57" t="s">
        <v>2</v>
      </c>
      <c r="M57" t="str">
        <f>'TSCĐ Edit'!U56</f>
        <v>Đang hoạt động</v>
      </c>
      <c r="N57">
        <f>'TSCĐ Edit'!Q56</f>
        <v>44354</v>
      </c>
    </row>
    <row r="58" spans="1:14" x14ac:dyDescent="0.3">
      <c r="A58" t="str">
        <f>'TSCĐ Edit'!I57</f>
        <v>Khoa Cấp Cứu</v>
      </c>
      <c r="B58" t="str">
        <f>'TSCĐ Edit'!B57</f>
        <v>Máy thở</v>
      </c>
      <c r="C58" t="str">
        <f>'TSCĐ Edit'!D57</f>
        <v>BG.MT.KCAPC.001</v>
      </c>
      <c r="D58" t="str">
        <f>'TSCĐ Edit'!H57</f>
        <v>Máy thở BiPAP không xâm nhập</v>
      </c>
      <c r="E58" t="str">
        <f>'TSCĐ Edit'!L57</f>
        <v>Carina</v>
      </c>
      <c r="F58" s="160" t="str">
        <f>'TSCĐ Edit'!M57</f>
        <v>ASJL-0004</v>
      </c>
      <c r="G58" t="str">
        <f>'TSCĐ Edit'!N57</f>
        <v xml:space="preserve">Drager </v>
      </c>
      <c r="H58" t="str">
        <f>'TSCĐ Edit'!O57</f>
        <v xml:space="preserve"> Đức</v>
      </c>
      <c r="I58">
        <f>'TSCĐ Edit'!P57</f>
        <v>2016</v>
      </c>
      <c r="J58">
        <f>'TSCĐ Edit'!Q57</f>
        <v>42859</v>
      </c>
      <c r="K58" t="s">
        <v>2</v>
      </c>
      <c r="L58" t="s">
        <v>2</v>
      </c>
      <c r="M58" t="str">
        <f>'TSCĐ Edit'!U57</f>
        <v>Đang hoạt động</v>
      </c>
      <c r="N58">
        <f>'TSCĐ Edit'!Q57</f>
        <v>42859</v>
      </c>
    </row>
    <row r="59" spans="1:14" x14ac:dyDescent="0.3">
      <c r="A59" t="str">
        <f>'TSCĐ Edit'!I58</f>
        <v>Khoa Cấp Cứu</v>
      </c>
      <c r="B59" t="str">
        <f>'TSCĐ Edit'!B58</f>
        <v>Máy thở</v>
      </c>
      <c r="C59" t="str">
        <f>'TSCĐ Edit'!D58</f>
        <v>BG.MT.KCAPC.002</v>
      </c>
      <c r="D59" t="str">
        <f>'TSCĐ Edit'!H58</f>
        <v>Máy thở</v>
      </c>
      <c r="E59" t="str">
        <f>'TSCĐ Edit'!L58</f>
        <v>Savina 300</v>
      </c>
      <c r="F59" s="160" t="str">
        <f>'TSCĐ Edit'!M58</f>
        <v>ASJL-0221</v>
      </c>
      <c r="G59" t="str">
        <f>'TSCĐ Edit'!N58</f>
        <v xml:space="preserve">Drager </v>
      </c>
      <c r="H59" t="str">
        <f>'TSCĐ Edit'!O58</f>
        <v xml:space="preserve"> Đức</v>
      </c>
      <c r="I59">
        <f>'TSCĐ Edit'!P58</f>
        <v>2016</v>
      </c>
      <c r="J59">
        <f>'TSCĐ Edit'!Q58</f>
        <v>42859</v>
      </c>
      <c r="K59" t="s">
        <v>2</v>
      </c>
      <c r="L59" t="s">
        <v>2</v>
      </c>
      <c r="M59" t="str">
        <f>'TSCĐ Edit'!U58</f>
        <v>Đang hoạt động</v>
      </c>
      <c r="N59">
        <f>'TSCĐ Edit'!Q58</f>
        <v>42859</v>
      </c>
    </row>
    <row r="60" spans="1:14" x14ac:dyDescent="0.3">
      <c r="A60" t="str">
        <f>'TSCĐ Edit'!I59</f>
        <v>Khoa Cấp Cứu</v>
      </c>
      <c r="B60" t="str">
        <f>'TSCĐ Edit'!B59</f>
        <v>Máy thở</v>
      </c>
      <c r="C60" t="str">
        <f>'TSCĐ Edit'!D59</f>
        <v>BG.MT.KCAPC.003</v>
      </c>
      <c r="D60" t="str">
        <f>'TSCĐ Edit'!H59</f>
        <v>Máy thở</v>
      </c>
      <c r="E60" t="str">
        <f>'TSCĐ Edit'!L59</f>
        <v>Savina 300</v>
      </c>
      <c r="F60" s="160" t="str">
        <f>'TSCĐ Edit'!M59</f>
        <v xml:space="preserve"> ASJL-0218</v>
      </c>
      <c r="G60" t="str">
        <f>'TSCĐ Edit'!N59</f>
        <v xml:space="preserve">Drager </v>
      </c>
      <c r="H60" t="str">
        <f>'TSCĐ Edit'!O59</f>
        <v xml:space="preserve"> Đức</v>
      </c>
      <c r="I60">
        <f>'TSCĐ Edit'!P59</f>
        <v>2016</v>
      </c>
      <c r="J60">
        <f>'TSCĐ Edit'!Q59</f>
        <v>42859</v>
      </c>
      <c r="K60" t="s">
        <v>2</v>
      </c>
      <c r="L60" t="s">
        <v>2</v>
      </c>
      <c r="M60" t="str">
        <f>'TSCĐ Edit'!U59</f>
        <v>Đang hoạt động</v>
      </c>
      <c r="N60">
        <f>'TSCĐ Edit'!Q59</f>
        <v>42859</v>
      </c>
    </row>
    <row r="61" spans="1:14" x14ac:dyDescent="0.3">
      <c r="A61" t="str">
        <f>'TSCĐ Edit'!I60</f>
        <v>Khoa Cấp Cứu</v>
      </c>
      <c r="B61" t="str">
        <f>'TSCĐ Edit'!B60</f>
        <v>Máy thở</v>
      </c>
      <c r="C61" t="str">
        <f>'TSCĐ Edit'!D60</f>
        <v>BG.MT.KCAPC.004</v>
      </c>
      <c r="D61" t="str">
        <f>'TSCĐ Edit'!H60</f>
        <v>Máy thở</v>
      </c>
      <c r="E61" t="str">
        <f>'TSCĐ Edit'!L60</f>
        <v>V680</v>
      </c>
      <c r="F61" s="160" t="str">
        <f>'TSCĐ Edit'!M60</f>
        <v>100277177</v>
      </c>
      <c r="G61" t="str">
        <f>'TSCĐ Edit'!N60</f>
        <v xml:space="preserve">Respironics </v>
      </c>
      <c r="H61" t="str">
        <f>'TSCĐ Edit'!O60</f>
        <v xml:space="preserve">  Philips- Mỹ</v>
      </c>
      <c r="I61">
        <f>'TSCĐ Edit'!P60</f>
        <v>2018</v>
      </c>
      <c r="J61" t="str">
        <f>'TSCĐ Edit'!Q60</f>
        <v>28/12/2018</v>
      </c>
      <c r="K61" t="s">
        <v>2</v>
      </c>
      <c r="L61" t="s">
        <v>2</v>
      </c>
      <c r="M61" t="str">
        <f>'TSCĐ Edit'!U60</f>
        <v>Đang hoạt động</v>
      </c>
      <c r="N61" t="str">
        <f>'TSCĐ Edit'!Q60</f>
        <v>28/12/2018</v>
      </c>
    </row>
    <row r="62" spans="1:14" x14ac:dyDescent="0.3">
      <c r="A62" t="str">
        <f>'TSCĐ Edit'!I61</f>
        <v>Khoa Cấp Cứu</v>
      </c>
      <c r="B62" t="str">
        <f>'TSCĐ Edit'!B61</f>
        <v>Máy thở</v>
      </c>
      <c r="C62" t="str">
        <f>'TSCĐ Edit'!D61</f>
        <v>BG.MT.KCAPC.005</v>
      </c>
      <c r="D62" t="str">
        <f>'TSCĐ Edit'!H61</f>
        <v>Máy thở</v>
      </c>
      <c r="E62" t="str">
        <f>'TSCĐ Edit'!L61</f>
        <v>V680</v>
      </c>
      <c r="F62" s="160" t="str">
        <f>'TSCĐ Edit'!M61</f>
        <v>100277326</v>
      </c>
      <c r="G62" t="str">
        <f>'TSCĐ Edit'!N61</f>
        <v xml:space="preserve">Respironics </v>
      </c>
      <c r="H62" t="str">
        <f>'TSCĐ Edit'!O61</f>
        <v xml:space="preserve">  Philips- Mỹ</v>
      </c>
      <c r="I62">
        <f>'TSCĐ Edit'!P61</f>
        <v>2018</v>
      </c>
      <c r="J62" t="str">
        <f>'TSCĐ Edit'!Q61</f>
        <v>28/12/2018</v>
      </c>
      <c r="K62" t="s">
        <v>2</v>
      </c>
      <c r="L62" t="s">
        <v>2</v>
      </c>
      <c r="M62" t="str">
        <f>'TSCĐ Edit'!U61</f>
        <v>Đang hoạt động</v>
      </c>
      <c r="N62" t="str">
        <f>'TSCĐ Edit'!Q61</f>
        <v>28/12/2018</v>
      </c>
    </row>
    <row r="63" spans="1:14" x14ac:dyDescent="0.3">
      <c r="A63" t="str">
        <f>'TSCĐ Edit'!I62</f>
        <v>Khoa Cấp Cứu</v>
      </c>
      <c r="B63" t="str">
        <f>'TSCĐ Edit'!B62</f>
        <v>Máy thở</v>
      </c>
      <c r="C63" t="str">
        <f>'TSCĐ Edit'!D62</f>
        <v>BG.MT.KCAPC.006</v>
      </c>
      <c r="D63" t="str">
        <f>'TSCĐ Edit'!H62</f>
        <v>MÁY THỞ CHỨC NĂNG CAO</v>
      </c>
      <c r="E63" t="str">
        <f>'TSCĐ Edit'!L62</f>
        <v>Elisa 600</v>
      </c>
      <c r="F63" s="160" t="str">
        <f>'TSCĐ Edit'!M62</f>
        <v>0400600hul06204941</v>
      </c>
      <c r="G63" t="str">
        <f>'TSCĐ Edit'!N62</f>
        <v xml:space="preserve">Löwenstein Medical GmbH &amp; Co. KG </v>
      </c>
      <c r="H63" t="str">
        <f>'TSCĐ Edit'!O62</f>
        <v xml:space="preserve">  Đức</v>
      </c>
      <c r="I63">
        <f>'TSCĐ Edit'!P62</f>
        <v>2020</v>
      </c>
      <c r="J63" t="str">
        <f>'TSCĐ Edit'!Q62</f>
        <v>29/04/2020</v>
      </c>
      <c r="K63" t="s">
        <v>2</v>
      </c>
      <c r="L63" t="s">
        <v>2</v>
      </c>
      <c r="M63" t="str">
        <f>'TSCĐ Edit'!U62</f>
        <v>Đang hoạt động</v>
      </c>
      <c r="N63" t="str">
        <f>'TSCĐ Edit'!Q62</f>
        <v>29/04/2020</v>
      </c>
    </row>
    <row r="64" spans="1:14" x14ac:dyDescent="0.3">
      <c r="A64" t="str">
        <f>'TSCĐ Edit'!I63</f>
        <v>Khoa Cấp Cứu</v>
      </c>
      <c r="B64" t="str">
        <f>'TSCĐ Edit'!B63</f>
        <v>Máy thở</v>
      </c>
      <c r="C64" t="str">
        <f>'TSCĐ Edit'!D63</f>
        <v>BG.MT.KCAPC.007</v>
      </c>
      <c r="D64" t="str">
        <f>'TSCĐ Edit'!H63</f>
        <v>Máy thở oxy dòng cao</v>
      </c>
      <c r="E64" t="str">
        <f>'TSCĐ Edit'!L63</f>
        <v xml:space="preserve">
HF-2900
</v>
      </c>
      <c r="F64" s="160" t="str">
        <f>'TSCĐ Edit'!M63</f>
        <v xml:space="preserve">21052Jn3203258
</v>
      </c>
      <c r="G64" t="str">
        <f>'TSCĐ Edit'!N63</f>
        <v xml:space="preserve">Great Group Medical </v>
      </c>
      <c r="H64" t="str">
        <f>'TSCĐ Edit'!O63</f>
        <v>Đài Loan</v>
      </c>
      <c r="I64">
        <f>'TSCĐ Edit'!P63</f>
        <v>2021</v>
      </c>
      <c r="J64" t="str">
        <f>'TSCĐ Edit'!Q63</f>
        <v>30/08/2021</v>
      </c>
      <c r="K64" t="s">
        <v>2</v>
      </c>
      <c r="L64" t="s">
        <v>2</v>
      </c>
      <c r="M64" t="str">
        <f>'TSCĐ Edit'!U63</f>
        <v>Đang hoạt động</v>
      </c>
      <c r="N64" t="str">
        <f>'TSCĐ Edit'!Q63</f>
        <v>30/08/2021</v>
      </c>
    </row>
    <row r="65" spans="1:14" x14ac:dyDescent="0.3">
      <c r="A65" t="str">
        <f>'TSCĐ Edit'!I64</f>
        <v>Khoa Cấp Cứu</v>
      </c>
      <c r="B65" t="str">
        <f>'TSCĐ Edit'!B64</f>
        <v>Máy thở</v>
      </c>
      <c r="C65" t="str">
        <f>'TSCĐ Edit'!D64</f>
        <v>BG.MT.KCAPC.008</v>
      </c>
      <c r="D65" t="str">
        <f>'TSCĐ Edit'!H64</f>
        <v>Máy thở oxy dòng cao</v>
      </c>
      <c r="E65" t="str">
        <f>'TSCĐ Edit'!L64</f>
        <v xml:space="preserve">
HF-2900
</v>
      </c>
      <c r="F65" s="160" t="str">
        <f>'TSCĐ Edit'!M64</f>
        <v xml:space="preserve">
21052Jn3203252</v>
      </c>
      <c r="G65" t="str">
        <f>'TSCĐ Edit'!N64</f>
        <v xml:space="preserve">Great Group Medical </v>
      </c>
      <c r="H65" t="str">
        <f>'TSCĐ Edit'!O64</f>
        <v>Đài Loan</v>
      </c>
      <c r="I65">
        <f>'TSCĐ Edit'!P64</f>
        <v>2021</v>
      </c>
      <c r="J65" t="str">
        <f>'TSCĐ Edit'!Q64</f>
        <v>30/08/2021</v>
      </c>
      <c r="K65" t="s">
        <v>2</v>
      </c>
      <c r="L65" t="s">
        <v>2</v>
      </c>
      <c r="M65" t="str">
        <f>'TSCĐ Edit'!U64</f>
        <v>Đang hoạt động</v>
      </c>
      <c r="N65" t="str">
        <f>'TSCĐ Edit'!Q64</f>
        <v>30/08/2021</v>
      </c>
    </row>
    <row r="66" spans="1:14" x14ac:dyDescent="0.3">
      <c r="A66" t="str">
        <f>'TSCĐ Edit'!I65</f>
        <v>Khoa Cấp Cứu</v>
      </c>
      <c r="B66" t="str">
        <f>'TSCĐ Edit'!B65</f>
        <v>Máy thở</v>
      </c>
      <c r="C66" t="str">
        <f>'TSCĐ Edit'!D65</f>
        <v>BG.MT.KCAPC.009</v>
      </c>
      <c r="D66" t="str">
        <f>'TSCĐ Edit'!H65</f>
        <v>Máy thở chức năng cao kèm máy nén khí</v>
      </c>
      <c r="E66" t="str">
        <f>'TSCĐ Edit'!L65</f>
        <v>840 Ventilator System</v>
      </c>
      <c r="F66" s="160" t="str">
        <f>'TSCĐ Edit'!M65</f>
        <v>3512204984</v>
      </c>
      <c r="G66" t="str">
        <f>'TSCĐ Edit'!N65</f>
        <v>Covidien - Medtronic</v>
      </c>
      <c r="H66" t="str">
        <f>'TSCĐ Edit'!O65</f>
        <v>Ireland</v>
      </c>
      <c r="I66">
        <f>'TSCĐ Edit'!P65</f>
        <v>2020</v>
      </c>
      <c r="J66">
        <f>'TSCĐ Edit'!Q65</f>
        <v>44354</v>
      </c>
      <c r="K66" t="s">
        <v>2</v>
      </c>
      <c r="L66" t="s">
        <v>2</v>
      </c>
      <c r="M66" t="str">
        <f>'TSCĐ Edit'!U65</f>
        <v>Đang hoạt động</v>
      </c>
      <c r="N66">
        <f>'TSCĐ Edit'!Q65</f>
        <v>44354</v>
      </c>
    </row>
    <row r="67" spans="1:14" x14ac:dyDescent="0.3">
      <c r="A67" t="str">
        <f>'TSCĐ Edit'!I66</f>
        <v>Khoa Cấp Cứu</v>
      </c>
      <c r="B67" t="str">
        <f>'TSCĐ Edit'!B66</f>
        <v>Máy thở</v>
      </c>
      <c r="C67" t="str">
        <f>'TSCĐ Edit'!D66</f>
        <v>BG.MT.KCAPC.010</v>
      </c>
      <c r="D67" t="str">
        <f>'TSCĐ Edit'!H66</f>
        <v>Máy thở chức năng cao kèm máy nén khí</v>
      </c>
      <c r="E67" t="str">
        <f>'TSCĐ Edit'!L66</f>
        <v>840 Ventilator System</v>
      </c>
      <c r="F67" s="160" t="str">
        <f>'TSCĐ Edit'!M66</f>
        <v>3512204949</v>
      </c>
      <c r="G67" t="str">
        <f>'TSCĐ Edit'!N66</f>
        <v>Covidien - Medtronic</v>
      </c>
      <c r="H67" t="str">
        <f>'TSCĐ Edit'!O66</f>
        <v>Ireland</v>
      </c>
      <c r="I67">
        <f>'TSCĐ Edit'!P66</f>
        <v>2020</v>
      </c>
      <c r="J67">
        <f>'TSCĐ Edit'!Q66</f>
        <v>44354</v>
      </c>
      <c r="K67" t="s">
        <v>2</v>
      </c>
      <c r="L67" t="s">
        <v>2</v>
      </c>
      <c r="M67" t="str">
        <f>'TSCĐ Edit'!U66</f>
        <v>Đang hoạt động</v>
      </c>
      <c r="N67">
        <f>'TSCĐ Edit'!Q66</f>
        <v>44354</v>
      </c>
    </row>
    <row r="68" spans="1:14" x14ac:dyDescent="0.3">
      <c r="A68" t="str">
        <f>'TSCĐ Edit'!I67</f>
        <v>Khoa Cấp Cứu</v>
      </c>
      <c r="B68" t="str">
        <f>'TSCĐ Edit'!B67</f>
        <v>Máy thở</v>
      </c>
      <c r="C68" t="str">
        <f>'TSCĐ Edit'!D67</f>
        <v>BG.MT.KCAPC.011</v>
      </c>
      <c r="D68" t="str">
        <f>'TSCĐ Edit'!H67</f>
        <v>Máy thở chức năng cao kèm máy nén khí</v>
      </c>
      <c r="E68" t="str">
        <f>'TSCĐ Edit'!L67</f>
        <v>840 Ventilator System</v>
      </c>
      <c r="F68" s="160" t="str">
        <f>'TSCĐ Edit'!M67</f>
        <v>3512204948</v>
      </c>
      <c r="G68" t="str">
        <f>'TSCĐ Edit'!N67</f>
        <v>Covidien - Medtronic</v>
      </c>
      <c r="H68" t="str">
        <f>'TSCĐ Edit'!O67</f>
        <v>Ireland</v>
      </c>
      <c r="I68">
        <f>'TSCĐ Edit'!P67</f>
        <v>2020</v>
      </c>
      <c r="J68">
        <f>'TSCĐ Edit'!Q67</f>
        <v>44354</v>
      </c>
      <c r="K68" t="s">
        <v>2</v>
      </c>
      <c r="L68" t="s">
        <v>2</v>
      </c>
      <c r="M68" t="str">
        <f>'TSCĐ Edit'!U67</f>
        <v>Đang hoạt động</v>
      </c>
      <c r="N68">
        <f>'TSCĐ Edit'!Q67</f>
        <v>44354</v>
      </c>
    </row>
    <row r="69" spans="1:14" x14ac:dyDescent="0.3">
      <c r="A69" t="str">
        <f>'TSCĐ Edit'!I68</f>
        <v>Khoa Cấp Cứu</v>
      </c>
      <c r="B69" t="str">
        <f>'TSCĐ Edit'!B68</f>
        <v>Máy truyền dịch</v>
      </c>
      <c r="C69" t="str">
        <f>'TSCĐ Edit'!D68</f>
        <v>BG.TD.KCAPC.001</v>
      </c>
      <c r="D69" t="str">
        <f>'TSCĐ Edit'!H68</f>
        <v xml:space="preserve">Máy truyền dịch tự động Top 3300 </v>
      </c>
      <c r="E69" t="str">
        <f>'TSCĐ Edit'!L68</f>
        <v>TOP 3300</v>
      </c>
      <c r="F69" s="160" t="str">
        <f>'TSCĐ Edit'!M68</f>
        <v>FN60632S</v>
      </c>
      <c r="G69" t="str">
        <f>'TSCĐ Edit'!N68</f>
        <v xml:space="preserve">Topcon </v>
      </c>
      <c r="H69" t="str">
        <f>'TSCĐ Edit'!O68</f>
        <v>Nhật Bản</v>
      </c>
      <c r="I69">
        <f>'TSCĐ Edit'!P68</f>
        <v>2011</v>
      </c>
      <c r="J69">
        <f>'TSCĐ Edit'!Q68</f>
        <v>40918</v>
      </c>
      <c r="K69" t="s">
        <v>2</v>
      </c>
      <c r="L69" t="s">
        <v>2</v>
      </c>
      <c r="M69" t="str">
        <f>'TSCĐ Edit'!U68</f>
        <v>Đang hoạt động</v>
      </c>
      <c r="N69">
        <f>'TSCĐ Edit'!Q68</f>
        <v>40918</v>
      </c>
    </row>
    <row r="70" spans="1:14" x14ac:dyDescent="0.3">
      <c r="A70" t="str">
        <f>'TSCĐ Edit'!I69</f>
        <v>Khoa Cấp Cứu</v>
      </c>
      <c r="B70" t="str">
        <f>'TSCĐ Edit'!B69</f>
        <v xml:space="preserve">Phòng lấy mẫu </v>
      </c>
      <c r="C70" t="str">
        <f>'TSCĐ Edit'!D69</f>
        <v>BG.PLM.KCAPC.001</v>
      </c>
      <c r="D70" t="str">
        <f>'TSCĐ Edit'!H69</f>
        <v>Phòng lấy mẫu xét nghiệm an toàn di động</v>
      </c>
      <c r="E70" t="str">
        <f>'TSCĐ Edit'!L69</f>
        <v>ATV-PXN-1819S</v>
      </c>
      <c r="F70" s="160" t="str">
        <f>'TSCĐ Edit'!M69</f>
        <v>LF9-21-0004</v>
      </c>
      <c r="G70" t="str">
        <f>'TSCĐ Edit'!N69</f>
        <v>Công ty cổ phần Air Tech Thế Long</v>
      </c>
      <c r="H70" t="str">
        <f>'TSCĐ Edit'!O69</f>
        <v>Việt Nam</v>
      </c>
      <c r="I70">
        <f>'TSCĐ Edit'!P69</f>
        <v>2021</v>
      </c>
      <c r="J70" t="str">
        <f>'TSCĐ Edit'!Q69</f>
        <v>30/08/2021</v>
      </c>
      <c r="K70" t="s">
        <v>2</v>
      </c>
      <c r="L70" t="s">
        <v>2</v>
      </c>
      <c r="M70" t="str">
        <f>'TSCĐ Edit'!U69</f>
        <v>Đang hoạt động</v>
      </c>
      <c r="N70" t="str">
        <f>'TSCĐ Edit'!Q69</f>
        <v>30/08/2021</v>
      </c>
    </row>
    <row r="71" spans="1:14" x14ac:dyDescent="0.3">
      <c r="A71" t="str">
        <f>'TSCĐ Edit'!I70</f>
        <v>Khoa Cấp Cứu</v>
      </c>
      <c r="B71" t="str">
        <f>'TSCĐ Edit'!B70</f>
        <v>Tủ</v>
      </c>
      <c r="C71" t="str">
        <f>'TSCĐ Edit'!D70</f>
        <v>BG.MT.KCAPC.001</v>
      </c>
      <c r="D71" t="str">
        <f>'TSCĐ Edit'!H70</f>
        <v>Tủ Inox đựng máy thở và dây máy KT 2,1x1,4x0,6m</v>
      </c>
      <c r="E71">
        <f>'TSCĐ Edit'!L70</f>
        <v>0</v>
      </c>
      <c r="F71" s="160" t="str">
        <f>'TSCĐ Edit'!M70</f>
        <v>Không có</v>
      </c>
      <c r="G71" t="str">
        <f>'TSCĐ Edit'!N70</f>
        <v>Việt nam</v>
      </c>
      <c r="H71" t="str">
        <f>'TSCĐ Edit'!O70</f>
        <v>Việt Nam</v>
      </c>
      <c r="I71">
        <f>'TSCĐ Edit'!P70</f>
        <v>2011</v>
      </c>
      <c r="J71">
        <f>'TSCĐ Edit'!Q70</f>
        <v>40547</v>
      </c>
      <c r="K71" t="s">
        <v>2</v>
      </c>
      <c r="L71" t="s">
        <v>2</v>
      </c>
      <c r="M71" t="str">
        <f>'TSCĐ Edit'!U70</f>
        <v>Đang hoạt động</v>
      </c>
      <c r="N71">
        <f>'TSCĐ Edit'!Q70</f>
        <v>40547</v>
      </c>
    </row>
    <row r="72" spans="1:14" x14ac:dyDescent="0.3">
      <c r="A72" t="str">
        <f>'TSCĐ Edit'!I71</f>
        <v>Khoa Cấp Cứu</v>
      </c>
      <c r="B72" t="str">
        <f>'TSCĐ Edit'!B71</f>
        <v>Xe cáng</v>
      </c>
      <c r="C72" t="str">
        <f>'TSCĐ Edit'!D71</f>
        <v>BG.XC.KCAPC.001</v>
      </c>
      <c r="D72" t="str">
        <f>'TSCĐ Edit'!H71</f>
        <v xml:space="preserve">Xe cáng đẩy bệnh nhân điều chỉnh được độ cao </v>
      </c>
      <c r="E72" t="str">
        <f>'TSCĐ Edit'!L71</f>
        <v>XC-08</v>
      </c>
      <c r="F72" s="160" t="str">
        <f>'TSCĐ Edit'!M71</f>
        <v>Không có</v>
      </c>
      <c r="G72" t="str">
        <f>'TSCĐ Edit'!N71</f>
        <v xml:space="preserve">Hoàng Nguyễn  </v>
      </c>
      <c r="H72" t="str">
        <f>'TSCĐ Edit'!O71</f>
        <v>Việt Nam</v>
      </c>
      <c r="I72">
        <f>'TSCĐ Edit'!P71</f>
        <v>2015</v>
      </c>
      <c r="J72">
        <f>'TSCĐ Edit'!Q71</f>
        <v>42073</v>
      </c>
      <c r="K72" t="s">
        <v>2</v>
      </c>
      <c r="L72" t="s">
        <v>2</v>
      </c>
      <c r="M72" t="str">
        <f>'TSCĐ Edit'!U71</f>
        <v>Đang hoạt động</v>
      </c>
      <c r="N72">
        <f>'TSCĐ Edit'!Q71</f>
        <v>42073</v>
      </c>
    </row>
    <row r="73" spans="1:14" x14ac:dyDescent="0.3">
      <c r="A73" t="str">
        <f>'TSCĐ Edit'!I72</f>
        <v>Khoa Cấp Cứu</v>
      </c>
      <c r="B73" t="str">
        <f>'TSCĐ Edit'!B72</f>
        <v>Xe cáng</v>
      </c>
      <c r="C73" t="str">
        <f>'TSCĐ Edit'!D72</f>
        <v>BG.XC.KCAPC.002</v>
      </c>
      <c r="D73" t="str">
        <f>'TSCĐ Edit'!H72</f>
        <v>Xe cáng kiểu Đài Loan điều chỉnh độ cao KT 1860x590x 600x850mm inox 304</v>
      </c>
      <c r="E73" t="str">
        <f>'TSCĐ Edit'!L72</f>
        <v>XCN2</v>
      </c>
      <c r="F73" s="160" t="str">
        <f>'TSCĐ Edit'!M72</f>
        <v>Không có</v>
      </c>
      <c r="G73" t="str">
        <f>'TSCĐ Edit'!N72</f>
        <v xml:space="preserve">Hải Hà </v>
      </c>
      <c r="H73" t="str">
        <f>'TSCĐ Edit'!O72</f>
        <v>Việt Nam</v>
      </c>
      <c r="I73">
        <f>'TSCĐ Edit'!P72</f>
        <v>2020</v>
      </c>
      <c r="J73" t="str">
        <f>'TSCĐ Edit'!Q72</f>
        <v>21/04/2020</v>
      </c>
      <c r="K73" t="s">
        <v>2</v>
      </c>
      <c r="L73" t="s">
        <v>2</v>
      </c>
      <c r="M73" t="str">
        <f>'TSCĐ Edit'!U72</f>
        <v>Đang hoạt động</v>
      </c>
      <c r="N73" t="str">
        <f>'TSCĐ Edit'!Q72</f>
        <v>21/04/2020</v>
      </c>
    </row>
    <row r="74" spans="1:14" x14ac:dyDescent="0.3">
      <c r="A74" t="str">
        <f>'TSCĐ Edit'!I73</f>
        <v>Khoa Cấp Cứu</v>
      </c>
      <c r="B74" t="str">
        <f>'TSCĐ Edit'!B73</f>
        <v>Xe cáng</v>
      </c>
      <c r="C74" t="str">
        <f>'TSCĐ Edit'!D73</f>
        <v>BG.XC.KCAPC.003</v>
      </c>
      <c r="D74" t="str">
        <f>'TSCĐ Edit'!H73</f>
        <v xml:space="preserve">Xe cáng đẩy bệnh nhân điều chỉnh được độ cao </v>
      </c>
      <c r="E74" t="str">
        <f>'TSCĐ Edit'!L73</f>
        <v>XC-08</v>
      </c>
      <c r="F74" s="160" t="str">
        <f>'TSCĐ Edit'!M73</f>
        <v>Không có</v>
      </c>
      <c r="G74" t="str">
        <f>'TSCĐ Edit'!N73</f>
        <v xml:space="preserve">Hoàng Nguyễn  </v>
      </c>
      <c r="H74" t="str">
        <f>'TSCĐ Edit'!O73</f>
        <v>Việt Nam</v>
      </c>
      <c r="I74">
        <f>'TSCĐ Edit'!P73</f>
        <v>2021</v>
      </c>
      <c r="J74" t="str">
        <f>'TSCĐ Edit'!Q73</f>
        <v>16/06/2021</v>
      </c>
      <c r="K74" t="s">
        <v>2</v>
      </c>
      <c r="L74" t="s">
        <v>2</v>
      </c>
      <c r="M74" t="str">
        <f>'TSCĐ Edit'!U73</f>
        <v>Đang hoạt động</v>
      </c>
      <c r="N74" t="str">
        <f>'TSCĐ Edit'!Q73</f>
        <v>16/06/2021</v>
      </c>
    </row>
    <row r="75" spans="1:14" x14ac:dyDescent="0.3">
      <c r="A75" t="str">
        <f>'TSCĐ Edit'!I74</f>
        <v>Khoa Cấp Cứu</v>
      </c>
      <c r="B75" t="str">
        <f>'TSCĐ Edit'!B74</f>
        <v>Xe cáng</v>
      </c>
      <c r="C75" t="str">
        <f>'TSCĐ Edit'!D74</f>
        <v>BG.XC.KCAPC.004</v>
      </c>
      <c r="D75" t="str">
        <f>'TSCĐ Edit'!H74</f>
        <v>Xe cáng đa năng</v>
      </c>
      <c r="E75" t="str">
        <f>'TSCĐ Edit'!L74</f>
        <v>XC-09</v>
      </c>
      <c r="F75" s="160">
        <f>'TSCĐ Edit'!M74</f>
        <v>0</v>
      </c>
      <c r="G75" t="str">
        <f>'TSCĐ Edit'!N74</f>
        <v xml:space="preserve">Hoàng Nguyễn  </v>
      </c>
      <c r="H75" t="str">
        <f>'TSCĐ Edit'!O74</f>
        <v>Việt Nam</v>
      </c>
      <c r="I75">
        <f>'TSCĐ Edit'!P74</f>
        <v>2023</v>
      </c>
      <c r="J75" t="str">
        <f>'TSCĐ Edit'!Q74</f>
        <v>16/01/2023</v>
      </c>
      <c r="K75" t="s">
        <v>2</v>
      </c>
      <c r="L75" t="s">
        <v>2</v>
      </c>
      <c r="M75" t="str">
        <f>'TSCĐ Edit'!U74</f>
        <v>Đang hoạt động</v>
      </c>
      <c r="N75" t="str">
        <f>'TSCĐ Edit'!Q74</f>
        <v>16/01/2023</v>
      </c>
    </row>
    <row r="76" spans="1:14" x14ac:dyDescent="0.3">
      <c r="A76" t="str">
        <f>'TSCĐ Edit'!I75</f>
        <v>Khoa Cấp Cứu</v>
      </c>
      <c r="B76" t="str">
        <f>'TSCĐ Edit'!B75</f>
        <v>Xe cáng</v>
      </c>
      <c r="C76" t="str">
        <f>'TSCĐ Edit'!D75</f>
        <v>BG.XC.KCAPC.005</v>
      </c>
      <c r="D76" t="str">
        <f>'TSCĐ Edit'!H75</f>
        <v>Xe cáng chuyển bệnh nhân</v>
      </c>
      <c r="E76" t="str">
        <f>'TSCĐ Edit'!L75</f>
        <v>VN-XC07</v>
      </c>
      <c r="F76" s="160" t="str">
        <f>'TSCĐ Edit'!M75</f>
        <v>Không có</v>
      </c>
      <c r="G76" t="str">
        <f>'TSCĐ Edit'!N75</f>
        <v>Vietnew99</v>
      </c>
      <c r="H76" t="str">
        <f>'TSCĐ Edit'!O75</f>
        <v>Việt Nam</v>
      </c>
      <c r="I76">
        <f>'TSCĐ Edit'!P75</f>
        <v>2023</v>
      </c>
      <c r="J76" t="str">
        <f>'TSCĐ Edit'!Q75</f>
        <v>21/07/2023</v>
      </c>
      <c r="K76" t="s">
        <v>2</v>
      </c>
      <c r="L76" t="s">
        <v>2</v>
      </c>
      <c r="M76" t="str">
        <f>'TSCĐ Edit'!U75</f>
        <v>Đang hoạt động</v>
      </c>
      <c r="N76" t="str">
        <f>'TSCĐ Edit'!Q75</f>
        <v>21/07/2023</v>
      </c>
    </row>
    <row r="77" spans="1:14" x14ac:dyDescent="0.3">
      <c r="A77" t="str">
        <f>'TSCĐ Edit'!I76</f>
        <v>Khoa Cấp Cứu</v>
      </c>
      <c r="B77" t="str">
        <f>'TSCĐ Edit'!B76</f>
        <v>Xe cáng</v>
      </c>
      <c r="C77" t="str">
        <f>'TSCĐ Edit'!D76</f>
        <v>BG.XC.KCAPC.006</v>
      </c>
      <c r="D77" t="str">
        <f>'TSCĐ Edit'!H76</f>
        <v>Xe cáng vận chuyển bệnh nhân nằm</v>
      </c>
      <c r="E77" t="str">
        <f>'TSCĐ Edit'!L76</f>
        <v>XCN1</v>
      </c>
      <c r="F77" s="160" t="str">
        <f>'TSCĐ Edit'!M76</f>
        <v>Không có</v>
      </c>
      <c r="G77" t="str">
        <f>'TSCĐ Edit'!N76</f>
        <v xml:space="preserve">Hải Hà </v>
      </c>
      <c r="H77" t="str">
        <f>'TSCĐ Edit'!O76</f>
        <v>Việt Nam</v>
      </c>
      <c r="I77">
        <f>'TSCĐ Edit'!P76</f>
        <v>2024</v>
      </c>
      <c r="J77">
        <f>'TSCĐ Edit'!Q76</f>
        <v>2024</v>
      </c>
      <c r="K77" t="s">
        <v>2</v>
      </c>
      <c r="L77" t="s">
        <v>2</v>
      </c>
      <c r="M77" t="str">
        <f>'TSCĐ Edit'!U76</f>
        <v>Đang hoạt động</v>
      </c>
      <c r="N77">
        <f>'TSCĐ Edit'!Q76</f>
        <v>2024</v>
      </c>
    </row>
    <row r="78" spans="1:14" x14ac:dyDescent="0.3">
      <c r="A78" t="str">
        <f>'TSCĐ Edit'!I77</f>
        <v>Khoa Cấp Cứu</v>
      </c>
      <c r="B78" t="str">
        <f>'TSCĐ Edit'!B77</f>
        <v xml:space="preserve">Xe tiêm  </v>
      </c>
      <c r="C78" t="str">
        <f>'TSCĐ Edit'!D77</f>
        <v>BG.XT.KCAPC.001</v>
      </c>
      <c r="D78" t="str">
        <f>'TSCĐ Edit'!H77</f>
        <v xml:space="preserve">Xe đẩy cấp cứu nhựa  (670x470x940)mm  </v>
      </c>
      <c r="E78" t="str">
        <f>'TSCĐ Edit'!L77</f>
        <v>XD-10,2</v>
      </c>
      <c r="F78" s="160">
        <f>'TSCĐ Edit'!M77</f>
        <v>0</v>
      </c>
      <c r="G78" t="str">
        <f>'TSCĐ Edit'!N77</f>
        <v xml:space="preserve">Hoàng Nguyễn  </v>
      </c>
      <c r="H78" t="str">
        <f>'TSCĐ Edit'!O77</f>
        <v>Việt Nam</v>
      </c>
      <c r="I78">
        <f>'TSCĐ Edit'!P77</f>
        <v>2020</v>
      </c>
      <c r="J78" t="str">
        <f>'TSCĐ Edit'!Q77</f>
        <v>16/07/2020</v>
      </c>
      <c r="K78" t="s">
        <v>2</v>
      </c>
      <c r="L78" t="s">
        <v>2</v>
      </c>
      <c r="M78" t="str">
        <f>'TSCĐ Edit'!U77</f>
        <v>Đang hoạt động</v>
      </c>
      <c r="N78" t="str">
        <f>'TSCĐ Edit'!Q77</f>
        <v>16/07/2020</v>
      </c>
    </row>
    <row r="79" spans="1:14" x14ac:dyDescent="0.3">
      <c r="A79" t="str">
        <f>'TSCĐ Edit'!I78</f>
        <v>Khoa Chẩn Đoán Hình Ảnh</v>
      </c>
      <c r="B79" t="str">
        <f>'TSCĐ Edit'!B78</f>
        <v xml:space="preserve">Hệ thống đo loãng xương  </v>
      </c>
      <c r="C79" t="str">
        <f>'TSCĐ Edit'!D78</f>
        <v>BG.ĐLX.KCDHA.001</v>
      </c>
      <c r="D79" t="str">
        <f>'TSCĐ Edit'!H78</f>
        <v>Hệ thống đo loãng xương toàn thân bằng tia X</v>
      </c>
      <c r="E79" t="str">
        <f>'TSCĐ Edit'!L78</f>
        <v>DCS-900FX</v>
      </c>
      <c r="F79" s="160" t="str">
        <f>'TSCĐ Edit'!M78</f>
        <v>205D0412</v>
      </c>
      <c r="G79" t="str">
        <f>'TSCĐ Edit'!N78</f>
        <v xml:space="preserve"> Hitachi  </v>
      </c>
      <c r="H79" t="str">
        <f>'TSCĐ Edit'!O78</f>
        <v>Nhật Bản</v>
      </c>
      <c r="I79">
        <f>'TSCĐ Edit'!P78</f>
        <v>2018</v>
      </c>
      <c r="J79" t="str">
        <f>'TSCĐ Edit'!Q78</f>
        <v>20/12/2018</v>
      </c>
      <c r="K79" t="s">
        <v>2</v>
      </c>
      <c r="L79" t="s">
        <v>2</v>
      </c>
      <c r="M79" t="str">
        <f>'TSCĐ Edit'!U78</f>
        <v>Đang hoạt động</v>
      </c>
      <c r="N79" t="str">
        <f>'TSCĐ Edit'!Q78</f>
        <v>20/12/2018</v>
      </c>
    </row>
    <row r="80" spans="1:14" x14ac:dyDescent="0.3">
      <c r="A80" t="str">
        <f>'TSCĐ Edit'!I79</f>
        <v>Khoa Chẩn Đoán Hình Ảnh</v>
      </c>
      <c r="B80" t="str">
        <f>'TSCĐ Edit'!B79</f>
        <v xml:space="preserve">Hệ thống máy chụp </v>
      </c>
      <c r="C80" t="str">
        <f>'TSCĐ Edit'!D79</f>
        <v>BG.CL.KCDHA.001</v>
      </c>
      <c r="D80" t="str">
        <f>'TSCĐ Edit'!H79</f>
        <v>Hệ thống máy chụp cắt lớp vi tính 2 dãy đầu thu</v>
      </c>
      <c r="E80" t="str">
        <f>'TSCĐ Edit'!L79</f>
        <v>Brivo CT325</v>
      </c>
      <c r="F80" s="160" t="str">
        <f>'TSCĐ Edit'!M79</f>
        <v>E3US14229</v>
      </c>
      <c r="G80" t="str">
        <f>'TSCĐ Edit'!N79</f>
        <v xml:space="preserve">GE Hangwei Medical Systems  </v>
      </c>
      <c r="H80" t="str">
        <f>'TSCĐ Edit'!O79</f>
        <v xml:space="preserve"> Trung Quốc</v>
      </c>
      <c r="I80">
        <f>'TSCĐ Edit'!P79</f>
        <v>2014</v>
      </c>
      <c r="J80" t="str">
        <f>'TSCĐ Edit'!Q79</f>
        <v>19/12/2014</v>
      </c>
      <c r="K80" t="s">
        <v>2</v>
      </c>
      <c r="L80" t="s">
        <v>2</v>
      </c>
      <c r="M80" t="str">
        <f>'TSCĐ Edit'!U79</f>
        <v>Đang hoạt động</v>
      </c>
      <c r="N80" t="str">
        <f>'TSCĐ Edit'!Q79</f>
        <v>19/12/2014</v>
      </c>
    </row>
    <row r="81" spans="1:14" x14ac:dyDescent="0.3">
      <c r="A81" t="str">
        <f>'TSCĐ Edit'!I80</f>
        <v>Khoa Chẩn Đoán Hình Ảnh</v>
      </c>
      <c r="B81" t="str">
        <f>'TSCĐ Edit'!B80</f>
        <v xml:space="preserve">Hệ thống máy chụp </v>
      </c>
      <c r="C81" t="str">
        <f>'TSCĐ Edit'!D80</f>
        <v>BG.CL.KCDHA.002</v>
      </c>
      <c r="D81" t="str">
        <f>'TSCĐ Edit'!H80</f>
        <v>Hệ thống máy chụp cắt lớp vi tính xoắn ốc toàn thân và máy in phim laser khô</v>
      </c>
      <c r="E81" t="str">
        <f>'TSCĐ Edit'!L80</f>
        <v>5114671-2;Hispeed Dual</v>
      </c>
      <c r="F81" s="160" t="str">
        <f>'TSCĐ Edit'!M80</f>
        <v>261055HM8;B7HS101242</v>
      </c>
      <c r="G81" t="str">
        <f>'TSCĐ Edit'!N80</f>
        <v xml:space="preserve">GE Hangwei  </v>
      </c>
      <c r="H81" t="str">
        <f>'TSCĐ Edit'!O80</f>
        <v xml:space="preserve"> Trung Quốc</v>
      </c>
      <c r="I81">
        <f>'TSCĐ Edit'!P80</f>
        <v>2010</v>
      </c>
      <c r="J81">
        <f>'TSCĐ Edit'!Q80</f>
        <v>42016</v>
      </c>
      <c r="K81" t="s">
        <v>2</v>
      </c>
      <c r="L81" t="s">
        <v>2</v>
      </c>
      <c r="M81" t="str">
        <f>'TSCĐ Edit'!U80</f>
        <v>Đang hoạt động</v>
      </c>
      <c r="N81">
        <f>'TSCĐ Edit'!Q80</f>
        <v>42016</v>
      </c>
    </row>
    <row r="82" spans="1:14" x14ac:dyDescent="0.3">
      <c r="A82" t="str">
        <f>'TSCĐ Edit'!I81</f>
        <v>Khoa Chẩn Đoán Hình Ảnh</v>
      </c>
      <c r="B82" t="str">
        <f>'TSCĐ Edit'!B81</f>
        <v xml:space="preserve">Hệ thống máy chụp </v>
      </c>
      <c r="C82" t="str">
        <f>'TSCĐ Edit'!D81</f>
        <v>BG.MRI.KCDHA.003</v>
      </c>
      <c r="D82" t="str">
        <f>'TSCĐ Edit'!H81</f>
        <v>Hệ thống máy chụp cộng hưởng từ 1,5 tesla</v>
      </c>
      <c r="E82" t="str">
        <f>'TSCĐ Edit'!L81</f>
        <v xml:space="preserve">Echelon Smart  </v>
      </c>
      <c r="F82" s="160" t="str">
        <f>'TSCĐ Edit'!M81</f>
        <v>ES535</v>
      </c>
      <c r="G82" t="str">
        <f>'TSCĐ Edit'!N81</f>
        <v xml:space="preserve">Hitachi, Ltd  </v>
      </c>
      <c r="H82" t="str">
        <f>'TSCĐ Edit'!O81</f>
        <v xml:space="preserve"> Nhật Bản, TQ</v>
      </c>
      <c r="I82">
        <f>'TSCĐ Edit'!P81</f>
        <v>2018</v>
      </c>
      <c r="J82" t="str">
        <f>'TSCĐ Edit'!Q81</f>
        <v>22/02/2019</v>
      </c>
      <c r="K82" t="s">
        <v>2</v>
      </c>
      <c r="L82" t="s">
        <v>2</v>
      </c>
      <c r="M82" t="str">
        <f>'TSCĐ Edit'!U81</f>
        <v>Đang hoạt động</v>
      </c>
      <c r="N82" t="str">
        <f>'TSCĐ Edit'!Q81</f>
        <v>22/02/2019</v>
      </c>
    </row>
    <row r="83" spans="1:14" x14ac:dyDescent="0.3">
      <c r="A83" t="str">
        <f>'TSCĐ Edit'!I82</f>
        <v>Khoa Chẩn Đoán Hình Ảnh</v>
      </c>
      <c r="B83" t="str">
        <f>'TSCĐ Edit'!B82</f>
        <v xml:space="preserve">Hệ thống thu nhận và xử lý hình ảnh X-quang </v>
      </c>
      <c r="C83" t="str">
        <f>'TSCĐ Edit'!D82</f>
        <v>BG.XQ.KCDHA.001</v>
      </c>
      <c r="D83" t="str">
        <f>'TSCĐ Edit'!H82</f>
        <v>Hệ thống thu nhận và xử lý hình ảnh X-quang kỹ thuật số DR</v>
      </c>
      <c r="E83" t="str">
        <f>'TSCĐ Edit'!L82</f>
        <v>AeroDR P-52</v>
      </c>
      <c r="F83" s="160" t="str">
        <f>'TSCĐ Edit'!M82</f>
        <v>Không có</v>
      </c>
      <c r="G83" t="str">
        <f>'TSCĐ Edit'!N82</f>
        <v xml:space="preserve"> Konica Minolta </v>
      </c>
      <c r="H83" t="str">
        <f>'TSCĐ Edit'!O82</f>
        <v>Nhật Bản</v>
      </c>
      <c r="I83">
        <f>'TSCĐ Edit'!P82</f>
        <v>2018</v>
      </c>
      <c r="J83" t="str">
        <f>'TSCĐ Edit'!Q82</f>
        <v>20/12/2018</v>
      </c>
      <c r="K83" t="s">
        <v>2</v>
      </c>
      <c r="L83" t="s">
        <v>2</v>
      </c>
      <c r="M83" t="str">
        <f>'TSCĐ Edit'!U82</f>
        <v>Đang hoạt động</v>
      </c>
      <c r="N83" t="str">
        <f>'TSCĐ Edit'!Q82</f>
        <v>20/12/2018</v>
      </c>
    </row>
    <row r="84" spans="1:14" x14ac:dyDescent="0.3">
      <c r="A84" t="str">
        <f>'TSCĐ Edit'!I83</f>
        <v>Khoa Chẩn Đoán Hình Ảnh</v>
      </c>
      <c r="B84" t="str">
        <f>'TSCĐ Edit'!B83</f>
        <v>Máy chụp XQ</v>
      </c>
      <c r="C84" t="str">
        <f>'TSCĐ Edit'!D83</f>
        <v>BG.XQ.KCDHA.001</v>
      </c>
      <c r="D84" t="str">
        <f>'TSCĐ Edit'!H83</f>
        <v>Máy chụp X quang tổng hợp cao tần</v>
      </c>
      <c r="E84" t="str">
        <f>'TSCĐ Edit'!L83</f>
        <v>UD125P-C2;HR-110M;BR-120M</v>
      </c>
      <c r="F84" s="160" t="str">
        <f>'TSCĐ Edit'!M83</f>
        <v>0262R60908;0262S05407;0262M31512</v>
      </c>
      <c r="G84" t="str">
        <f>'TSCĐ Edit'!N83</f>
        <v>Shimadzu</v>
      </c>
      <c r="H84" t="str">
        <f>'TSCĐ Edit'!O83</f>
        <v>Nhật Bản</v>
      </c>
      <c r="I84">
        <f>'TSCĐ Edit'!P83</f>
        <v>2007</v>
      </c>
      <c r="J84">
        <f>'TSCĐ Edit'!Q83</f>
        <v>39094</v>
      </c>
      <c r="K84" t="s">
        <v>2</v>
      </c>
      <c r="L84" t="s">
        <v>2</v>
      </c>
      <c r="M84" t="str">
        <f>'TSCĐ Edit'!U83</f>
        <v>Đang hoạt động</v>
      </c>
      <c r="N84">
        <f>'TSCĐ Edit'!Q83</f>
        <v>39094</v>
      </c>
    </row>
    <row r="85" spans="1:14" x14ac:dyDescent="0.3">
      <c r="A85" t="str">
        <f>'TSCĐ Edit'!I84</f>
        <v>Khoa Chẩn Đoán Hình Ảnh</v>
      </c>
      <c r="B85" t="str">
        <f>'TSCĐ Edit'!B84</f>
        <v>Máy chụp XQ</v>
      </c>
      <c r="C85" t="str">
        <f>'TSCĐ Edit'!D84</f>
        <v>BG.XQ.KCDHA.002</v>
      </c>
      <c r="D85" t="str">
        <f>'TSCĐ Edit'!H84</f>
        <v>Máy chụp X quang tổng hợp cao tần</v>
      </c>
      <c r="E85" t="str">
        <f>'TSCĐ Edit'!L84</f>
        <v>KB-12HK;FH-21HR;BR-120M</v>
      </c>
      <c r="F85" s="160" t="str">
        <f>'TSCĐ Edit'!M84</f>
        <v>0462P13808; 0562N97519; 0362M32019</v>
      </c>
      <c r="G85" t="str">
        <f>'TSCĐ Edit'!N84</f>
        <v>Shimadzu</v>
      </c>
      <c r="H85" t="str">
        <f>'TSCĐ Edit'!O84</f>
        <v>Nhật Bản</v>
      </c>
      <c r="I85">
        <f>'TSCĐ Edit'!P84</f>
        <v>2008</v>
      </c>
      <c r="J85">
        <f>'TSCĐ Edit'!Q84</f>
        <v>39459</v>
      </c>
      <c r="K85" t="s">
        <v>2</v>
      </c>
      <c r="L85" t="s">
        <v>2</v>
      </c>
      <c r="M85" t="str">
        <f>'TSCĐ Edit'!U84</f>
        <v>Đang hoạt động</v>
      </c>
      <c r="N85">
        <f>'TSCĐ Edit'!Q84</f>
        <v>39459</v>
      </c>
    </row>
    <row r="86" spans="1:14" x14ac:dyDescent="0.3">
      <c r="A86" t="str">
        <f>'TSCĐ Edit'!I85</f>
        <v>Khoa Chẩn Đoán Hình Ảnh</v>
      </c>
      <c r="B86" t="str">
        <f>'TSCĐ Edit'!B85</f>
        <v>Máy chụp XQ</v>
      </c>
      <c r="C86" t="str">
        <f>'TSCĐ Edit'!D85</f>
        <v>BG.XQ.KCDHA.003</v>
      </c>
      <c r="D86" t="str">
        <f>'TSCĐ Edit'!H85</f>
        <v>Hệ thống máy XQ số hoá</v>
      </c>
      <c r="E86" t="str">
        <f>'TSCĐ Edit'!L85</f>
        <v xml:space="preserve">5233511;DR-F;5233510
</v>
      </c>
      <c r="F86" s="160" t="str">
        <f>'TSCĐ Edit'!M85</f>
        <v>130003HL7;S1S15128;130001HL1</v>
      </c>
      <c r="G86" t="str">
        <f>'TSCĐ Edit'!N85</f>
        <v xml:space="preserve">GE HUALUN MEDICAL  
</v>
      </c>
      <c r="H86" t="str">
        <f>'TSCĐ Edit'!O85</f>
        <v xml:space="preserve"> Trung Quốc</v>
      </c>
      <c r="I86">
        <f>'TSCĐ Edit'!P85</f>
        <v>2015</v>
      </c>
      <c r="J86">
        <f>'TSCĐ Edit'!Q85</f>
        <v>42228</v>
      </c>
      <c r="K86" t="s">
        <v>2</v>
      </c>
      <c r="L86" t="s">
        <v>2</v>
      </c>
      <c r="M86" t="str">
        <f>'TSCĐ Edit'!U85</f>
        <v>Đang hoạt động</v>
      </c>
      <c r="N86">
        <f>'TSCĐ Edit'!Q85</f>
        <v>42228</v>
      </c>
    </row>
    <row r="87" spans="1:14" x14ac:dyDescent="0.3">
      <c r="A87" t="str">
        <f>'TSCĐ Edit'!I86</f>
        <v>Khoa Chẩn Đoán Hình Ảnh</v>
      </c>
      <c r="B87" t="str">
        <f>'TSCĐ Edit'!B86</f>
        <v>Máy chụp XQ</v>
      </c>
      <c r="C87" t="str">
        <f>'TSCĐ Edit'!D86</f>
        <v>BG.XQ.KCDHA.004</v>
      </c>
      <c r="D87" t="str">
        <f>'TSCĐ Edit'!H86</f>
        <v>Hệ thống XQ số hoá</v>
      </c>
      <c r="E87" t="str">
        <f>'TSCĐ Edit'!L86</f>
        <v>DR1</v>
      </c>
      <c r="F87" s="160">
        <f>'TSCĐ Edit'!M86</f>
        <v>36300528</v>
      </c>
      <c r="G87" t="str">
        <f>'TSCĐ Edit'!N86</f>
        <v xml:space="preserve">Fujifilm  </v>
      </c>
      <c r="H87" t="str">
        <f>'TSCĐ Edit'!O86</f>
        <v>Nhật Bản</v>
      </c>
      <c r="I87">
        <f>'TSCĐ Edit'!P86</f>
        <v>2012</v>
      </c>
      <c r="J87">
        <f>'TSCĐ Edit'!Q86</f>
        <v>42228</v>
      </c>
      <c r="K87" t="s">
        <v>2</v>
      </c>
      <c r="L87" t="s">
        <v>2</v>
      </c>
      <c r="M87" t="str">
        <f>'TSCĐ Edit'!U86</f>
        <v>Đang hoạt động</v>
      </c>
      <c r="N87">
        <f>'TSCĐ Edit'!Q86</f>
        <v>42228</v>
      </c>
    </row>
    <row r="88" spans="1:14" x14ac:dyDescent="0.3">
      <c r="A88" t="str">
        <f>'TSCĐ Edit'!I87</f>
        <v>Khoa Chẩn Đoán Hình Ảnh</v>
      </c>
      <c r="B88" t="str">
        <f>'TSCĐ Edit'!B87</f>
        <v>Máy chụp XQ</v>
      </c>
      <c r="C88" t="str">
        <f>'TSCĐ Edit'!D87</f>
        <v>BG.XQ.KCDHA.005</v>
      </c>
      <c r="D88" t="str">
        <f>'TSCĐ Edit'!H87</f>
        <v>Hệ thống XQ số hoá</v>
      </c>
      <c r="E88" t="str">
        <f>'TSCĐ Edit'!L87</f>
        <v>DR2</v>
      </c>
      <c r="F88" s="160">
        <f>'TSCĐ Edit'!M87</f>
        <v>36300521</v>
      </c>
      <c r="G88" t="str">
        <f>'TSCĐ Edit'!N87</f>
        <v xml:space="preserve">Fujifilm  </v>
      </c>
      <c r="H88" t="str">
        <f>'TSCĐ Edit'!O87</f>
        <v>Nhật Bản</v>
      </c>
      <c r="I88">
        <f>'TSCĐ Edit'!P87</f>
        <v>2012</v>
      </c>
      <c r="J88">
        <f>'TSCĐ Edit'!Q87</f>
        <v>42228</v>
      </c>
      <c r="K88" t="s">
        <v>2</v>
      </c>
      <c r="L88" t="s">
        <v>2</v>
      </c>
      <c r="M88" t="str">
        <f>'TSCĐ Edit'!U87</f>
        <v>Đang hoạt động</v>
      </c>
      <c r="N88">
        <f>'TSCĐ Edit'!Q87</f>
        <v>42228</v>
      </c>
    </row>
    <row r="89" spans="1:14" x14ac:dyDescent="0.3">
      <c r="A89" t="str">
        <f>'TSCĐ Edit'!I88</f>
        <v>Khoa Chẩn Đoán Hình Ảnh</v>
      </c>
      <c r="B89" t="str">
        <f>'TSCĐ Edit'!B88</f>
        <v>Máy chụp XQ</v>
      </c>
      <c r="C89" t="str">
        <f>'TSCĐ Edit'!D88</f>
        <v>BG.XQ.KCDHA.006</v>
      </c>
      <c r="D89" t="str">
        <f>'TSCĐ Edit'!H88</f>
        <v>Máy chụp X-quang răng Panorama</v>
      </c>
      <c r="E89" t="str">
        <f>'TSCĐ Edit'!L88</f>
        <v>Cypher E</v>
      </c>
      <c r="F89" s="160">
        <f>'TSCĐ Edit'!M88</f>
        <v>23918901</v>
      </c>
      <c r="G89" t="str">
        <f>'TSCĐ Edit'!N88</f>
        <v>ASAHI ROENTGEN</v>
      </c>
      <c r="H89" t="str">
        <f>'TSCĐ Edit'!O88</f>
        <v>Nhật Bản</v>
      </c>
      <c r="I89">
        <f>'TSCĐ Edit'!P88</f>
        <v>2016</v>
      </c>
      <c r="J89">
        <f>'TSCĐ Edit'!Q88</f>
        <v>42984</v>
      </c>
      <c r="K89" t="s">
        <v>2</v>
      </c>
      <c r="L89" t="s">
        <v>2</v>
      </c>
      <c r="M89" t="str">
        <f>'TSCĐ Edit'!U88</f>
        <v>Đang hoạt động</v>
      </c>
      <c r="N89">
        <f>'TSCĐ Edit'!Q88</f>
        <v>42984</v>
      </c>
    </row>
    <row r="90" spans="1:14" x14ac:dyDescent="0.3">
      <c r="A90" t="str">
        <f>'TSCĐ Edit'!I89</f>
        <v>Khoa Chẩn Đoán Hình Ảnh</v>
      </c>
      <c r="B90" t="str">
        <f>'TSCĐ Edit'!B89</f>
        <v>Máy chụp XQ</v>
      </c>
      <c r="C90" t="str">
        <f>'TSCĐ Edit'!D89</f>
        <v>BG.XQ.KCDHA.007</v>
      </c>
      <c r="D90" t="str">
        <f>'TSCĐ Edit'!H89</f>
        <v>Máy chụp X-quang vú</v>
      </c>
      <c r="E90" t="str">
        <f>'TSCĐ Edit'!L89</f>
        <v>GIOTTO IMAGE M</v>
      </c>
      <c r="F90" s="160">
        <f>'TSCĐ Edit'!M89</f>
        <v>1644032797</v>
      </c>
      <c r="G90" t="str">
        <f>'TSCĐ Edit'!N89</f>
        <v xml:space="preserve">IMS </v>
      </c>
      <c r="H90" t="str">
        <f>'TSCĐ Edit'!O89</f>
        <v>Ý</v>
      </c>
      <c r="I90">
        <f>'TSCĐ Edit'!P89</f>
        <v>2016</v>
      </c>
      <c r="J90">
        <f>'TSCĐ Edit'!Q89</f>
        <v>42984</v>
      </c>
      <c r="K90" t="s">
        <v>2</v>
      </c>
      <c r="L90" t="s">
        <v>2</v>
      </c>
      <c r="M90" t="str">
        <f>'TSCĐ Edit'!U89</f>
        <v>Đang hoạt động</v>
      </c>
      <c r="N90">
        <f>'TSCĐ Edit'!Q89</f>
        <v>42984</v>
      </c>
    </row>
    <row r="91" spans="1:14" x14ac:dyDescent="0.3">
      <c r="A91" t="str">
        <f>'TSCĐ Edit'!I90</f>
        <v>Khoa Chẩn Đoán Hình Ảnh</v>
      </c>
      <c r="B91" t="str">
        <f>'TSCĐ Edit'!B90</f>
        <v>Máy chụp XQ</v>
      </c>
      <c r="C91" t="str">
        <f>'TSCĐ Edit'!D90</f>
        <v>BG.XQ.KCDHA.008</v>
      </c>
      <c r="D91" t="str">
        <f>'TSCĐ Edit'!H90</f>
        <v>Hệ thống xử lý hình ảnh Xquang số hóa CR có chức năng nhũ ảnh</v>
      </c>
      <c r="E91" t="str">
        <f>'TSCĐ Edit'!L90</f>
        <v>FCR Capsula XLII</v>
      </c>
      <c r="F91" s="160">
        <f>'TSCĐ Edit'!M90</f>
        <v>86541152</v>
      </c>
      <c r="G91" t="str">
        <f>'TSCĐ Edit'!N90</f>
        <v xml:space="preserve"> Fujifilm </v>
      </c>
      <c r="H91" t="str">
        <f>'TSCĐ Edit'!O90</f>
        <v>Nhật Bản</v>
      </c>
      <c r="I91">
        <f>'TSCĐ Edit'!P90</f>
        <v>2018</v>
      </c>
      <c r="J91" t="str">
        <f>'TSCĐ Edit'!Q90</f>
        <v>20/12/2018</v>
      </c>
      <c r="K91" t="s">
        <v>2</v>
      </c>
      <c r="L91" t="s">
        <v>2</v>
      </c>
      <c r="M91" t="str">
        <f>'TSCĐ Edit'!U90</f>
        <v>Đang hoạt động</v>
      </c>
      <c r="N91" t="str">
        <f>'TSCĐ Edit'!Q90</f>
        <v>20/12/2018</v>
      </c>
    </row>
    <row r="92" spans="1:14" x14ac:dyDescent="0.3">
      <c r="A92" t="str">
        <f>'TSCĐ Edit'!I91</f>
        <v>Khoa Chẩn Đoán Hình Ảnh</v>
      </c>
      <c r="B92" t="str">
        <f>'TSCĐ Edit'!B91</f>
        <v>Máy chụp XQ</v>
      </c>
      <c r="C92" t="str">
        <f>'TSCĐ Edit'!D91</f>
        <v>BG.XQ.KCDHA.009</v>
      </c>
      <c r="D92" t="str">
        <f>'TSCĐ Edit'!H91</f>
        <v>Hệ thống X Quang cao tần số hóa</v>
      </c>
      <c r="E92" t="str">
        <f>'TSCĐ Edit'!L91</f>
        <v>FGX-52S;WBS;GXR-52;PBT-6;TS-FM6</v>
      </c>
      <c r="F92" s="160" t="str">
        <f>'TSCĐ Edit'!M91</f>
        <v>DXE1980197A;AWA1980911A;GBE1981545A;APD1980246A;ATB1980593A</v>
      </c>
      <c r="G92" t="str">
        <f>'TSCĐ Edit'!N91</f>
        <v xml:space="preserve">DRGEM </v>
      </c>
      <c r="H92" t="str">
        <f>'TSCĐ Edit'!O91</f>
        <v xml:space="preserve">  Hàn Quốc</v>
      </c>
      <c r="I92">
        <f>'TSCĐ Edit'!P91</f>
        <v>2019</v>
      </c>
      <c r="J92">
        <f>'TSCĐ Edit'!Q91</f>
        <v>43476</v>
      </c>
      <c r="K92" t="s">
        <v>2</v>
      </c>
      <c r="L92" t="s">
        <v>2</v>
      </c>
      <c r="M92" t="str">
        <f>'TSCĐ Edit'!U91</f>
        <v>Đang hoạt động</v>
      </c>
      <c r="N92">
        <f>'TSCĐ Edit'!Q91</f>
        <v>43476</v>
      </c>
    </row>
    <row r="93" spans="1:14" x14ac:dyDescent="0.3">
      <c r="A93" t="str">
        <f>'TSCĐ Edit'!I92</f>
        <v>Khoa Chẩn Đoán Hình Ảnh</v>
      </c>
      <c r="B93" t="str">
        <f>'TSCĐ Edit'!B92</f>
        <v>Máy in phim</v>
      </c>
      <c r="C93" t="str">
        <f>'TSCĐ Edit'!D92</f>
        <v>BG.XQ.KCDHA.001</v>
      </c>
      <c r="D93" t="str">
        <f>'TSCĐ Edit'!H92</f>
        <v>Máy in phim khô laser Drypix plus</v>
      </c>
      <c r="E93" t="str">
        <f>'TSCĐ Edit'!L92</f>
        <v>Drypix 4000</v>
      </c>
      <c r="F93" s="160">
        <f>'TSCĐ Edit'!M92</f>
        <v>46812740</v>
      </c>
      <c r="G93" t="str">
        <f>'TSCĐ Edit'!N92</f>
        <v xml:space="preserve">Fujifilm  </v>
      </c>
      <c r="H93" t="str">
        <f>'TSCĐ Edit'!O92</f>
        <v xml:space="preserve"> Trung Quốc</v>
      </c>
      <c r="I93">
        <f>'TSCĐ Edit'!P92</f>
        <v>2014</v>
      </c>
      <c r="J93" t="str">
        <f>'TSCĐ Edit'!Q92</f>
        <v>18/12/2014</v>
      </c>
      <c r="K93" t="s">
        <v>2</v>
      </c>
      <c r="L93" t="s">
        <v>2</v>
      </c>
      <c r="M93" t="str">
        <f>'TSCĐ Edit'!U92</f>
        <v>Đang hoạt động</v>
      </c>
      <c r="N93" t="str">
        <f>'TSCĐ Edit'!Q92</f>
        <v>18/12/2014</v>
      </c>
    </row>
    <row r="94" spans="1:14" x14ac:dyDescent="0.3">
      <c r="A94" t="str">
        <f>'TSCĐ Edit'!I93</f>
        <v>Khoa Chẩn Đoán Hình Ảnh</v>
      </c>
      <c r="B94" t="str">
        <f>'TSCĐ Edit'!B93</f>
        <v>Máy siêu âm</v>
      </c>
      <c r="C94" t="str">
        <f>'TSCĐ Edit'!D93</f>
        <v>BG.SA.KCDHA.001</v>
      </c>
      <c r="D94" t="str">
        <f>'TSCĐ Edit'!H93</f>
        <v>MÁY SIÊU ÂM MÀU DOPPLER</v>
      </c>
      <c r="E94" t="str">
        <f>'TSCĐ Edit'!L93</f>
        <v>LOGIQ F8 EXPERT</v>
      </c>
      <c r="F94" s="160" t="str">
        <f>'TSCĐ Edit'!M93</f>
        <v>6004383WX0</v>
      </c>
      <c r="G94" t="str">
        <f>'TSCĐ Edit'!N93</f>
        <v xml:space="preserve">GE Healthcare </v>
      </c>
      <c r="H94" t="str">
        <f>'TSCĐ Edit'!O93</f>
        <v xml:space="preserve"> Mỹ/ Trung Quốc</v>
      </c>
      <c r="I94">
        <f>'TSCĐ Edit'!P93</f>
        <v>2018</v>
      </c>
      <c r="J94" t="str">
        <f>'TSCĐ Edit'!Q93</f>
        <v>27/12/2018</v>
      </c>
      <c r="K94" t="s">
        <v>2</v>
      </c>
      <c r="L94" t="s">
        <v>2</v>
      </c>
      <c r="M94" t="str">
        <f>'TSCĐ Edit'!U93</f>
        <v>Đang hoạt động</v>
      </c>
      <c r="N94" t="str">
        <f>'TSCĐ Edit'!Q93</f>
        <v>27/12/2018</v>
      </c>
    </row>
    <row r="95" spans="1:14" x14ac:dyDescent="0.3">
      <c r="A95" t="str">
        <f>'TSCĐ Edit'!I94</f>
        <v>Khoa Da Liễu</v>
      </c>
      <c r="B95" t="str">
        <f>'TSCĐ Edit'!B94</f>
        <v>Máy hút khói</v>
      </c>
      <c r="C95" t="str">
        <f>'TSCĐ Edit'!D94</f>
        <v>BG.HK.DALIE.001</v>
      </c>
      <c r="D95" t="str">
        <f>'TSCĐ Edit'!H94</f>
        <v>Máy hút khói</v>
      </c>
      <c r="E95" t="str">
        <f>'TSCĐ Edit'!L94</f>
        <v>Cleanvac</v>
      </c>
      <c r="F95" s="160" t="str">
        <f>'TSCĐ Edit'!M94</f>
        <v>BH-SE10-3-ABB</v>
      </c>
      <c r="G95" t="str">
        <f>'TSCĐ Edit'!N94</f>
        <v xml:space="preserve">Choyang Medical </v>
      </c>
      <c r="H95" t="str">
        <f>'TSCĐ Edit'!O94</f>
        <v xml:space="preserve"> Hàn quốc</v>
      </c>
      <c r="I95">
        <f>'TSCĐ Edit'!P94</f>
        <v>2018</v>
      </c>
      <c r="J95">
        <f>'TSCĐ Edit'!Q94</f>
        <v>43226</v>
      </c>
      <c r="K95" t="s">
        <v>2</v>
      </c>
      <c r="L95" t="s">
        <v>2</v>
      </c>
      <c r="M95" t="str">
        <f>'TSCĐ Edit'!U94</f>
        <v>Đang hoạt động</v>
      </c>
      <c r="N95">
        <f>'TSCĐ Edit'!Q94</f>
        <v>43226</v>
      </c>
    </row>
    <row r="96" spans="1:14" x14ac:dyDescent="0.3">
      <c r="A96" t="str">
        <f>'TSCĐ Edit'!I95</f>
        <v>Khoa Da Liễu</v>
      </c>
      <c r="B96" t="str">
        <f>'TSCĐ Edit'!B95</f>
        <v xml:space="preserve">Máy laser </v>
      </c>
      <c r="C96" t="str">
        <f>'TSCĐ Edit'!D95</f>
        <v>BG.LS.DALIE.001</v>
      </c>
      <c r="D96" t="str">
        <f>'TSCĐ Edit'!H95</f>
        <v>Máy laser CO2</v>
      </c>
      <c r="E96" t="str">
        <f>'TSCĐ Edit'!L95</f>
        <v>COSMOPULSE 25</v>
      </c>
      <c r="F96" s="160" t="str">
        <f>'TSCĐ Edit'!M95</f>
        <v>BH-CL25-1-AAB</v>
      </c>
      <c r="G96" t="str">
        <f>'TSCĐ Edit'!N95</f>
        <v xml:space="preserve">Choyang Medical </v>
      </c>
      <c r="H96" t="str">
        <f>'TSCĐ Edit'!O95</f>
        <v xml:space="preserve"> Hàn quốc</v>
      </c>
      <c r="I96">
        <f>'TSCĐ Edit'!P95</f>
        <v>2017</v>
      </c>
      <c r="J96">
        <f>'TSCĐ Edit'!Q95</f>
        <v>42922</v>
      </c>
      <c r="K96" t="s">
        <v>2</v>
      </c>
      <c r="L96" t="s">
        <v>2</v>
      </c>
      <c r="M96" t="str">
        <f>'TSCĐ Edit'!U95</f>
        <v>Đang hoạt động</v>
      </c>
      <c r="N96">
        <f>'TSCĐ Edit'!Q95</f>
        <v>42922</v>
      </c>
    </row>
    <row r="97" spans="1:14" x14ac:dyDescent="0.3">
      <c r="A97" t="str">
        <f>'TSCĐ Edit'!I96</f>
        <v>Khoa Giải Phẫu Bệnh</v>
      </c>
      <c r="B97" t="str">
        <f>'TSCĐ Edit'!B96</f>
        <v>Bàn hơ</v>
      </c>
      <c r="C97" t="str">
        <f>'TSCĐ Edit'!D96</f>
        <v>BG.BHTB.KGPBE.001</v>
      </c>
      <c r="D97" t="str">
        <f>'TSCĐ Edit'!H96</f>
        <v>Bàn hơ tiêu bản SHANDON</v>
      </c>
      <c r="E97">
        <f>'TSCĐ Edit'!L96</f>
        <v>3120061</v>
      </c>
      <c r="F97" s="160" t="str">
        <f>'TSCĐ Edit'!M96</f>
        <v>2-181-271</v>
      </c>
      <c r="G97" t="str">
        <f>'TSCĐ Edit'!N96</f>
        <v xml:space="preserve">Thermoshandon </v>
      </c>
      <c r="H97" t="str">
        <f>'TSCĐ Edit'!O96</f>
        <v>Anh</v>
      </c>
      <c r="I97">
        <f>'TSCĐ Edit'!P96</f>
        <v>2002</v>
      </c>
      <c r="J97">
        <f>'TSCĐ Edit'!Q96</f>
        <v>37268</v>
      </c>
      <c r="K97" t="s">
        <v>2</v>
      </c>
      <c r="L97" t="s">
        <v>2</v>
      </c>
      <c r="M97" t="str">
        <f>'TSCĐ Edit'!U96</f>
        <v>Đang hoạt động</v>
      </c>
      <c r="N97">
        <f>'TSCĐ Edit'!Q96</f>
        <v>37268</v>
      </c>
    </row>
    <row r="98" spans="1:14" x14ac:dyDescent="0.3">
      <c r="A98" t="str">
        <f>'TSCĐ Edit'!I97</f>
        <v>Khoa Giải Phẫu Bệnh</v>
      </c>
      <c r="B98" t="str">
        <f>'TSCĐ Edit'!B97</f>
        <v>Bàn phẫu tích</v>
      </c>
      <c r="C98" t="str">
        <f>'TSCĐ Edit'!D97</f>
        <v>BG.BPT.KGPBE.001</v>
      </c>
      <c r="D98" t="str">
        <f>'TSCĐ Edit'!H97</f>
        <v>Bàn phẫu tích bệnh phẩm</v>
      </c>
      <c r="E98" t="str">
        <f>'TSCĐ Edit'!L97</f>
        <v>Grosslab Junior Stand-Alone</v>
      </c>
      <c r="F98" s="160">
        <f>'TSCĐ Edit'!M97</f>
        <v>300120157</v>
      </c>
      <c r="G98" t="str">
        <f>'TSCĐ Edit'!N97</f>
        <v xml:space="preserve">Thermo Fisher 
 Scientific </v>
      </c>
      <c r="H98" t="str">
        <f>'TSCĐ Edit'!O97</f>
        <v xml:space="preserve">  Mỹ</v>
      </c>
      <c r="I98">
        <f>'TSCĐ Edit'!P97</f>
        <v>2017</v>
      </c>
      <c r="J98" t="str">
        <f>'TSCĐ Edit'!Q97</f>
        <v>30/05/2017</v>
      </c>
      <c r="K98" t="s">
        <v>2</v>
      </c>
      <c r="L98" t="s">
        <v>2</v>
      </c>
      <c r="M98" t="str">
        <f>'TSCĐ Edit'!U97</f>
        <v>Đang hoạt động</v>
      </c>
      <c r="N98" t="str">
        <f>'TSCĐ Edit'!Q97</f>
        <v>30/05/2017</v>
      </c>
    </row>
    <row r="99" spans="1:14" x14ac:dyDescent="0.3">
      <c r="A99" t="str">
        <f>'TSCĐ Edit'!I98</f>
        <v>Khoa Giải Phẫu Bệnh</v>
      </c>
      <c r="B99" t="str">
        <f>'TSCĐ Edit'!B98</f>
        <v>Kính hiển vi</v>
      </c>
      <c r="C99" t="str">
        <f>'TSCĐ Edit'!D98</f>
        <v>BG.KHV.KGPBE.001</v>
      </c>
      <c r="D99" t="str">
        <f>'TSCĐ Edit'!H98</f>
        <v>Kính hiển vi ba mắt</v>
      </c>
      <c r="E99" t="str">
        <f>'TSCĐ Edit'!L98</f>
        <v>Primostar 3</v>
      </c>
      <c r="F99" s="160" t="str">
        <f>'TSCĐ Edit'!M98</f>
        <v>3180000452</v>
      </c>
      <c r="G99" t="str">
        <f>'TSCĐ Edit'!N98</f>
        <v>Car Zeiss Suzhou Co., Ltd</v>
      </c>
      <c r="H99" t="str">
        <f>'TSCĐ Edit'!O98</f>
        <v xml:space="preserve"> Trung Quốc</v>
      </c>
      <c r="I99">
        <f>'TSCĐ Edit'!P98</f>
        <v>2021</v>
      </c>
      <c r="J99">
        <f>'TSCĐ Edit'!Q98</f>
        <v>44752</v>
      </c>
      <c r="K99" t="s">
        <v>2</v>
      </c>
      <c r="L99" t="s">
        <v>2</v>
      </c>
      <c r="M99" t="str">
        <f>'TSCĐ Edit'!U98</f>
        <v>Đang hoạt động</v>
      </c>
      <c r="N99">
        <f>'TSCĐ Edit'!Q98</f>
        <v>44752</v>
      </c>
    </row>
    <row r="100" spans="1:14" x14ac:dyDescent="0.3">
      <c r="A100" t="str">
        <f>'TSCĐ Edit'!I99</f>
        <v>Khoa Giải Phẫu Bệnh</v>
      </c>
      <c r="B100" t="str">
        <f>'TSCĐ Edit'!B99</f>
        <v>Kính hiển vi</v>
      </c>
      <c r="C100" t="str">
        <f>'TSCĐ Edit'!D99</f>
        <v>BG.KHV.KGPBE.002</v>
      </c>
      <c r="D100" t="str">
        <f>'TSCĐ Edit'!H99</f>
        <v>Kính hiển vi điện tử 2 mắt OLYMPUS CX21</v>
      </c>
      <c r="E100" t="str">
        <f>'TSCĐ Edit'!L99</f>
        <v>CX21FS1</v>
      </c>
      <c r="F100" s="160" t="str">
        <f>'TSCĐ Edit'!M99</f>
        <v>T2SN</v>
      </c>
      <c r="G100" t="str">
        <f>'TSCĐ Edit'!N99</f>
        <v xml:space="preserve">OLYMPUS </v>
      </c>
      <c r="H100" t="str">
        <f>'TSCĐ Edit'!O99</f>
        <v>Nhật Bản</v>
      </c>
      <c r="I100">
        <f>'TSCĐ Edit'!P99</f>
        <v>2002</v>
      </c>
      <c r="J100">
        <f>'TSCĐ Edit'!Q99</f>
        <v>37268</v>
      </c>
      <c r="K100" t="s">
        <v>2</v>
      </c>
      <c r="L100" t="s">
        <v>2</v>
      </c>
      <c r="M100" t="str">
        <f>'TSCĐ Edit'!U99</f>
        <v>Đang hoạt động</v>
      </c>
      <c r="N100">
        <f>'TSCĐ Edit'!Q99</f>
        <v>37268</v>
      </c>
    </row>
    <row r="101" spans="1:14" x14ac:dyDescent="0.3">
      <c r="A101" t="str">
        <f>'TSCĐ Edit'!I100</f>
        <v>Khoa Giải Phẫu Bệnh</v>
      </c>
      <c r="B101" t="str">
        <f>'TSCĐ Edit'!B100</f>
        <v>Kính hiển vi</v>
      </c>
      <c r="C101" t="str">
        <f>'TSCĐ Edit'!D100</f>
        <v>BG.KHV.KGPBE.003</v>
      </c>
      <c r="D101" t="str">
        <f>'TSCĐ Edit'!H100</f>
        <v>Kính hiển vi 2 mắt OLYMPUS Nhật</v>
      </c>
      <c r="E101" t="str">
        <f>'TSCĐ Edit'!L100</f>
        <v>CH20BIMF200</v>
      </c>
      <c r="F101" s="160" t="str">
        <f>'TSCĐ Edit'!M100</f>
        <v>2CO6629</v>
      </c>
      <c r="G101" t="str">
        <f>'TSCĐ Edit'!N100</f>
        <v>Nhật</v>
      </c>
      <c r="H101" t="str">
        <f>'TSCĐ Edit'!O100</f>
        <v>Nhật Bản</v>
      </c>
      <c r="I101">
        <f>'TSCĐ Edit'!P100</f>
        <v>2010</v>
      </c>
      <c r="J101">
        <f>'TSCĐ Edit'!Q100</f>
        <v>40190</v>
      </c>
      <c r="K101" t="s">
        <v>2</v>
      </c>
      <c r="L101" t="s">
        <v>2</v>
      </c>
      <c r="M101" t="str">
        <f>'TSCĐ Edit'!U100</f>
        <v>Đang hoạt động</v>
      </c>
      <c r="N101">
        <f>'TSCĐ Edit'!Q100</f>
        <v>40190</v>
      </c>
    </row>
    <row r="102" spans="1:14" x14ac:dyDescent="0.3">
      <c r="A102" t="str">
        <f>'TSCĐ Edit'!I101</f>
        <v>Khoa Giải Phẫu Bệnh</v>
      </c>
      <c r="B102" t="str">
        <f>'TSCĐ Edit'!B101</f>
        <v>Máy cắt</v>
      </c>
      <c r="C102" t="str">
        <f>'TSCĐ Edit'!D101</f>
        <v>BG.MC.KGPBE.001</v>
      </c>
      <c r="D102" t="str">
        <f>'TSCĐ Edit'!H101</f>
        <v xml:space="preserve">Máy cắt tiêu bản tay quay  </v>
      </c>
      <c r="E102" t="str">
        <f>'TSCĐ Edit'!L101</f>
        <v xml:space="preserve"> HM 325</v>
      </c>
      <c r="F102" s="160">
        <f>'TSCĐ Edit'!M101</f>
        <v>25213</v>
      </c>
      <c r="G102" t="str">
        <f>'TSCĐ Edit'!N101</f>
        <v xml:space="preserve">Microm </v>
      </c>
      <c r="H102" t="str">
        <f>'TSCĐ Edit'!O101</f>
        <v>Đức</v>
      </c>
      <c r="I102">
        <f>'TSCĐ Edit'!P101</f>
        <v>2004</v>
      </c>
      <c r="J102">
        <f>'TSCĐ Edit'!Q101</f>
        <v>37633</v>
      </c>
      <c r="K102" t="s">
        <v>2</v>
      </c>
      <c r="L102" t="s">
        <v>2</v>
      </c>
      <c r="M102" t="str">
        <f>'TSCĐ Edit'!U101</f>
        <v>Đang hoạt động</v>
      </c>
      <c r="N102">
        <f>'TSCĐ Edit'!Q101</f>
        <v>37633</v>
      </c>
    </row>
    <row r="103" spans="1:14" x14ac:dyDescent="0.3">
      <c r="A103" t="str">
        <f>'TSCĐ Edit'!I102</f>
        <v>Khoa Giải Phẫu Bệnh</v>
      </c>
      <c r="B103" t="str">
        <f>'TSCĐ Edit'!B102</f>
        <v>Máy cắt</v>
      </c>
      <c r="C103" t="str">
        <f>'TSCĐ Edit'!D102</f>
        <v>BG.MCL.KGPBE.002</v>
      </c>
      <c r="D103" t="str">
        <f>'TSCĐ Edit'!H102</f>
        <v>Máy cắt lát vi thể lạnh</v>
      </c>
      <c r="E103" t="str">
        <f>'TSCĐ Edit'!L102</f>
        <v>MNT</v>
      </c>
      <c r="F103" s="160" t="str">
        <f>'TSCĐ Edit'!M102</f>
        <v>F1160015</v>
      </c>
      <c r="G103" t="str">
        <f>'TSCĐ Edit'!N102</f>
        <v>SLEE</v>
      </c>
      <c r="H103" t="str">
        <f>'TSCĐ Edit'!O102</f>
        <v>Đức</v>
      </c>
      <c r="I103">
        <f>'TSCĐ Edit'!P102</f>
        <v>2016</v>
      </c>
      <c r="J103" t="str">
        <f>'TSCĐ Edit'!Q102</f>
        <v>28/03/2017</v>
      </c>
      <c r="K103" t="s">
        <v>2</v>
      </c>
      <c r="L103" t="s">
        <v>2</v>
      </c>
      <c r="M103" t="str">
        <f>'TSCĐ Edit'!U102</f>
        <v>Đang hoạt động</v>
      </c>
      <c r="N103" t="str">
        <f>'TSCĐ Edit'!Q102</f>
        <v>28/03/2017</v>
      </c>
    </row>
    <row r="104" spans="1:14" x14ac:dyDescent="0.3">
      <c r="A104" t="str">
        <f>'TSCĐ Edit'!I103</f>
        <v>Khoa Giải Phẫu Bệnh</v>
      </c>
      <c r="B104" t="str">
        <f>'TSCĐ Edit'!B103</f>
        <v xml:space="preserve">Máy đúc nến </v>
      </c>
      <c r="C104" t="str">
        <f>'TSCĐ Edit'!D103</f>
        <v>BG.MĐN.KGPBE.001</v>
      </c>
      <c r="D104" t="str">
        <f>'TSCĐ Edit'!H103</f>
        <v xml:space="preserve">Máy đúc nến </v>
      </c>
      <c r="E104" t="str">
        <f>'TSCĐ Edit'!L103</f>
        <v>AP - 280-2</v>
      </c>
      <c r="F104" s="160">
        <f>'TSCĐ Edit'!M103</f>
        <v>20876</v>
      </c>
      <c r="G104" t="str">
        <f>'TSCĐ Edit'!N103</f>
        <v xml:space="preserve">Microm </v>
      </c>
      <c r="H104" t="str">
        <f>'TSCĐ Edit'!O103</f>
        <v>Đức</v>
      </c>
      <c r="I104">
        <f>'TSCĐ Edit'!P103</f>
        <v>2004</v>
      </c>
      <c r="J104">
        <f>'TSCĐ Edit'!Q103</f>
        <v>37268</v>
      </c>
      <c r="K104" t="s">
        <v>2</v>
      </c>
      <c r="L104" t="s">
        <v>2</v>
      </c>
      <c r="M104" t="str">
        <f>'TSCĐ Edit'!U103</f>
        <v>Đang hoạt động</v>
      </c>
      <c r="N104">
        <f>'TSCĐ Edit'!Q103</f>
        <v>37268</v>
      </c>
    </row>
    <row r="105" spans="1:14" x14ac:dyDescent="0.3">
      <c r="A105" t="str">
        <f>'TSCĐ Edit'!I104</f>
        <v>Khoa Giải Phẫu Bệnh</v>
      </c>
      <c r="B105" t="str">
        <f>'TSCĐ Edit'!B104</f>
        <v>Máy ly tâm</v>
      </c>
      <c r="C105" t="str">
        <f>'TSCĐ Edit'!D104</f>
        <v>BG..KGPBE.001</v>
      </c>
      <c r="D105" t="str">
        <f>'TSCĐ Edit'!H104</f>
        <v xml:space="preserve">Máy ly tâm  </v>
      </c>
      <c r="E105" t="str">
        <f>'TSCĐ Edit'!L104</f>
        <v>Z207A</v>
      </c>
      <c r="F105" s="160" t="str">
        <f>'TSCĐ Edit'!M104</f>
        <v>952160129</v>
      </c>
      <c r="G105" t="str">
        <f>'TSCĐ Edit'!N104</f>
        <v xml:space="preserve">Hermle </v>
      </c>
      <c r="H105" t="str">
        <f>'TSCĐ Edit'!O104</f>
        <v>Đức</v>
      </c>
      <c r="I105">
        <f>'TSCĐ Edit'!P104</f>
        <v>2021</v>
      </c>
      <c r="J105" t="str">
        <f>'TSCĐ Edit'!Q104</f>
        <v>16/12/2021</v>
      </c>
      <c r="K105" t="s">
        <v>2</v>
      </c>
      <c r="L105" t="s">
        <v>2</v>
      </c>
      <c r="M105" t="str">
        <f>'TSCĐ Edit'!U104</f>
        <v>Đang hoạt động</v>
      </c>
      <c r="N105" t="str">
        <f>'TSCĐ Edit'!Q104</f>
        <v>16/12/2021</v>
      </c>
    </row>
    <row r="106" spans="1:14" x14ac:dyDescent="0.3">
      <c r="A106" t="str">
        <f>'TSCĐ Edit'!I105</f>
        <v>Khoa Giải Phẫu Bệnh</v>
      </c>
      <c r="B106" t="str">
        <f>'TSCĐ Edit'!B105</f>
        <v>Tủ ấm</v>
      </c>
      <c r="C106" t="str">
        <f>'TSCĐ Edit'!D105</f>
        <v>BG.TA.KGPBE.001</v>
      </c>
      <c r="D106" t="str">
        <f>'TSCĐ Edit'!H105</f>
        <v>Tủ ấm TQ số 3</v>
      </c>
      <c r="E106" t="str">
        <f>'TSCĐ Edit'!L105</f>
        <v>XK24-1060007</v>
      </c>
      <c r="F106" s="160">
        <f>'TSCĐ Edit'!M105</f>
        <v>241001</v>
      </c>
      <c r="G106" t="str">
        <f>'TSCĐ Edit'!N105</f>
        <v>Trung Quốc</v>
      </c>
      <c r="H106" t="str">
        <f>'TSCĐ Edit'!O105</f>
        <v xml:space="preserve"> Trung Quốc</v>
      </c>
      <c r="I106">
        <f>'TSCĐ Edit'!P105</f>
        <v>1993</v>
      </c>
      <c r="J106">
        <f>'TSCĐ Edit'!Q105</f>
        <v>33981</v>
      </c>
      <c r="K106" t="s">
        <v>2</v>
      </c>
      <c r="L106" t="s">
        <v>2</v>
      </c>
      <c r="M106" t="str">
        <f>'TSCĐ Edit'!U105</f>
        <v>Đang hoạt động</v>
      </c>
      <c r="N106">
        <f>'TSCĐ Edit'!Q105</f>
        <v>33981</v>
      </c>
    </row>
    <row r="107" spans="1:14" x14ac:dyDescent="0.3">
      <c r="A107" t="str">
        <f>'TSCĐ Edit'!I106</f>
        <v>Khoa Giải Phẫu Bệnh</v>
      </c>
      <c r="B107" t="str">
        <f>'TSCĐ Edit'!B106</f>
        <v>Tủ hút</v>
      </c>
      <c r="C107" t="str">
        <f>'TSCĐ Edit'!D106</f>
        <v>BG..KGPBE.001</v>
      </c>
      <c r="D107" t="str">
        <f>'TSCĐ Edit'!H106</f>
        <v>Tủ hút Inox 304 (KT 106cmx71cmx190cm)</v>
      </c>
      <c r="E107">
        <f>'TSCĐ Edit'!L106</f>
        <v>0</v>
      </c>
      <c r="F107" s="160">
        <f>'TSCĐ Edit'!M106</f>
        <v>0</v>
      </c>
      <c r="G107">
        <f>'TSCĐ Edit'!N106</f>
        <v>0</v>
      </c>
      <c r="H107" t="str">
        <f>'TSCĐ Edit'!O106</f>
        <v>Việt Nam</v>
      </c>
      <c r="I107">
        <f>'TSCĐ Edit'!P106</f>
        <v>2018</v>
      </c>
      <c r="J107">
        <f>'TSCĐ Edit'!Q106</f>
        <v>43289</v>
      </c>
      <c r="K107" t="s">
        <v>2</v>
      </c>
      <c r="L107" t="s">
        <v>2</v>
      </c>
      <c r="M107" t="str">
        <f>'TSCĐ Edit'!U106</f>
        <v>Đang hoạt động</v>
      </c>
      <c r="N107">
        <f>'TSCĐ Edit'!Q106</f>
        <v>43289</v>
      </c>
    </row>
    <row r="108" spans="1:14" x14ac:dyDescent="0.3">
      <c r="A108" t="str">
        <f>'TSCĐ Edit'!I107</f>
        <v>Khoa Hô Hấp</v>
      </c>
      <c r="B108" t="str">
        <f>'TSCĐ Edit'!B107</f>
        <v>Bơm tiêm điện</v>
      </c>
      <c r="C108" t="str">
        <f>'TSCĐ Edit'!D107</f>
        <v>BG.BTĐ.HOHAP.001</v>
      </c>
      <c r="D108" t="str">
        <f>'TSCĐ Edit'!H107</f>
        <v>Bơm tiêm điện</v>
      </c>
      <c r="E108" t="str">
        <f>'TSCĐ Edit'!L107</f>
        <v>TE-331</v>
      </c>
      <c r="F108" s="160">
        <f>'TSCĐ Edit'!M107</f>
        <v>9080254</v>
      </c>
      <c r="G108" t="str">
        <f>'TSCĐ Edit'!N107</f>
        <v>Terumo</v>
      </c>
      <c r="H108" t="str">
        <f>'TSCĐ Edit'!O107</f>
        <v>Nhật Bản</v>
      </c>
      <c r="I108">
        <f>'TSCĐ Edit'!P107</f>
        <v>2011</v>
      </c>
      <c r="J108">
        <f>'TSCĐ Edit'!Q107</f>
        <v>40549</v>
      </c>
      <c r="K108" t="s">
        <v>2</v>
      </c>
      <c r="L108" t="s">
        <v>2</v>
      </c>
      <c r="M108" t="str">
        <f>'TSCĐ Edit'!U107</f>
        <v>Đang hoạt động</v>
      </c>
      <c r="N108">
        <f>'TSCĐ Edit'!Q107</f>
        <v>40549</v>
      </c>
    </row>
    <row r="109" spans="1:14" x14ac:dyDescent="0.3">
      <c r="A109" t="str">
        <f>'TSCĐ Edit'!I108</f>
        <v>Khoa Hô Hấp</v>
      </c>
      <c r="B109" t="str">
        <f>'TSCĐ Edit'!B108</f>
        <v>Bơm tiêm điện</v>
      </c>
      <c r="C109" t="str">
        <f>'TSCĐ Edit'!D108</f>
        <v>BG.BTĐ.HOHAP.002</v>
      </c>
      <c r="D109" t="str">
        <f>'TSCĐ Edit'!H108</f>
        <v>Bơm tiêm điện</v>
      </c>
      <c r="E109" t="str">
        <f>'TSCĐ Edit'!L108</f>
        <v>TE-331</v>
      </c>
      <c r="F109" s="160">
        <f>'TSCĐ Edit'!M108</f>
        <v>1103000100</v>
      </c>
      <c r="G109" t="str">
        <f>'TSCĐ Edit'!N108</f>
        <v>Terumo</v>
      </c>
      <c r="H109" t="str">
        <f>'TSCĐ Edit'!O108</f>
        <v>Nhật Bản</v>
      </c>
      <c r="I109">
        <f>'TSCĐ Edit'!P108</f>
        <v>2011</v>
      </c>
      <c r="J109">
        <f>'TSCĐ Edit'!Q108</f>
        <v>40549</v>
      </c>
      <c r="K109" t="s">
        <v>2</v>
      </c>
      <c r="L109" t="s">
        <v>2</v>
      </c>
      <c r="M109" t="str">
        <f>'TSCĐ Edit'!U108</f>
        <v>Đang hoạt động</v>
      </c>
      <c r="N109">
        <f>'TSCĐ Edit'!Q108</f>
        <v>40549</v>
      </c>
    </row>
    <row r="110" spans="1:14" x14ac:dyDescent="0.3">
      <c r="A110" t="str">
        <f>'TSCĐ Edit'!I109</f>
        <v>Khoa Hô Hấp</v>
      </c>
      <c r="B110" t="str">
        <f>'TSCĐ Edit'!B109</f>
        <v>Bơm tiêm điện</v>
      </c>
      <c r="C110" t="str">
        <f>'TSCĐ Edit'!D109</f>
        <v>BG.BTĐ.HOHAP.003</v>
      </c>
      <c r="D110" t="str">
        <f>'TSCĐ Edit'!H109</f>
        <v>Bơm tiêm điện</v>
      </c>
      <c r="E110" t="str">
        <f>'TSCĐ Edit'!L109</f>
        <v>TE-SS700</v>
      </c>
      <c r="F110" s="160">
        <f>'TSCĐ Edit'!M109</f>
        <v>1402010114</v>
      </c>
      <c r="G110" t="str">
        <f>'TSCĐ Edit'!N109</f>
        <v>Terumo</v>
      </c>
      <c r="H110" t="str">
        <f>'TSCĐ Edit'!O109</f>
        <v>Nhật Bản</v>
      </c>
      <c r="I110">
        <f>'TSCĐ Edit'!P109</f>
        <v>2014</v>
      </c>
      <c r="J110">
        <f>'TSCĐ Edit'!Q109</f>
        <v>41736</v>
      </c>
      <c r="K110" t="s">
        <v>2</v>
      </c>
      <c r="L110" t="s">
        <v>2</v>
      </c>
      <c r="M110" t="str">
        <f>'TSCĐ Edit'!U109</f>
        <v>Đang hoạt động</v>
      </c>
      <c r="N110">
        <f>'TSCĐ Edit'!Q109</f>
        <v>41736</v>
      </c>
    </row>
    <row r="111" spans="1:14" x14ac:dyDescent="0.3">
      <c r="A111" t="str">
        <f>'TSCĐ Edit'!I110</f>
        <v>Khoa Hô Hấp</v>
      </c>
      <c r="B111" t="str">
        <f>'TSCĐ Edit'!B110</f>
        <v>Bơm tiêm điện</v>
      </c>
      <c r="C111" t="str">
        <f>'TSCĐ Edit'!D110</f>
        <v>BG.BTĐ.HOHAP.004</v>
      </c>
      <c r="D111" t="str">
        <f>'TSCĐ Edit'!H110</f>
        <v>Bơm tiêm điện</v>
      </c>
      <c r="E111" t="str">
        <f>'TSCĐ Edit'!L110</f>
        <v>TE-SS700</v>
      </c>
      <c r="F111" s="160">
        <f>'TSCĐ Edit'!M110</f>
        <v>1401010316</v>
      </c>
      <c r="G111" t="str">
        <f>'TSCĐ Edit'!N110</f>
        <v>Nhật</v>
      </c>
      <c r="H111" t="str">
        <f>'TSCĐ Edit'!O110</f>
        <v>Nhật Bản</v>
      </c>
      <c r="I111">
        <f>'TSCĐ Edit'!P110</f>
        <v>2014</v>
      </c>
      <c r="J111">
        <f>'TSCĐ Edit'!Q110</f>
        <v>41736</v>
      </c>
      <c r="K111" t="s">
        <v>2</v>
      </c>
      <c r="L111" t="s">
        <v>2</v>
      </c>
      <c r="M111" t="str">
        <f>'TSCĐ Edit'!U110</f>
        <v>Đang hoạt động</v>
      </c>
      <c r="N111">
        <f>'TSCĐ Edit'!Q110</f>
        <v>41736</v>
      </c>
    </row>
    <row r="112" spans="1:14" x14ac:dyDescent="0.3">
      <c r="A112" t="str">
        <f>'TSCĐ Edit'!I111</f>
        <v>Khoa Hô Hấp</v>
      </c>
      <c r="B112" t="str">
        <f>'TSCĐ Edit'!B111</f>
        <v>Bơm tiêm điện</v>
      </c>
      <c r="C112" t="str">
        <f>'TSCĐ Edit'!D111</f>
        <v>BG.BTĐ.HOHAP.005</v>
      </c>
      <c r="D112" t="str">
        <f>'TSCĐ Edit'!H111</f>
        <v>Bơm tiêm điện</v>
      </c>
      <c r="E112" t="str">
        <f>'TSCĐ Edit'!L111</f>
        <v>TE - SS 700</v>
      </c>
      <c r="F112" s="160">
        <f>'TSCĐ Edit'!M111</f>
        <v>1305012010</v>
      </c>
      <c r="G112" t="str">
        <f>'TSCĐ Edit'!N111</f>
        <v>Terumo</v>
      </c>
      <c r="H112" t="str">
        <f>'TSCĐ Edit'!O111</f>
        <v>Nhật Bản</v>
      </c>
      <c r="I112">
        <f>'TSCĐ Edit'!P111</f>
        <v>2014</v>
      </c>
      <c r="J112">
        <f>'TSCĐ Edit'!Q111</f>
        <v>42070</v>
      </c>
      <c r="K112" t="s">
        <v>2</v>
      </c>
      <c r="L112" t="s">
        <v>2</v>
      </c>
      <c r="M112" t="str">
        <f>'TSCĐ Edit'!U111</f>
        <v>Đang hoạt động</v>
      </c>
      <c r="N112">
        <f>'TSCĐ Edit'!Q111</f>
        <v>42070</v>
      </c>
    </row>
    <row r="113" spans="1:14" x14ac:dyDescent="0.3">
      <c r="A113" t="str">
        <f>'TSCĐ Edit'!I112</f>
        <v>Khoa Hô Hấp</v>
      </c>
      <c r="B113" t="str">
        <f>'TSCĐ Edit'!B112</f>
        <v>Bơm tiêm điện</v>
      </c>
      <c r="C113" t="str">
        <f>'TSCĐ Edit'!D112</f>
        <v>BG.BTĐ.HOHAP.006</v>
      </c>
      <c r="D113" t="str">
        <f>'TSCĐ Edit'!H112</f>
        <v>Bơm tiêm điện</v>
      </c>
      <c r="E113" t="str">
        <f>'TSCĐ Edit'!L112</f>
        <v>TE - SS 700</v>
      </c>
      <c r="F113" s="160">
        <f>'TSCĐ Edit'!M112</f>
        <v>1305012012</v>
      </c>
      <c r="G113" t="str">
        <f>'TSCĐ Edit'!N112</f>
        <v>Terumo</v>
      </c>
      <c r="H113" t="str">
        <f>'TSCĐ Edit'!O112</f>
        <v>Nhật Bản</v>
      </c>
      <c r="I113">
        <f>'TSCĐ Edit'!P112</f>
        <v>2014</v>
      </c>
      <c r="J113">
        <f>'TSCĐ Edit'!Q112</f>
        <v>42070</v>
      </c>
      <c r="K113" t="s">
        <v>2</v>
      </c>
      <c r="L113" t="s">
        <v>2</v>
      </c>
      <c r="M113" t="str">
        <f>'TSCĐ Edit'!U112</f>
        <v>Đang hoạt động</v>
      </c>
      <c r="N113">
        <f>'TSCĐ Edit'!Q112</f>
        <v>42070</v>
      </c>
    </row>
    <row r="114" spans="1:14" x14ac:dyDescent="0.3">
      <c r="A114" t="str">
        <f>'TSCĐ Edit'!I113</f>
        <v>Khoa Hô Hấp</v>
      </c>
      <c r="B114" t="str">
        <f>'TSCĐ Edit'!B113</f>
        <v>Bơm tiêm điện</v>
      </c>
      <c r="C114" t="str">
        <f>'TSCĐ Edit'!D113</f>
        <v>BG.BTĐ.HOHAP.007</v>
      </c>
      <c r="D114" t="str">
        <f>'TSCĐ Edit'!H113</f>
        <v>Bơm tiêm điện</v>
      </c>
      <c r="E114" t="str">
        <f>'TSCĐ Edit'!L113</f>
        <v>TE-SS700</v>
      </c>
      <c r="F114" s="160" t="str">
        <f>'TSCĐ Edit'!M113</f>
        <v>1810010836</v>
      </c>
      <c r="G114" t="str">
        <f>'TSCĐ Edit'!N113</f>
        <v>Terumo</v>
      </c>
      <c r="H114" t="str">
        <f>'TSCĐ Edit'!O113</f>
        <v>Nhật Bản</v>
      </c>
      <c r="I114">
        <f>'TSCĐ Edit'!P113</f>
        <v>2018</v>
      </c>
      <c r="J114" t="str">
        <f>'TSCĐ Edit'!Q113</f>
        <v>28/12/2018</v>
      </c>
      <c r="K114" t="s">
        <v>2</v>
      </c>
      <c r="L114" t="s">
        <v>2</v>
      </c>
      <c r="M114" t="str">
        <f>'TSCĐ Edit'!U113</f>
        <v>Đang hoạt động</v>
      </c>
      <c r="N114" t="str">
        <f>'TSCĐ Edit'!Q113</f>
        <v>28/12/2018</v>
      </c>
    </row>
    <row r="115" spans="1:14" x14ac:dyDescent="0.3">
      <c r="A115" t="str">
        <f>'TSCĐ Edit'!I114</f>
        <v>Khoa Hô Hấp</v>
      </c>
      <c r="B115" t="str">
        <f>'TSCĐ Edit'!B114</f>
        <v>Bơm tiêm điện</v>
      </c>
      <c r="C115" t="str">
        <f>'TSCĐ Edit'!D114</f>
        <v>BG.BTĐ.HOHAP.008</v>
      </c>
      <c r="D115" t="str">
        <f>'TSCĐ Edit'!H114</f>
        <v>Bơm tiêm điện</v>
      </c>
      <c r="E115" t="str">
        <f>'TSCĐ Edit'!L114</f>
        <v>TE-SS700</v>
      </c>
      <c r="F115" s="160" t="str">
        <f>'TSCĐ Edit'!M114</f>
        <v xml:space="preserve">1810010854 </v>
      </c>
      <c r="G115" t="str">
        <f>'TSCĐ Edit'!N114</f>
        <v>Terumo</v>
      </c>
      <c r="H115" t="str">
        <f>'TSCĐ Edit'!O114</f>
        <v>Nhật Bản</v>
      </c>
      <c r="I115">
        <f>'TSCĐ Edit'!P114</f>
        <v>2018</v>
      </c>
      <c r="J115" t="str">
        <f>'TSCĐ Edit'!Q114</f>
        <v>28/12/2018</v>
      </c>
      <c r="K115" t="s">
        <v>2</v>
      </c>
      <c r="L115" t="s">
        <v>2</v>
      </c>
      <c r="M115" t="str">
        <f>'TSCĐ Edit'!U114</f>
        <v>Đang hoạt động</v>
      </c>
      <c r="N115" t="str">
        <f>'TSCĐ Edit'!Q114</f>
        <v>28/12/2018</v>
      </c>
    </row>
    <row r="116" spans="1:14" x14ac:dyDescent="0.3">
      <c r="A116" t="str">
        <f>'TSCĐ Edit'!I115</f>
        <v>Khoa Hô Hấp</v>
      </c>
      <c r="B116" t="str">
        <f>'TSCĐ Edit'!B115</f>
        <v>Bơm tiêm điện</v>
      </c>
      <c r="C116" t="str">
        <f>'TSCĐ Edit'!D115</f>
        <v>BG.BTĐ.HOHAP.009</v>
      </c>
      <c r="D116" t="str">
        <f>'TSCĐ Edit'!H115</f>
        <v>Bơm tiêm điện</v>
      </c>
      <c r="E116" t="str">
        <f>'TSCĐ Edit'!L115</f>
        <v>TE-SS730</v>
      </c>
      <c r="F116" s="160" t="str">
        <f>'TSCĐ Edit'!M115</f>
        <v>1912010124</v>
      </c>
      <c r="G116" t="str">
        <f>'TSCĐ Edit'!N115</f>
        <v>Terumo</v>
      </c>
      <c r="H116" t="str">
        <f>'TSCĐ Edit'!O115</f>
        <v>Nhật Bản</v>
      </c>
      <c r="I116">
        <f>'TSCĐ Edit'!P115</f>
        <v>2019</v>
      </c>
      <c r="J116" t="str">
        <f>'TSCĐ Edit'!Q115</f>
        <v>24/04/2020</v>
      </c>
      <c r="K116" t="s">
        <v>2</v>
      </c>
      <c r="L116" t="s">
        <v>2</v>
      </c>
      <c r="M116" t="str">
        <f>'TSCĐ Edit'!U115</f>
        <v>Đang hoạt động</v>
      </c>
      <c r="N116" t="str">
        <f>'TSCĐ Edit'!Q115</f>
        <v>24/04/2020</v>
      </c>
    </row>
    <row r="117" spans="1:14" x14ac:dyDescent="0.3">
      <c r="A117" t="str">
        <f>'TSCĐ Edit'!I116</f>
        <v>Khoa Hô Hấp</v>
      </c>
      <c r="B117" t="str">
        <f>'TSCĐ Edit'!B116</f>
        <v>Bơm tiêm điện</v>
      </c>
      <c r="C117" t="str">
        <f>'TSCĐ Edit'!D116</f>
        <v>BG.BTĐ.HOHAP.010</v>
      </c>
      <c r="D117" t="str">
        <f>'TSCĐ Edit'!H116</f>
        <v>Bơm tiêm điện</v>
      </c>
      <c r="E117" t="str">
        <f>'TSCĐ Edit'!L116</f>
        <v>TE-SS730</v>
      </c>
      <c r="F117" s="160" t="str">
        <f>'TSCĐ Edit'!M116</f>
        <v xml:space="preserve">1912010157;  </v>
      </c>
      <c r="G117" t="str">
        <f>'TSCĐ Edit'!N116</f>
        <v>Terumo</v>
      </c>
      <c r="H117" t="str">
        <f>'TSCĐ Edit'!O116</f>
        <v>Nhật Bản</v>
      </c>
      <c r="I117">
        <f>'TSCĐ Edit'!P116</f>
        <v>2019</v>
      </c>
      <c r="J117" t="str">
        <f>'TSCĐ Edit'!Q116</f>
        <v>24/04/2020</v>
      </c>
      <c r="K117" t="s">
        <v>2</v>
      </c>
      <c r="L117" t="s">
        <v>2</v>
      </c>
      <c r="M117" t="str">
        <f>'TSCĐ Edit'!U116</f>
        <v>Đang hoạt động</v>
      </c>
      <c r="N117" t="str">
        <f>'TSCĐ Edit'!Q116</f>
        <v>24/04/2020</v>
      </c>
    </row>
    <row r="118" spans="1:14" x14ac:dyDescent="0.3">
      <c r="A118" t="str">
        <f>'TSCĐ Edit'!I117</f>
        <v>Khoa Hô Hấp</v>
      </c>
      <c r="B118" t="str">
        <f>'TSCĐ Edit'!B117</f>
        <v>Bơm tiêm điện</v>
      </c>
      <c r="C118" t="str">
        <f>'TSCĐ Edit'!D117</f>
        <v>BG.BTĐ.HOHAP.011</v>
      </c>
      <c r="D118" t="str">
        <f>'TSCĐ Edit'!H117</f>
        <v>Bơm tiêm điện</v>
      </c>
      <c r="E118" t="str">
        <f>'TSCĐ Edit'!L117</f>
        <v>TE-SS730</v>
      </c>
      <c r="F118" s="160" t="str">
        <f>'TSCĐ Edit'!M117</f>
        <v>1912010142</v>
      </c>
      <c r="G118" t="str">
        <f>'TSCĐ Edit'!N117</f>
        <v>Terumo</v>
      </c>
      <c r="H118" t="str">
        <f>'TSCĐ Edit'!O117</f>
        <v>Nhật Bản</v>
      </c>
      <c r="I118">
        <f>'TSCĐ Edit'!P117</f>
        <v>2019</v>
      </c>
      <c r="J118" t="str">
        <f>'TSCĐ Edit'!Q117</f>
        <v>24/04/2020</v>
      </c>
      <c r="K118" t="s">
        <v>2</v>
      </c>
      <c r="L118" t="s">
        <v>2</v>
      </c>
      <c r="M118" t="str">
        <f>'TSCĐ Edit'!U117</f>
        <v>Đang hoạt động</v>
      </c>
      <c r="N118" t="str">
        <f>'TSCĐ Edit'!Q117</f>
        <v>24/04/2020</v>
      </c>
    </row>
    <row r="119" spans="1:14" x14ac:dyDescent="0.3">
      <c r="A119" t="str">
        <f>'TSCĐ Edit'!I118</f>
        <v>Khoa Hô Hấp</v>
      </c>
      <c r="B119" t="str">
        <f>'TSCĐ Edit'!B118</f>
        <v>Bơm tiêm điện</v>
      </c>
      <c r="C119" t="str">
        <f>'TSCĐ Edit'!D118</f>
        <v>BG.BTĐ.HOHAP.012</v>
      </c>
      <c r="D119" t="str">
        <f>'TSCĐ Edit'!H118</f>
        <v>Bơm tiêm điện</v>
      </c>
      <c r="E119" t="str">
        <f>'TSCĐ Edit'!L118</f>
        <v>TE-SS730</v>
      </c>
      <c r="F119" s="160" t="str">
        <f>'TSCĐ Edit'!M118</f>
        <v>1912010109</v>
      </c>
      <c r="G119" t="str">
        <f>'TSCĐ Edit'!N118</f>
        <v>Terumo</v>
      </c>
      <c r="H119" t="str">
        <f>'TSCĐ Edit'!O118</f>
        <v>Nhật Bản</v>
      </c>
      <c r="I119">
        <f>'TSCĐ Edit'!P118</f>
        <v>2019</v>
      </c>
      <c r="J119" t="str">
        <f>'TSCĐ Edit'!Q118</f>
        <v>24/04/2020</v>
      </c>
      <c r="K119" t="s">
        <v>2</v>
      </c>
      <c r="L119" t="s">
        <v>2</v>
      </c>
      <c r="M119" t="str">
        <f>'TSCĐ Edit'!U118</f>
        <v>Đang hoạt động</v>
      </c>
      <c r="N119" t="str">
        <f>'TSCĐ Edit'!Q118</f>
        <v>24/04/2020</v>
      </c>
    </row>
    <row r="120" spans="1:14" x14ac:dyDescent="0.3">
      <c r="A120" t="str">
        <f>'TSCĐ Edit'!I119</f>
        <v>Khoa Hô Hấp</v>
      </c>
      <c r="B120" t="str">
        <f>'TSCĐ Edit'!B119</f>
        <v>Bơm tiêm điện</v>
      </c>
      <c r="C120" t="str">
        <f>'TSCĐ Edit'!D119</f>
        <v>BG.BTĐ.HOHAP.013</v>
      </c>
      <c r="D120" t="str">
        <f>'TSCĐ Edit'!H119</f>
        <v>Máy bơm tiêm điện</v>
      </c>
      <c r="E120" t="str">
        <f>'TSCĐ Edit'!L119</f>
        <v>Agilia SP VN</v>
      </c>
      <c r="F120" s="160" t="str">
        <f>'TSCĐ Edit'!M119</f>
        <v xml:space="preserve">
  24518491
 </v>
      </c>
      <c r="G120" t="str">
        <f>'TSCĐ Edit'!N119</f>
        <v xml:space="preserve">Fresenius Kabi AG </v>
      </c>
      <c r="H120" t="str">
        <f>'TSCĐ Edit'!O119</f>
        <v xml:space="preserve"> Pháp</v>
      </c>
      <c r="I120">
        <f>'TSCĐ Edit'!P119</f>
        <v>2020</v>
      </c>
      <c r="J120" t="str">
        <f>'TSCĐ Edit'!Q119</f>
        <v xml:space="preserve"> 10/06/2021</v>
      </c>
      <c r="K120" t="s">
        <v>2</v>
      </c>
      <c r="L120" t="s">
        <v>2</v>
      </c>
      <c r="M120" t="str">
        <f>'TSCĐ Edit'!U119</f>
        <v>Đang hoạt động</v>
      </c>
      <c r="N120" t="str">
        <f>'TSCĐ Edit'!Q119</f>
        <v xml:space="preserve"> 10/06/2021</v>
      </c>
    </row>
    <row r="121" spans="1:14" x14ac:dyDescent="0.3">
      <c r="A121" t="str">
        <f>'TSCĐ Edit'!I120</f>
        <v>Khoa Hô Hấp</v>
      </c>
      <c r="B121" t="str">
        <f>'TSCĐ Edit'!B120</f>
        <v>Bơm tiêm điện</v>
      </c>
      <c r="C121" t="str">
        <f>'TSCĐ Edit'!D120</f>
        <v>BG.BTĐ.HOHAP.014</v>
      </c>
      <c r="D121" t="str">
        <f>'TSCĐ Edit'!H120</f>
        <v>Máy bơm tiêm điện</v>
      </c>
      <c r="E121" t="str">
        <f>'TSCĐ Edit'!L120</f>
        <v>Agilia SP VN</v>
      </c>
      <c r="F121" s="160" t="str">
        <f>'TSCĐ Edit'!M120</f>
        <v xml:space="preserve">
 24518427
 </v>
      </c>
      <c r="G121" t="str">
        <f>'TSCĐ Edit'!N120</f>
        <v xml:space="preserve">Fresenius Kabi AG </v>
      </c>
      <c r="H121" t="str">
        <f>'TSCĐ Edit'!O120</f>
        <v xml:space="preserve"> Pháp</v>
      </c>
      <c r="I121">
        <f>'TSCĐ Edit'!P120</f>
        <v>2020</v>
      </c>
      <c r="J121" t="str">
        <f>'TSCĐ Edit'!Q120</f>
        <v xml:space="preserve"> 10/06/2021</v>
      </c>
      <c r="K121" t="s">
        <v>2</v>
      </c>
      <c r="L121" t="s">
        <v>2</v>
      </c>
      <c r="M121" t="str">
        <f>'TSCĐ Edit'!U120</f>
        <v>Đang hoạt động</v>
      </c>
      <c r="N121" t="str">
        <f>'TSCĐ Edit'!Q120</f>
        <v xml:space="preserve"> 10/06/2021</v>
      </c>
    </row>
    <row r="122" spans="1:14" x14ac:dyDescent="0.3">
      <c r="A122" t="str">
        <f>'TSCĐ Edit'!I121</f>
        <v>Khoa Hô Hấp</v>
      </c>
      <c r="B122" t="str">
        <f>'TSCĐ Edit'!B121</f>
        <v>Bơm tiêm điện</v>
      </c>
      <c r="C122" t="str">
        <f>'TSCĐ Edit'!D121</f>
        <v>BG.BTĐ.HOHAP.015</v>
      </c>
      <c r="D122" t="str">
        <f>'TSCĐ Edit'!H121</f>
        <v>Máy bơm tiêm điện</v>
      </c>
      <c r="E122" t="str">
        <f>'TSCĐ Edit'!L121</f>
        <v>Agilia SP VN</v>
      </c>
      <c r="F122" s="160" t="str">
        <f>'TSCĐ Edit'!M121</f>
        <v xml:space="preserve">
  24518400
 </v>
      </c>
      <c r="G122" t="str">
        <f>'TSCĐ Edit'!N121</f>
        <v xml:space="preserve">Fresenius Kabi AG </v>
      </c>
      <c r="H122" t="str">
        <f>'TSCĐ Edit'!O121</f>
        <v xml:space="preserve"> Pháp</v>
      </c>
      <c r="I122">
        <f>'TSCĐ Edit'!P121</f>
        <v>2020</v>
      </c>
      <c r="J122" t="str">
        <f>'TSCĐ Edit'!Q121</f>
        <v xml:space="preserve"> 10/06/2021</v>
      </c>
      <c r="K122" t="s">
        <v>2</v>
      </c>
      <c r="L122" t="s">
        <v>2</v>
      </c>
      <c r="M122" t="str">
        <f>'TSCĐ Edit'!U121</f>
        <v>Đang hoạt động</v>
      </c>
      <c r="N122" t="str">
        <f>'TSCĐ Edit'!Q121</f>
        <v xml:space="preserve"> 10/06/2021</v>
      </c>
    </row>
    <row r="123" spans="1:14" x14ac:dyDescent="0.3">
      <c r="A123" t="str">
        <f>'TSCĐ Edit'!I122</f>
        <v>Khoa Hô Hấp</v>
      </c>
      <c r="B123" t="str">
        <f>'TSCĐ Edit'!B122</f>
        <v>Bơm tiêm điện</v>
      </c>
      <c r="C123" t="str">
        <f>'TSCĐ Edit'!D122</f>
        <v>BG.BTĐ.HOHAP.016</v>
      </c>
      <c r="D123" t="str">
        <f>'TSCĐ Edit'!H122</f>
        <v>Máy bơm tiêm điện</v>
      </c>
      <c r="E123" t="str">
        <f>'TSCĐ Edit'!L122</f>
        <v>Agilia SP VN</v>
      </c>
      <c r="F123" s="160" t="str">
        <f>'TSCĐ Edit'!M122</f>
        <v xml:space="preserve">
 24518437
 </v>
      </c>
      <c r="G123" t="str">
        <f>'TSCĐ Edit'!N122</f>
        <v xml:space="preserve">Fresenius Kabi AG </v>
      </c>
      <c r="H123" t="str">
        <f>'TSCĐ Edit'!O122</f>
        <v xml:space="preserve"> Pháp</v>
      </c>
      <c r="I123">
        <f>'TSCĐ Edit'!P122</f>
        <v>2020</v>
      </c>
      <c r="J123" t="str">
        <f>'TSCĐ Edit'!Q122</f>
        <v xml:space="preserve"> 10/06/2021</v>
      </c>
      <c r="K123" t="s">
        <v>2</v>
      </c>
      <c r="L123" t="s">
        <v>2</v>
      </c>
      <c r="M123" t="str">
        <f>'TSCĐ Edit'!U122</f>
        <v>Đang hoạt động</v>
      </c>
      <c r="N123" t="str">
        <f>'TSCĐ Edit'!Q122</f>
        <v xml:space="preserve"> 10/06/2021</v>
      </c>
    </row>
    <row r="124" spans="1:14" x14ac:dyDescent="0.3">
      <c r="A124" t="str">
        <f>'TSCĐ Edit'!I123</f>
        <v>Khoa Hô Hấp</v>
      </c>
      <c r="B124" t="str">
        <f>'TSCĐ Edit'!B123</f>
        <v>Bơm tiêm điện</v>
      </c>
      <c r="C124" t="str">
        <f>'TSCĐ Edit'!D123</f>
        <v>BG.BTĐ.HOHAP.017</v>
      </c>
      <c r="D124" t="str">
        <f>'TSCĐ Edit'!H123</f>
        <v>Máy bơm tiêm điện</v>
      </c>
      <c r="E124" t="str">
        <f>'TSCĐ Edit'!L123</f>
        <v>Agilia SP VN</v>
      </c>
      <c r="F124" s="160" t="str">
        <f>'TSCĐ Edit'!M123</f>
        <v xml:space="preserve">
  24518474
 </v>
      </c>
      <c r="G124" t="str">
        <f>'TSCĐ Edit'!N123</f>
        <v xml:space="preserve">Fresenius Kabi AG </v>
      </c>
      <c r="H124" t="str">
        <f>'TSCĐ Edit'!O123</f>
        <v xml:space="preserve"> Pháp</v>
      </c>
      <c r="I124">
        <f>'TSCĐ Edit'!P123</f>
        <v>2020</v>
      </c>
      <c r="J124" t="str">
        <f>'TSCĐ Edit'!Q123</f>
        <v xml:space="preserve"> 10/06/2021</v>
      </c>
      <c r="K124" t="s">
        <v>2</v>
      </c>
      <c r="L124" t="s">
        <v>2</v>
      </c>
      <c r="M124" t="str">
        <f>'TSCĐ Edit'!U123</f>
        <v>Đang hoạt động</v>
      </c>
      <c r="N124" t="str">
        <f>'TSCĐ Edit'!Q123</f>
        <v xml:space="preserve"> 10/06/2021</v>
      </c>
    </row>
    <row r="125" spans="1:14" x14ac:dyDescent="0.3">
      <c r="A125" t="str">
        <f>'TSCĐ Edit'!I124</f>
        <v>Khoa Hô Hấp</v>
      </c>
      <c r="B125" t="str">
        <f>'TSCĐ Edit'!B124</f>
        <v>Bơm tiêm điện</v>
      </c>
      <c r="C125" t="str">
        <f>'TSCĐ Edit'!D124</f>
        <v>BG.BTĐ.HOHAP.018</v>
      </c>
      <c r="D125" t="str">
        <f>'TSCĐ Edit'!H124</f>
        <v>Máy bơm tiêm điện</v>
      </c>
      <c r="E125" t="str">
        <f>'TSCĐ Edit'!L124</f>
        <v>Agilia SP VN</v>
      </c>
      <c r="F125" s="160" t="str">
        <f>'TSCĐ Edit'!M124</f>
        <v xml:space="preserve">
  24518438
 </v>
      </c>
      <c r="G125" t="str">
        <f>'TSCĐ Edit'!N124</f>
        <v xml:space="preserve">Fresenius Kabi AG </v>
      </c>
      <c r="H125" t="str">
        <f>'TSCĐ Edit'!O124</f>
        <v xml:space="preserve"> Pháp</v>
      </c>
      <c r="I125">
        <f>'TSCĐ Edit'!P124</f>
        <v>2020</v>
      </c>
      <c r="J125" t="str">
        <f>'TSCĐ Edit'!Q124</f>
        <v xml:space="preserve"> 10/06/2021</v>
      </c>
      <c r="K125" t="s">
        <v>2</v>
      </c>
      <c r="L125" t="s">
        <v>2</v>
      </c>
      <c r="M125" t="str">
        <f>'TSCĐ Edit'!U124</f>
        <v>Đang hoạt động</v>
      </c>
      <c r="N125" t="str">
        <f>'TSCĐ Edit'!Q124</f>
        <v xml:space="preserve"> 10/06/2021</v>
      </c>
    </row>
    <row r="126" spans="1:14" x14ac:dyDescent="0.3">
      <c r="A126" t="str">
        <f>'TSCĐ Edit'!I125</f>
        <v>Khoa Hô Hấp</v>
      </c>
      <c r="B126" t="str">
        <f>'TSCĐ Edit'!B125</f>
        <v>Bơm tiêm điện</v>
      </c>
      <c r="C126" t="str">
        <f>'TSCĐ Edit'!D125</f>
        <v>BG.BTĐ.HOHAP.019</v>
      </c>
      <c r="D126" t="str">
        <f>'TSCĐ Edit'!H125</f>
        <v>Máy bơm tiêm điện</v>
      </c>
      <c r="E126" t="str">
        <f>'TSCĐ Edit'!L125</f>
        <v>Agilia SP VN</v>
      </c>
      <c r="F126" s="160" t="str">
        <f>'TSCĐ Edit'!M125</f>
        <v xml:space="preserve">
  24518476
 </v>
      </c>
      <c r="G126" t="str">
        <f>'TSCĐ Edit'!N125</f>
        <v xml:space="preserve">Fresenius Kabi AG </v>
      </c>
      <c r="H126" t="str">
        <f>'TSCĐ Edit'!O125</f>
        <v xml:space="preserve"> Pháp</v>
      </c>
      <c r="I126">
        <f>'TSCĐ Edit'!P125</f>
        <v>2020</v>
      </c>
      <c r="J126" t="str">
        <f>'TSCĐ Edit'!Q125</f>
        <v xml:space="preserve"> 10/06/2021</v>
      </c>
      <c r="K126" t="s">
        <v>2</v>
      </c>
      <c r="L126" t="s">
        <v>2</v>
      </c>
      <c r="M126" t="str">
        <f>'TSCĐ Edit'!U125</f>
        <v>Đang hoạt động</v>
      </c>
      <c r="N126" t="str">
        <f>'TSCĐ Edit'!Q125</f>
        <v xml:space="preserve"> 10/06/2021</v>
      </c>
    </row>
    <row r="127" spans="1:14" x14ac:dyDescent="0.3">
      <c r="A127" t="str">
        <f>'TSCĐ Edit'!I126</f>
        <v>Khoa Hô Hấp</v>
      </c>
      <c r="B127" t="str">
        <f>'TSCĐ Edit'!B126</f>
        <v>Bơm tiêm điện</v>
      </c>
      <c r="C127" t="str">
        <f>'TSCĐ Edit'!D126</f>
        <v>BG.BTĐ.HOHAP.020</v>
      </c>
      <c r="D127" t="str">
        <f>'TSCĐ Edit'!H126</f>
        <v>Máy bơm tiêm điện</v>
      </c>
      <c r="E127" t="str">
        <f>'TSCĐ Edit'!L126</f>
        <v>Agilia SP VN</v>
      </c>
      <c r="F127" s="160" t="str">
        <f>'TSCĐ Edit'!M126</f>
        <v xml:space="preserve">
  24518433
 </v>
      </c>
      <c r="G127" t="str">
        <f>'TSCĐ Edit'!N126</f>
        <v xml:space="preserve">Fresenius Kabi AG </v>
      </c>
      <c r="H127" t="str">
        <f>'TSCĐ Edit'!O126</f>
        <v xml:space="preserve"> Pháp</v>
      </c>
      <c r="I127">
        <f>'TSCĐ Edit'!P126</f>
        <v>2020</v>
      </c>
      <c r="J127" t="str">
        <f>'TSCĐ Edit'!Q126</f>
        <v xml:space="preserve"> 10/06/2021</v>
      </c>
      <c r="K127" t="s">
        <v>2</v>
      </c>
      <c r="L127" t="s">
        <v>2</v>
      </c>
      <c r="M127" t="str">
        <f>'TSCĐ Edit'!U126</f>
        <v>Đang hoạt động</v>
      </c>
      <c r="N127" t="str">
        <f>'TSCĐ Edit'!Q126</f>
        <v xml:space="preserve"> 10/06/2021</v>
      </c>
    </row>
    <row r="128" spans="1:14" x14ac:dyDescent="0.3">
      <c r="A128" t="str">
        <f>'TSCĐ Edit'!I127</f>
        <v>Khoa Hô Hấp</v>
      </c>
      <c r="B128" t="str">
        <f>'TSCĐ Edit'!B127</f>
        <v>Bơm tiêm điện</v>
      </c>
      <c r="C128" t="str">
        <f>'TSCĐ Edit'!D127</f>
        <v>BG.BTĐ.HOHAP.021</v>
      </c>
      <c r="D128" t="str">
        <f>'TSCĐ Edit'!H127</f>
        <v>Máy bơm tiêm điện</v>
      </c>
      <c r="E128" t="str">
        <f>'TSCĐ Edit'!L127</f>
        <v>Agilia SP VN</v>
      </c>
      <c r="F128" s="160" t="str">
        <f>'TSCĐ Edit'!M127</f>
        <v xml:space="preserve">
 24518423
 </v>
      </c>
      <c r="G128" t="str">
        <f>'TSCĐ Edit'!N127</f>
        <v xml:space="preserve">Fresenius Kabi AG </v>
      </c>
      <c r="H128" t="str">
        <f>'TSCĐ Edit'!O127</f>
        <v xml:space="preserve"> Pháp</v>
      </c>
      <c r="I128">
        <f>'TSCĐ Edit'!P127</f>
        <v>2020</v>
      </c>
      <c r="J128" t="str">
        <f>'TSCĐ Edit'!Q127</f>
        <v xml:space="preserve"> 10/06/2021</v>
      </c>
      <c r="K128" t="s">
        <v>2</v>
      </c>
      <c r="L128" t="s">
        <v>2</v>
      </c>
      <c r="M128" t="str">
        <f>'TSCĐ Edit'!U127</f>
        <v>Đang hoạt động</v>
      </c>
      <c r="N128" t="str">
        <f>'TSCĐ Edit'!Q127</f>
        <v xml:space="preserve"> 10/06/2021</v>
      </c>
    </row>
    <row r="129" spans="1:14" x14ac:dyDescent="0.3">
      <c r="A129" t="str">
        <f>'TSCĐ Edit'!I128</f>
        <v>Khoa Hô Hấp</v>
      </c>
      <c r="B129" t="str">
        <f>'TSCĐ Edit'!B128</f>
        <v>Bơm tiêm điện</v>
      </c>
      <c r="C129" t="str">
        <f>'TSCĐ Edit'!D128</f>
        <v>BG.BTĐ.HOHAP.022</v>
      </c>
      <c r="D129" t="str">
        <f>'TSCĐ Edit'!H128</f>
        <v>Máy bơm tiêm điện</v>
      </c>
      <c r="E129" t="str">
        <f>'TSCĐ Edit'!L128</f>
        <v>Agilia SP VN</v>
      </c>
      <c r="F129" s="160" t="str">
        <f>'TSCĐ Edit'!M128</f>
        <v xml:space="preserve">
  24518396
 </v>
      </c>
      <c r="G129" t="str">
        <f>'TSCĐ Edit'!N128</f>
        <v xml:space="preserve">Fresenius Kabi AG </v>
      </c>
      <c r="H129" t="str">
        <f>'TSCĐ Edit'!O128</f>
        <v xml:space="preserve"> Pháp</v>
      </c>
      <c r="I129">
        <f>'TSCĐ Edit'!P128</f>
        <v>2020</v>
      </c>
      <c r="J129" t="str">
        <f>'TSCĐ Edit'!Q128</f>
        <v xml:space="preserve"> 10/06/2021</v>
      </c>
      <c r="K129" t="s">
        <v>2</v>
      </c>
      <c r="L129" t="s">
        <v>2</v>
      </c>
      <c r="M129" t="str">
        <f>'TSCĐ Edit'!U128</f>
        <v>Đang hoạt động</v>
      </c>
      <c r="N129" t="str">
        <f>'TSCĐ Edit'!Q128</f>
        <v xml:space="preserve"> 10/06/2021</v>
      </c>
    </row>
    <row r="130" spans="1:14" x14ac:dyDescent="0.3">
      <c r="A130" t="str">
        <f>'TSCĐ Edit'!I129</f>
        <v>Khoa Hô Hấp</v>
      </c>
      <c r="B130" t="str">
        <f>'TSCĐ Edit'!B129</f>
        <v>Bơm tiêm điện</v>
      </c>
      <c r="C130" t="str">
        <f>'TSCĐ Edit'!D129</f>
        <v>BG.BTĐ.HOHAP.023</v>
      </c>
      <c r="D130" t="str">
        <f>'TSCĐ Edit'!H129</f>
        <v>Máy bơm tiêm điện</v>
      </c>
      <c r="E130" t="str">
        <f>'TSCĐ Edit'!L129</f>
        <v>Agilia SP VN</v>
      </c>
      <c r="F130" s="160" t="str">
        <f>'TSCĐ Edit'!M129</f>
        <v xml:space="preserve">
  24518412
 </v>
      </c>
      <c r="G130" t="str">
        <f>'TSCĐ Edit'!N129</f>
        <v xml:space="preserve">Fresenius Kabi AG </v>
      </c>
      <c r="H130" t="str">
        <f>'TSCĐ Edit'!O129</f>
        <v xml:space="preserve"> Pháp</v>
      </c>
      <c r="I130">
        <f>'TSCĐ Edit'!P129</f>
        <v>2020</v>
      </c>
      <c r="J130" t="str">
        <f>'TSCĐ Edit'!Q129</f>
        <v xml:space="preserve"> 10/06/2021</v>
      </c>
      <c r="K130" t="s">
        <v>2</v>
      </c>
      <c r="L130" t="s">
        <v>2</v>
      </c>
      <c r="M130" t="str">
        <f>'TSCĐ Edit'!U129</f>
        <v>Đang hoạt động</v>
      </c>
      <c r="N130" t="str">
        <f>'TSCĐ Edit'!Q129</f>
        <v xml:space="preserve"> 10/06/2021</v>
      </c>
    </row>
    <row r="131" spans="1:14" x14ac:dyDescent="0.3">
      <c r="A131" t="str">
        <f>'TSCĐ Edit'!I130</f>
        <v>Khoa Hô Hấp</v>
      </c>
      <c r="B131" t="str">
        <f>'TSCĐ Edit'!B130</f>
        <v>Bơm tiêm điện</v>
      </c>
      <c r="C131" t="str">
        <f>'TSCĐ Edit'!D130</f>
        <v>BG.BTĐ.HOHAP.024</v>
      </c>
      <c r="D131" t="str">
        <f>'TSCĐ Edit'!H130</f>
        <v>Máy bơm tiêm điện</v>
      </c>
      <c r="E131" t="str">
        <f>'TSCĐ Edit'!L130</f>
        <v>Agilia SP VN</v>
      </c>
      <c r="F131" s="160" t="str">
        <f>'TSCĐ Edit'!M130</f>
        <v xml:space="preserve">
  24518454
 </v>
      </c>
      <c r="G131" t="str">
        <f>'TSCĐ Edit'!N130</f>
        <v xml:space="preserve">Fresenius Kabi AG </v>
      </c>
      <c r="H131" t="str">
        <f>'TSCĐ Edit'!O130</f>
        <v xml:space="preserve"> Pháp</v>
      </c>
      <c r="I131">
        <f>'TSCĐ Edit'!P130</f>
        <v>2020</v>
      </c>
      <c r="J131" t="str">
        <f>'TSCĐ Edit'!Q130</f>
        <v xml:space="preserve"> 10/06/2021</v>
      </c>
      <c r="K131" t="s">
        <v>2</v>
      </c>
      <c r="L131" t="s">
        <v>2</v>
      </c>
      <c r="M131" t="str">
        <f>'TSCĐ Edit'!U130</f>
        <v>Đang hoạt động</v>
      </c>
      <c r="N131" t="str">
        <f>'TSCĐ Edit'!Q130</f>
        <v xml:space="preserve"> 10/06/2021</v>
      </c>
    </row>
    <row r="132" spans="1:14" x14ac:dyDescent="0.3">
      <c r="A132" t="str">
        <f>'TSCĐ Edit'!I131</f>
        <v>Khoa Hô Hấp</v>
      </c>
      <c r="B132" t="str">
        <f>'TSCĐ Edit'!B131</f>
        <v>Bơm tiêm điện</v>
      </c>
      <c r="C132" t="str">
        <f>'TSCĐ Edit'!D131</f>
        <v>BG.BTĐ.HOHAP.025</v>
      </c>
      <c r="D132" t="str">
        <f>'TSCĐ Edit'!H131</f>
        <v>Máy bơm tiêm điện</v>
      </c>
      <c r="E132" t="str">
        <f>'TSCĐ Edit'!L131</f>
        <v>Agilia SP VN</v>
      </c>
      <c r="F132" s="160" t="str">
        <f>'TSCĐ Edit'!M131</f>
        <v xml:space="preserve">
  24518424
 </v>
      </c>
      <c r="G132" t="str">
        <f>'TSCĐ Edit'!N131</f>
        <v xml:space="preserve">Fresenius Kabi AG </v>
      </c>
      <c r="H132" t="str">
        <f>'TSCĐ Edit'!O131</f>
        <v xml:space="preserve"> Pháp</v>
      </c>
      <c r="I132">
        <f>'TSCĐ Edit'!P131</f>
        <v>2020</v>
      </c>
      <c r="J132" t="str">
        <f>'TSCĐ Edit'!Q131</f>
        <v xml:space="preserve"> 10/06/2021</v>
      </c>
      <c r="K132" t="s">
        <v>2</v>
      </c>
      <c r="L132" t="s">
        <v>2</v>
      </c>
      <c r="M132" t="str">
        <f>'TSCĐ Edit'!U131</f>
        <v>Đang hoạt động</v>
      </c>
      <c r="N132" t="str">
        <f>'TSCĐ Edit'!Q131</f>
        <v xml:space="preserve"> 10/06/2021</v>
      </c>
    </row>
    <row r="133" spans="1:14" x14ac:dyDescent="0.3">
      <c r="A133" t="str">
        <f>'TSCĐ Edit'!I132</f>
        <v>Khoa Hô Hấp</v>
      </c>
      <c r="B133" t="str">
        <f>'TSCĐ Edit'!B132</f>
        <v>Bơm tiêm điện</v>
      </c>
      <c r="C133" t="str">
        <f>'TSCĐ Edit'!D132</f>
        <v>BG.BTĐ.HOHAP.026</v>
      </c>
      <c r="D133" t="str">
        <f>'TSCĐ Edit'!H132</f>
        <v>Máy bơm tiêm điện</v>
      </c>
      <c r="E133" t="str">
        <f>'TSCĐ Edit'!L132</f>
        <v>Agilia SP VN</v>
      </c>
      <c r="F133" s="160">
        <f>'TSCĐ Edit'!M132</f>
        <v>24518416</v>
      </c>
      <c r="G133" t="str">
        <f>'TSCĐ Edit'!N132</f>
        <v xml:space="preserve">Fresenius Kabi AG </v>
      </c>
      <c r="H133" t="str">
        <f>'TSCĐ Edit'!O132</f>
        <v xml:space="preserve"> Pháp</v>
      </c>
      <c r="I133">
        <f>'TSCĐ Edit'!P132</f>
        <v>2020</v>
      </c>
      <c r="J133" t="str">
        <f>'TSCĐ Edit'!Q132</f>
        <v xml:space="preserve"> 10/06/2021</v>
      </c>
      <c r="K133" t="s">
        <v>2</v>
      </c>
      <c r="L133" t="s">
        <v>2</v>
      </c>
      <c r="M133" t="str">
        <f>'TSCĐ Edit'!U132</f>
        <v>Đang hoạt động</v>
      </c>
      <c r="N133" t="str">
        <f>'TSCĐ Edit'!Q132</f>
        <v xml:space="preserve"> 10/06/2021</v>
      </c>
    </row>
    <row r="134" spans="1:14" x14ac:dyDescent="0.3">
      <c r="A134" t="str">
        <f>'TSCĐ Edit'!I133</f>
        <v>Khoa Hô Hấp</v>
      </c>
      <c r="B134" t="str">
        <f>'TSCĐ Edit'!B133</f>
        <v>Bơm tiêm điện</v>
      </c>
      <c r="C134" t="str">
        <f>'TSCĐ Edit'!D133</f>
        <v>BG.BTĐ.HOHAP.027</v>
      </c>
      <c r="D134" t="str">
        <f>'TSCĐ Edit'!H133</f>
        <v>Máy bơm tiêm điện</v>
      </c>
      <c r="E134" t="str">
        <f>'TSCĐ Edit'!L133</f>
        <v>Agilia SP VN</v>
      </c>
      <c r="F134" s="160">
        <f>'TSCĐ Edit'!M133</f>
        <v>24518470</v>
      </c>
      <c r="G134" t="str">
        <f>'TSCĐ Edit'!N133</f>
        <v xml:space="preserve">Fresenius Kabi AG </v>
      </c>
      <c r="H134" t="str">
        <f>'TSCĐ Edit'!O133</f>
        <v xml:space="preserve"> Pháp</v>
      </c>
      <c r="I134">
        <f>'TSCĐ Edit'!P133</f>
        <v>2020</v>
      </c>
      <c r="J134" t="str">
        <f>'TSCĐ Edit'!Q133</f>
        <v xml:space="preserve"> 10/06/2021</v>
      </c>
      <c r="K134" t="s">
        <v>2</v>
      </c>
      <c r="L134" t="s">
        <v>2</v>
      </c>
      <c r="M134" t="str">
        <f>'TSCĐ Edit'!U133</f>
        <v>Đang hoạt động</v>
      </c>
      <c r="N134" t="str">
        <f>'TSCĐ Edit'!Q133</f>
        <v xml:space="preserve"> 10/06/2021</v>
      </c>
    </row>
    <row r="135" spans="1:14" x14ac:dyDescent="0.3">
      <c r="A135" t="str">
        <f>'TSCĐ Edit'!I134</f>
        <v>Khoa Hô Hấp</v>
      </c>
      <c r="B135" t="str">
        <f>'TSCĐ Edit'!B134</f>
        <v>Bơm tiêm điện</v>
      </c>
      <c r="C135" t="str">
        <f>'TSCĐ Edit'!D134</f>
        <v>BG.BTĐ.HOHAP.028</v>
      </c>
      <c r="D135" t="str">
        <f>'TSCĐ Edit'!H134</f>
        <v>Máy bơm tiêm điện</v>
      </c>
      <c r="E135" t="str">
        <f>'TSCĐ Edit'!L134</f>
        <v>Agilia SP VN</v>
      </c>
      <c r="F135" s="160">
        <f>'TSCĐ Edit'!M134</f>
        <v>24518432</v>
      </c>
      <c r="G135" t="str">
        <f>'TSCĐ Edit'!N134</f>
        <v xml:space="preserve">Fresenius Kabi AG </v>
      </c>
      <c r="H135" t="str">
        <f>'TSCĐ Edit'!O134</f>
        <v xml:space="preserve"> Pháp</v>
      </c>
      <c r="I135">
        <f>'TSCĐ Edit'!P134</f>
        <v>2020</v>
      </c>
      <c r="J135" t="str">
        <f>'TSCĐ Edit'!Q134</f>
        <v xml:space="preserve"> 10/06/2021</v>
      </c>
      <c r="K135" t="s">
        <v>2</v>
      </c>
      <c r="L135" t="s">
        <v>2</v>
      </c>
      <c r="M135" t="str">
        <f>'TSCĐ Edit'!U134</f>
        <v>Đang hoạt động</v>
      </c>
      <c r="N135" t="str">
        <f>'TSCĐ Edit'!Q134</f>
        <v xml:space="preserve"> 10/06/2021</v>
      </c>
    </row>
    <row r="136" spans="1:14" x14ac:dyDescent="0.3">
      <c r="A136" t="str">
        <f>'TSCĐ Edit'!I135</f>
        <v>Khoa Hô Hấp</v>
      </c>
      <c r="B136" t="str">
        <f>'TSCĐ Edit'!B135</f>
        <v>Bơm tiêm điện</v>
      </c>
      <c r="C136" t="str">
        <f>'TSCĐ Edit'!D135</f>
        <v>BG.BTĐ.HOHAP.029</v>
      </c>
      <c r="D136" t="str">
        <f>'TSCĐ Edit'!H135</f>
        <v>Máy bơm tiêm điện</v>
      </c>
      <c r="E136" t="str">
        <f>'TSCĐ Edit'!L135</f>
        <v>Agilia SP VN</v>
      </c>
      <c r="F136" s="160">
        <f>'TSCĐ Edit'!M135</f>
        <v>24518487</v>
      </c>
      <c r="G136" t="str">
        <f>'TSCĐ Edit'!N135</f>
        <v xml:space="preserve">Fresenius Kabi AG </v>
      </c>
      <c r="H136" t="str">
        <f>'TSCĐ Edit'!O135</f>
        <v xml:space="preserve"> Pháp</v>
      </c>
      <c r="I136">
        <f>'TSCĐ Edit'!P135</f>
        <v>2020</v>
      </c>
      <c r="J136" t="str">
        <f>'TSCĐ Edit'!Q135</f>
        <v xml:space="preserve"> 10/06/2021</v>
      </c>
      <c r="K136" t="s">
        <v>2</v>
      </c>
      <c r="L136" t="s">
        <v>2</v>
      </c>
      <c r="M136" t="str">
        <f>'TSCĐ Edit'!U135</f>
        <v>Đang hoạt động</v>
      </c>
      <c r="N136" t="str">
        <f>'TSCĐ Edit'!Q135</f>
        <v xml:space="preserve"> 10/06/2021</v>
      </c>
    </row>
    <row r="137" spans="1:14" x14ac:dyDescent="0.3">
      <c r="A137" t="str">
        <f>'TSCĐ Edit'!I136</f>
        <v>Khoa Hô Hấp</v>
      </c>
      <c r="B137" t="str">
        <f>'TSCĐ Edit'!B136</f>
        <v>Bơm tiêm điện</v>
      </c>
      <c r="C137" t="str">
        <f>'TSCĐ Edit'!D136</f>
        <v>BG.BTĐ.HOHAP.030</v>
      </c>
      <c r="D137" t="str">
        <f>'TSCĐ Edit'!H136</f>
        <v>Máy bơm tiêm điện</v>
      </c>
      <c r="E137" t="str">
        <f>'TSCĐ Edit'!L136</f>
        <v>Agilia SP VN</v>
      </c>
      <c r="F137" s="160">
        <f>'TSCĐ Edit'!M136</f>
        <v>24518468</v>
      </c>
      <c r="G137" t="str">
        <f>'TSCĐ Edit'!N136</f>
        <v xml:space="preserve">Fresenius Kabi AG </v>
      </c>
      <c r="H137" t="str">
        <f>'TSCĐ Edit'!O136</f>
        <v xml:space="preserve"> Pháp</v>
      </c>
      <c r="I137">
        <f>'TSCĐ Edit'!P136</f>
        <v>2020</v>
      </c>
      <c r="J137" t="str">
        <f>'TSCĐ Edit'!Q136</f>
        <v xml:space="preserve"> 10/06/2021</v>
      </c>
      <c r="K137" t="s">
        <v>2</v>
      </c>
      <c r="L137" t="s">
        <v>2</v>
      </c>
      <c r="M137" t="str">
        <f>'TSCĐ Edit'!U136</f>
        <v>Đang hoạt động</v>
      </c>
      <c r="N137" t="str">
        <f>'TSCĐ Edit'!Q136</f>
        <v xml:space="preserve"> 10/06/2021</v>
      </c>
    </row>
    <row r="138" spans="1:14" x14ac:dyDescent="0.3">
      <c r="A138" t="str">
        <f>'TSCĐ Edit'!I137</f>
        <v>Khoa Hô Hấp</v>
      </c>
      <c r="B138" t="str">
        <f>'TSCĐ Edit'!B137</f>
        <v>Bơm tiêm điện</v>
      </c>
      <c r="C138" t="str">
        <f>'TSCĐ Edit'!D137</f>
        <v>BG.BTĐ.HOHAP.031</v>
      </c>
      <c r="D138" t="str">
        <f>'TSCĐ Edit'!H137</f>
        <v>Máy bơm tiêm điện</v>
      </c>
      <c r="E138" t="str">
        <f>'TSCĐ Edit'!L137</f>
        <v>Agilia SP VN</v>
      </c>
      <c r="F138" s="160">
        <f>'TSCĐ Edit'!M137</f>
        <v>24518477</v>
      </c>
      <c r="G138" t="str">
        <f>'TSCĐ Edit'!N137</f>
        <v xml:space="preserve">Fresenius Kabi AG </v>
      </c>
      <c r="H138" t="str">
        <f>'TSCĐ Edit'!O137</f>
        <v xml:space="preserve"> Pháp</v>
      </c>
      <c r="I138">
        <f>'TSCĐ Edit'!P137</f>
        <v>2020</v>
      </c>
      <c r="J138" t="str">
        <f>'TSCĐ Edit'!Q137</f>
        <v xml:space="preserve"> 10/06/2021</v>
      </c>
      <c r="K138" t="s">
        <v>2</v>
      </c>
      <c r="L138" t="s">
        <v>2</v>
      </c>
      <c r="M138" t="str">
        <f>'TSCĐ Edit'!U137</f>
        <v>Đang hoạt động</v>
      </c>
      <c r="N138" t="str">
        <f>'TSCĐ Edit'!Q137</f>
        <v xml:space="preserve"> 10/06/2021</v>
      </c>
    </row>
    <row r="139" spans="1:14" x14ac:dyDescent="0.3">
      <c r="A139" t="str">
        <f>'TSCĐ Edit'!I138</f>
        <v>Khoa Hô Hấp</v>
      </c>
      <c r="B139" t="str">
        <f>'TSCĐ Edit'!B138</f>
        <v xml:space="preserve">Bồn rửa </v>
      </c>
      <c r="C139" t="str">
        <f>'TSCĐ Edit'!D138</f>
        <v>BG.BR.HOHAP.001</v>
      </c>
      <c r="D139" t="str">
        <f>'TSCĐ Edit'!H138</f>
        <v>Quầy rửa dây soi hai bồn</v>
      </c>
      <c r="E139">
        <f>'TSCĐ Edit'!L138</f>
        <v>0</v>
      </c>
      <c r="F139" s="160" t="str">
        <f>'TSCĐ Edit'!M138</f>
        <v>Không có</v>
      </c>
      <c r="G139" t="str">
        <f>'TSCĐ Edit'!N138</f>
        <v>Hoàng Phúc</v>
      </c>
      <c r="H139" t="str">
        <f>'TSCĐ Edit'!O138</f>
        <v>Việt Nam</v>
      </c>
      <c r="I139">
        <f>'TSCĐ Edit'!P138</f>
        <v>2021</v>
      </c>
      <c r="J139" t="str">
        <f>'TSCĐ Edit'!Q138</f>
        <v>14/01/2022</v>
      </c>
      <c r="K139" t="s">
        <v>2</v>
      </c>
      <c r="L139" t="s">
        <v>2</v>
      </c>
      <c r="M139" t="str">
        <f>'TSCĐ Edit'!U138</f>
        <v>Đang hoạt động</v>
      </c>
      <c r="N139" t="str">
        <f>'TSCĐ Edit'!Q138</f>
        <v>14/01/2022</v>
      </c>
    </row>
    <row r="140" spans="1:14" x14ac:dyDescent="0.3">
      <c r="A140" t="str">
        <f>'TSCĐ Edit'!I139</f>
        <v>Khoa Hô Hấp</v>
      </c>
      <c r="B140" t="str">
        <f>'TSCĐ Edit'!B139</f>
        <v>Giường</v>
      </c>
      <c r="C140" t="str">
        <f>'TSCĐ Edit'!D139</f>
        <v>BG..HOHAP.001</v>
      </c>
      <c r="D140" t="str">
        <f>'TSCĐ Edit'!H139</f>
        <v>Giường ba tay quay KT: (2060x920x340-640) mm</v>
      </c>
      <c r="E140">
        <f>'TSCĐ Edit'!L139</f>
        <v>0</v>
      </c>
      <c r="F140" s="160">
        <f>'TSCĐ Edit'!M139</f>
        <v>0</v>
      </c>
      <c r="G140">
        <f>'TSCĐ Edit'!N139</f>
        <v>0</v>
      </c>
      <c r="H140" t="str">
        <f>'TSCĐ Edit'!O139</f>
        <v>Việt Nam</v>
      </c>
      <c r="I140">
        <f>'TSCĐ Edit'!P139</f>
        <v>2020</v>
      </c>
      <c r="J140" t="str">
        <f>'TSCĐ Edit'!Q139</f>
        <v>16/07/2020</v>
      </c>
      <c r="K140" t="s">
        <v>2</v>
      </c>
      <c r="L140" t="s">
        <v>2</v>
      </c>
      <c r="M140" t="str">
        <f>'TSCĐ Edit'!U139</f>
        <v>Đang hoạt động</v>
      </c>
      <c r="N140" t="str">
        <f>'TSCĐ Edit'!Q139</f>
        <v>16/07/2020</v>
      </c>
    </row>
    <row r="141" spans="1:14" x14ac:dyDescent="0.3">
      <c r="A141" t="str">
        <f>'TSCĐ Edit'!I140</f>
        <v>Khoa Hô Hấp</v>
      </c>
      <c r="B141" t="str">
        <f>'TSCĐ Edit'!B140</f>
        <v>Giường</v>
      </c>
      <c r="C141" t="str">
        <f>'TSCĐ Edit'!D140</f>
        <v>BG.G.HOHAP.002</v>
      </c>
      <c r="D141" t="str">
        <f>'TSCĐ Edit'!H140</f>
        <v>Giường bệnh nhân 1 tay quay (Gồm cột treo ống tiên truyền  +Tủ bệnh nhân)</v>
      </c>
      <c r="E141" t="str">
        <f>'TSCĐ Edit'!L140</f>
        <v>YN 701</v>
      </c>
      <c r="F141" s="160" t="str">
        <f>'TSCĐ Edit'!M140</f>
        <v>Không có</v>
      </c>
      <c r="G141" t="str">
        <f>'TSCĐ Edit'!N140</f>
        <v xml:space="preserve">Kareroom </v>
      </c>
      <c r="H141" t="str">
        <f>'TSCĐ Edit'!O140</f>
        <v xml:space="preserve"> Hàn Quốc</v>
      </c>
      <c r="I141">
        <f>'TSCĐ Edit'!P140</f>
        <v>2021</v>
      </c>
      <c r="J141" t="str">
        <f>'TSCĐ Edit'!Q140</f>
        <v xml:space="preserve"> 10/06/2021</v>
      </c>
      <c r="K141" t="s">
        <v>2</v>
      </c>
      <c r="L141" t="s">
        <v>2</v>
      </c>
      <c r="M141" t="str">
        <f>'TSCĐ Edit'!U140</f>
        <v>Đang hoạt động</v>
      </c>
      <c r="N141" t="str">
        <f>'TSCĐ Edit'!Q140</f>
        <v xml:space="preserve"> 10/06/2021</v>
      </c>
    </row>
    <row r="142" spans="1:14" x14ac:dyDescent="0.3">
      <c r="A142" t="str">
        <f>'TSCĐ Edit'!I141</f>
        <v>Khoa Hô Hấp</v>
      </c>
      <c r="B142" t="str">
        <f>'TSCĐ Edit'!B141</f>
        <v>Hệ thống nội soi</v>
      </c>
      <c r="C142" t="str">
        <f>'TSCĐ Edit'!D141</f>
        <v>BG.NS.HOHAP.001</v>
      </c>
      <c r="D142" t="str">
        <f>'TSCĐ Edit'!H141</f>
        <v>Hệ thống máy nội soi video khí phế quản</v>
      </c>
      <c r="E142" t="str">
        <f>'TSCĐ Edit'!L141</f>
        <v>OLYM-CV150</v>
      </c>
      <c r="F142" s="160">
        <f>'TSCĐ Edit'!M141</f>
        <v>7933361</v>
      </c>
      <c r="G142" t="str">
        <f>'TSCĐ Edit'!N141</f>
        <v xml:space="preserve">OLYMPUS </v>
      </c>
      <c r="H142" t="str">
        <f>'TSCĐ Edit'!O141</f>
        <v>Nhật Bản</v>
      </c>
      <c r="I142">
        <f>'TSCĐ Edit'!P141</f>
        <v>2009</v>
      </c>
      <c r="J142">
        <f>'TSCĐ Edit'!Q141</f>
        <v>40548</v>
      </c>
      <c r="K142" t="s">
        <v>2</v>
      </c>
      <c r="L142" t="s">
        <v>2</v>
      </c>
      <c r="M142" t="str">
        <f>'TSCĐ Edit'!U141</f>
        <v>Đang hoạt động</v>
      </c>
      <c r="N142">
        <f>'TSCĐ Edit'!Q141</f>
        <v>40548</v>
      </c>
    </row>
    <row r="143" spans="1:14" x14ac:dyDescent="0.3">
      <c r="A143" t="str">
        <f>'TSCĐ Edit'!I142</f>
        <v>Khoa Hô Hấp</v>
      </c>
      <c r="B143" t="str">
        <f>'TSCĐ Edit'!B142</f>
        <v>Hệ thống nội soi</v>
      </c>
      <c r="C143" t="str">
        <f>'TSCĐ Edit'!D142</f>
        <v>BG.NS.HOHAP.002</v>
      </c>
      <c r="D143" t="str">
        <f>'TSCĐ Edit'!H142</f>
        <v>HỆ THỐNG NỘI SOI PHẾ QUẢN VIDEO</v>
      </c>
      <c r="E143" t="str">
        <f>'TSCĐ Edit'!L142</f>
        <v>CV-170</v>
      </c>
      <c r="F143" s="160">
        <f>'TSCĐ Edit'!M142</f>
        <v>7098529</v>
      </c>
      <c r="G143" t="str">
        <f>'TSCĐ Edit'!N142</f>
        <v xml:space="preserve">OLYMPUS </v>
      </c>
      <c r="H143" t="str">
        <f>'TSCĐ Edit'!O142</f>
        <v>Nhật Bản</v>
      </c>
      <c r="I143">
        <f>'TSCĐ Edit'!P142</f>
        <v>2020</v>
      </c>
      <c r="J143" t="str">
        <f>'TSCĐ Edit'!Q142</f>
        <v>24/04/2020</v>
      </c>
      <c r="K143" t="s">
        <v>2</v>
      </c>
      <c r="L143" t="s">
        <v>2</v>
      </c>
      <c r="M143" t="str">
        <f>'TSCĐ Edit'!U142</f>
        <v>Đang hoạt động</v>
      </c>
      <c r="N143" t="str">
        <f>'TSCĐ Edit'!Q142</f>
        <v>24/04/2020</v>
      </c>
    </row>
    <row r="144" spans="1:14" x14ac:dyDescent="0.3">
      <c r="A144" t="str">
        <f>'TSCĐ Edit'!I143</f>
        <v>Khoa Hô Hấp</v>
      </c>
      <c r="B144" t="str">
        <f>'TSCĐ Edit'!B143</f>
        <v xml:space="preserve">Kìm </v>
      </c>
      <c r="C144" t="str">
        <f>'TSCĐ Edit'!D143</f>
        <v>BG.K.HOHAP.001</v>
      </c>
      <c r="D144" t="str">
        <f>'TSCĐ Edit'!H143</f>
        <v>Kìm sinh thiết màng phổi</v>
      </c>
      <c r="E144">
        <f>'TSCĐ Edit'!L143</f>
        <v>7603</v>
      </c>
      <c r="F144" s="160">
        <f>'TSCĐ Edit'!M143</f>
        <v>7603</v>
      </c>
      <c r="G144" t="str">
        <f>'TSCĐ Edit'!N143</f>
        <v>Mỹ</v>
      </c>
      <c r="H144" t="str">
        <f>'TSCĐ Edit'!O143</f>
        <v xml:space="preserve">  Mỹ</v>
      </c>
      <c r="I144">
        <f>'TSCĐ Edit'!P143</f>
        <v>2011</v>
      </c>
      <c r="J144">
        <f>'TSCĐ Edit'!Q143</f>
        <v>40551</v>
      </c>
      <c r="K144" t="s">
        <v>2</v>
      </c>
      <c r="L144" t="s">
        <v>2</v>
      </c>
      <c r="M144" t="str">
        <f>'TSCĐ Edit'!U143</f>
        <v>Đang hoạt động</v>
      </c>
      <c r="N144">
        <f>'TSCĐ Edit'!Q143</f>
        <v>40551</v>
      </c>
    </row>
    <row r="145" spans="1:14" x14ac:dyDescent="0.3">
      <c r="A145" t="str">
        <f>'TSCĐ Edit'!I144</f>
        <v>Khoa Hô Hấp</v>
      </c>
      <c r="B145" t="str">
        <f>'TSCĐ Edit'!B144</f>
        <v>Máy điện tim</v>
      </c>
      <c r="C145" t="str">
        <f>'TSCĐ Edit'!D144</f>
        <v>BG.ĐT.HOHAP.001</v>
      </c>
      <c r="D145" t="str">
        <f>'TSCĐ Edit'!H144</f>
        <v>Máy điện tim 3 cần</v>
      </c>
      <c r="E145" t="str">
        <f>'TSCĐ Edit'!L144</f>
        <v>ECG 1150</v>
      </c>
      <c r="F145" s="160" t="str">
        <f>'TSCĐ Edit'!M144</f>
        <v>04019K</v>
      </c>
      <c r="G145" t="str">
        <f>'TSCĐ Edit'!N144</f>
        <v>NIHONKOHDEN</v>
      </c>
      <c r="H145" t="str">
        <f>'TSCĐ Edit'!O144</f>
        <v>Nhật Bản</v>
      </c>
      <c r="I145">
        <f>'TSCĐ Edit'!P144</f>
        <v>2011</v>
      </c>
      <c r="J145">
        <f>'TSCĐ Edit'!Q144</f>
        <v>40551</v>
      </c>
      <c r="K145" t="s">
        <v>2</v>
      </c>
      <c r="L145" t="s">
        <v>2</v>
      </c>
      <c r="M145" t="str">
        <f>'TSCĐ Edit'!U144</f>
        <v>Đang hoạt động</v>
      </c>
      <c r="N145">
        <f>'TSCĐ Edit'!Q144</f>
        <v>40551</v>
      </c>
    </row>
    <row r="146" spans="1:14" x14ac:dyDescent="0.3">
      <c r="A146" t="str">
        <f>'TSCĐ Edit'!I145</f>
        <v>Khoa Hô Hấp</v>
      </c>
      <c r="B146" t="str">
        <f>'TSCĐ Edit'!B145</f>
        <v>Máy điện tim</v>
      </c>
      <c r="C146" t="str">
        <f>'TSCĐ Edit'!D145</f>
        <v>BG..HOHAP.002</v>
      </c>
      <c r="D146" t="str">
        <f>'TSCĐ Edit'!H145</f>
        <v xml:space="preserve">Máy điện tim 3 cần </v>
      </c>
      <c r="E146" t="str">
        <f>'TSCĐ Edit'!L145</f>
        <v xml:space="preserve"> ECG-2150</v>
      </c>
      <c r="F146" s="160">
        <f>'TSCĐ Edit'!M145</f>
        <v>105727</v>
      </c>
      <c r="G146" t="str">
        <f>'TSCĐ Edit'!N145</f>
        <v>Nihon Kohden (Shanghai kohden)</v>
      </c>
      <c r="H146" t="str">
        <f>'TSCĐ Edit'!O145</f>
        <v>Trung Quốc</v>
      </c>
      <c r="I146">
        <f>'TSCĐ Edit'!P145</f>
        <v>2021</v>
      </c>
      <c r="J146">
        <f>'TSCĐ Edit'!Q145</f>
        <v>44420</v>
      </c>
      <c r="K146" t="s">
        <v>2</v>
      </c>
      <c r="L146" t="s">
        <v>2</v>
      </c>
      <c r="M146" t="str">
        <f>'TSCĐ Edit'!U145</f>
        <v>Đang hoạt động</v>
      </c>
      <c r="N146">
        <f>'TSCĐ Edit'!Q145</f>
        <v>44420</v>
      </c>
    </row>
    <row r="147" spans="1:14" x14ac:dyDescent="0.3">
      <c r="A147" t="str">
        <f>'TSCĐ Edit'!I146</f>
        <v>Khoa Hô Hấp</v>
      </c>
      <c r="B147" t="str">
        <f>'TSCĐ Edit'!B146</f>
        <v>Máy điện tim</v>
      </c>
      <c r="C147" t="str">
        <f>'TSCĐ Edit'!D146</f>
        <v>BG.ĐT.HOHAP.003</v>
      </c>
      <c r="D147" t="str">
        <f>'TSCĐ Edit'!H146</f>
        <v>Máy điện tim 6 kênh</v>
      </c>
      <c r="E147" t="str">
        <f>'TSCĐ Edit'!L146</f>
        <v>ECG-1250K</v>
      </c>
      <c r="F147" s="160">
        <f>'TSCĐ Edit'!M146</f>
        <v>16319</v>
      </c>
      <c r="G147" t="str">
        <f>'TSCĐ Edit'!N146</f>
        <v>NIHONKODEN</v>
      </c>
      <c r="H147" t="str">
        <f>'TSCĐ Edit'!O146</f>
        <v>Nhật Bản</v>
      </c>
      <c r="I147">
        <f>'TSCĐ Edit'!P146</f>
        <v>2021</v>
      </c>
      <c r="J147" t="str">
        <f>'TSCĐ Edit'!Q146</f>
        <v xml:space="preserve"> 10/06/2021</v>
      </c>
      <c r="K147" t="s">
        <v>2</v>
      </c>
      <c r="L147" t="s">
        <v>2</v>
      </c>
      <c r="M147" t="str">
        <f>'TSCĐ Edit'!U146</f>
        <v>Đang hoạt động</v>
      </c>
      <c r="N147" t="str">
        <f>'TSCĐ Edit'!Q146</f>
        <v xml:space="preserve"> 10/06/2021</v>
      </c>
    </row>
    <row r="148" spans="1:14" x14ac:dyDescent="0.3">
      <c r="A148" t="str">
        <f>'TSCĐ Edit'!I147</f>
        <v>Khoa Hô Hấp</v>
      </c>
      <c r="B148" t="str">
        <f>'TSCĐ Edit'!B147</f>
        <v>Máy đo</v>
      </c>
      <c r="C148" t="str">
        <f>'TSCĐ Edit'!D147</f>
        <v>BG.MĐ.HOHAP.001</v>
      </c>
      <c r="D148" t="str">
        <f>'TSCĐ Edit'!H147</f>
        <v>Máy đo chức năng hô hấp Koko</v>
      </c>
      <c r="E148" t="str">
        <f>'TSCĐ Edit'!L147</f>
        <v>nSpire Health</v>
      </c>
      <c r="F148" s="160" t="str">
        <f>'TSCĐ Edit'!M147</f>
        <v xml:space="preserve"> 1239K3595</v>
      </c>
      <c r="G148" t="str">
        <f>'TSCĐ Edit'!N147</f>
        <v>KOKO</v>
      </c>
      <c r="H148" t="str">
        <f>'TSCĐ Edit'!O147</f>
        <v xml:space="preserve">  Mỹ</v>
      </c>
      <c r="I148">
        <f>'TSCĐ Edit'!P147</f>
        <v>2012</v>
      </c>
      <c r="J148">
        <f>'TSCĐ Edit'!Q147</f>
        <v>40920</v>
      </c>
      <c r="K148" t="s">
        <v>2</v>
      </c>
      <c r="L148" t="s">
        <v>2</v>
      </c>
      <c r="M148" t="str">
        <f>'TSCĐ Edit'!U147</f>
        <v>Đang hoạt động</v>
      </c>
      <c r="N148">
        <f>'TSCĐ Edit'!Q147</f>
        <v>40920</v>
      </c>
    </row>
    <row r="149" spans="1:14" x14ac:dyDescent="0.3">
      <c r="A149" t="str">
        <f>'TSCĐ Edit'!I148</f>
        <v>Khoa Hô Hấp</v>
      </c>
      <c r="B149" t="str">
        <f>'TSCĐ Edit'!B148</f>
        <v>Máy đo</v>
      </c>
      <c r="C149" t="str">
        <f>'TSCĐ Edit'!D148</f>
        <v>BG.MĐ.HOHAP.002</v>
      </c>
      <c r="D149" t="str">
        <f>'TSCĐ Edit'!H148</f>
        <v>Máy đo chức năng hô hấp</v>
      </c>
      <c r="E149" t="str">
        <f>'TSCĐ Edit'!L148</f>
        <v>nSpire Health</v>
      </c>
      <c r="F149" s="160" t="str">
        <f>'TSCĐ Edit'!M148</f>
        <v>SN1239K3603</v>
      </c>
      <c r="G149" t="str">
        <f>'TSCĐ Edit'!N148</f>
        <v>KOKO</v>
      </c>
      <c r="H149" t="str">
        <f>'TSCĐ Edit'!O148</f>
        <v xml:space="preserve">  Mỹ</v>
      </c>
      <c r="I149">
        <f>'TSCĐ Edit'!P148</f>
        <v>2012</v>
      </c>
      <c r="J149">
        <f>'TSCĐ Edit'!Q148</f>
        <v>41122</v>
      </c>
      <c r="K149" t="s">
        <v>2</v>
      </c>
      <c r="L149" t="s">
        <v>2</v>
      </c>
      <c r="M149" t="str">
        <f>'TSCĐ Edit'!U148</f>
        <v>Đang hoạt động</v>
      </c>
      <c r="N149">
        <f>'TSCĐ Edit'!Q148</f>
        <v>41122</v>
      </c>
    </row>
    <row r="150" spans="1:14" x14ac:dyDescent="0.3">
      <c r="A150" t="str">
        <f>'TSCĐ Edit'!I149</f>
        <v>Khoa Hô Hấp</v>
      </c>
      <c r="B150" t="str">
        <f>'TSCĐ Edit'!B149</f>
        <v>Máy đo</v>
      </c>
      <c r="C150" t="str">
        <f>'TSCĐ Edit'!D149</f>
        <v>BG.MĐ.HOHAP.003</v>
      </c>
      <c r="D150" t="str">
        <f>'TSCĐ Edit'!H149</f>
        <v>Máy đo độ bão hoà oxy</v>
      </c>
      <c r="E150" t="str">
        <f>'TSCĐ Edit'!L149</f>
        <v>Oxcyon II</v>
      </c>
      <c r="F150" s="160" t="str">
        <f>'TSCĐ Edit'!M149</f>
        <v>111411600027</v>
      </c>
      <c r="G150" t="str">
        <f>'TSCĐ Edit'!N149</f>
        <v xml:space="preserve">Infinium 
 </v>
      </c>
      <c r="H150" t="str">
        <f>'TSCĐ Edit'!O149</f>
        <v xml:space="preserve">  Mỹ</v>
      </c>
      <c r="I150">
        <f>'TSCĐ Edit'!P149</f>
        <v>2011</v>
      </c>
      <c r="J150">
        <f>'TSCĐ Edit'!Q149</f>
        <v>40918</v>
      </c>
      <c r="K150" t="s">
        <v>2</v>
      </c>
      <c r="L150" t="s">
        <v>2</v>
      </c>
      <c r="M150" t="str">
        <f>'TSCĐ Edit'!U149</f>
        <v>Đang hoạt động</v>
      </c>
      <c r="N150">
        <f>'TSCĐ Edit'!Q149</f>
        <v>40918</v>
      </c>
    </row>
    <row r="151" spans="1:14" x14ac:dyDescent="0.3">
      <c r="A151" t="str">
        <f>'TSCĐ Edit'!I150</f>
        <v>Khoa Hô Hấp</v>
      </c>
      <c r="B151" t="str">
        <f>'TSCĐ Edit'!B150</f>
        <v>Máy hút dịch</v>
      </c>
      <c r="C151" t="str">
        <f>'TSCĐ Edit'!D150</f>
        <v>BG.HD.HOHAP.001</v>
      </c>
      <c r="D151" t="str">
        <f>'TSCĐ Edit'!H150</f>
        <v>Máy hút dịch</v>
      </c>
      <c r="E151">
        <f>'TSCĐ Edit'!L150</f>
        <v>1242</v>
      </c>
      <c r="F151" s="160" t="str">
        <f>'TSCĐ Edit'!M150</f>
        <v>090900002694</v>
      </c>
      <c r="G151" t="str">
        <f>'TSCĐ Edit'!N150</f>
        <v>Mỹ</v>
      </c>
      <c r="H151" t="str">
        <f>'TSCĐ Edit'!O150</f>
        <v xml:space="preserve">  Mỹ</v>
      </c>
      <c r="I151">
        <f>'TSCĐ Edit'!P150</f>
        <v>2011</v>
      </c>
      <c r="J151">
        <f>'TSCĐ Edit'!Q150</f>
        <v>40548</v>
      </c>
      <c r="K151" t="s">
        <v>2</v>
      </c>
      <c r="L151" t="s">
        <v>2</v>
      </c>
      <c r="M151" t="str">
        <f>'TSCĐ Edit'!U150</f>
        <v>Đang hoạt động</v>
      </c>
      <c r="N151">
        <f>'TSCĐ Edit'!Q150</f>
        <v>40548</v>
      </c>
    </row>
    <row r="152" spans="1:14" x14ac:dyDescent="0.3">
      <c r="A152" t="str">
        <f>'TSCĐ Edit'!I151</f>
        <v>Khoa Hô Hấp</v>
      </c>
      <c r="B152" t="str">
        <f>'TSCĐ Edit'!B151</f>
        <v>Máy hút dịch</v>
      </c>
      <c r="C152" t="str">
        <f>'TSCĐ Edit'!D151</f>
        <v>BG.HD.HOHAP.002</v>
      </c>
      <c r="D152" t="str">
        <f>'TSCĐ Edit'!H151</f>
        <v>Máy hút dịch</v>
      </c>
      <c r="E152">
        <f>'TSCĐ Edit'!L151</f>
        <v>1240</v>
      </c>
      <c r="F152" s="160" t="str">
        <f>'TSCĐ Edit'!M151</f>
        <v>031100003203</v>
      </c>
      <c r="G152" t="str">
        <f>'TSCĐ Edit'!N151</f>
        <v>Mỹ</v>
      </c>
      <c r="H152" t="str">
        <f>'TSCĐ Edit'!O151</f>
        <v xml:space="preserve">  Mỹ</v>
      </c>
      <c r="I152">
        <f>'TSCĐ Edit'!P151</f>
        <v>2011</v>
      </c>
      <c r="J152">
        <f>'TSCĐ Edit'!Q151</f>
        <v>40549</v>
      </c>
      <c r="K152" t="s">
        <v>2</v>
      </c>
      <c r="L152" t="s">
        <v>2</v>
      </c>
      <c r="M152" t="str">
        <f>'TSCĐ Edit'!U151</f>
        <v>Đang hoạt động</v>
      </c>
      <c r="N152">
        <f>'TSCĐ Edit'!Q151</f>
        <v>40549</v>
      </c>
    </row>
    <row r="153" spans="1:14" x14ac:dyDescent="0.3">
      <c r="A153" t="str">
        <f>'TSCĐ Edit'!I152</f>
        <v>Khoa Hô Hấp</v>
      </c>
      <c r="B153" t="str">
        <f>'TSCĐ Edit'!B152</f>
        <v>Máy hút dịch</v>
      </c>
      <c r="C153" t="str">
        <f>'TSCĐ Edit'!D152</f>
        <v>BG.HD.HOHAP.003</v>
      </c>
      <c r="D153" t="str">
        <f>'TSCĐ Edit'!H152</f>
        <v>Máy hút dịch liên tục áp lực thấp</v>
      </c>
      <c r="E153" t="str">
        <f>'TSCĐ Edit'!L152</f>
        <v xml:space="preserve"> Constant 1400</v>
      </c>
      <c r="F153" s="160" t="str">
        <f>'TSCĐ Edit'!M152</f>
        <v>1105002U</v>
      </c>
      <c r="G153" t="str">
        <f>'TSCĐ Edit'!N152</f>
        <v>SHIN-EI</v>
      </c>
      <c r="H153" t="str">
        <f>'TSCĐ Edit'!O152</f>
        <v>Nhật Bản</v>
      </c>
      <c r="I153">
        <f>'TSCĐ Edit'!P152</f>
        <v>2011</v>
      </c>
      <c r="J153">
        <f>'TSCĐ Edit'!Q152</f>
        <v>40551</v>
      </c>
      <c r="K153" t="s">
        <v>2</v>
      </c>
      <c r="L153" t="s">
        <v>2</v>
      </c>
      <c r="M153" t="str">
        <f>'TSCĐ Edit'!U152</f>
        <v>Đang hoạt động</v>
      </c>
      <c r="N153">
        <f>'TSCĐ Edit'!Q152</f>
        <v>40551</v>
      </c>
    </row>
    <row r="154" spans="1:14" x14ac:dyDescent="0.3">
      <c r="A154" t="str">
        <f>'TSCĐ Edit'!I153</f>
        <v>Khoa Hô Hấp</v>
      </c>
      <c r="B154" t="str">
        <f>'TSCĐ Edit'!B153</f>
        <v>Máy hút dịch</v>
      </c>
      <c r="C154" t="str">
        <f>'TSCĐ Edit'!D153</f>
        <v>BG.HD.HOHAP.004</v>
      </c>
      <c r="D154" t="str">
        <f>'TSCĐ Edit'!H153</f>
        <v>Máy hút dịch liên tục áp lực thấp</v>
      </c>
      <c r="E154" t="str">
        <f>'TSCĐ Edit'!L153</f>
        <v>Constant 1400</v>
      </c>
      <c r="F154" s="160" t="str">
        <f>'TSCĐ Edit'!M153</f>
        <v xml:space="preserve"> 1105003U</v>
      </c>
      <c r="G154" t="str">
        <f>'TSCĐ Edit'!N153</f>
        <v>SHIN-EI</v>
      </c>
      <c r="H154" t="str">
        <f>'TSCĐ Edit'!O153</f>
        <v>Nhật Bản</v>
      </c>
      <c r="I154">
        <f>'TSCĐ Edit'!P153</f>
        <v>2011</v>
      </c>
      <c r="J154">
        <f>'TSCĐ Edit'!Q153</f>
        <v>40553</v>
      </c>
      <c r="K154" t="s">
        <v>2</v>
      </c>
      <c r="L154" t="s">
        <v>2</v>
      </c>
      <c r="M154" t="str">
        <f>'TSCĐ Edit'!U153</f>
        <v>Đang hoạt động</v>
      </c>
      <c r="N154">
        <f>'TSCĐ Edit'!Q153</f>
        <v>40553</v>
      </c>
    </row>
    <row r="155" spans="1:14" x14ac:dyDescent="0.3">
      <c r="A155" t="str">
        <f>'TSCĐ Edit'!I154</f>
        <v>Khoa Hô Hấp</v>
      </c>
      <c r="B155" t="str">
        <f>'TSCĐ Edit'!B154</f>
        <v>Máy hút dịch</v>
      </c>
      <c r="C155" t="str">
        <f>'TSCĐ Edit'!D154</f>
        <v>BG.HD.HOHAP.005</v>
      </c>
      <c r="D155" t="str">
        <f>'TSCĐ Edit'!H154</f>
        <v>Máy hút dịch liên tục áp lực thấp</v>
      </c>
      <c r="E155" t="str">
        <f>'TSCĐ Edit'!L154</f>
        <v>Constant 1400</v>
      </c>
      <c r="F155" s="160" t="str">
        <f>'TSCĐ Edit'!M154</f>
        <v>2003034U</v>
      </c>
      <c r="G155" t="str">
        <f>'TSCĐ Edit'!N154</f>
        <v xml:space="preserve"> Sanko;Shin-ei </v>
      </c>
      <c r="H155" t="str">
        <f>'TSCĐ Edit'!O154</f>
        <v>Nhật Bản</v>
      </c>
      <c r="I155" t="str">
        <f>'TSCĐ Edit'!P154</f>
        <v>2019-2020</v>
      </c>
      <c r="J155" t="str">
        <f>'TSCĐ Edit'!Q154</f>
        <v>24/04/2020</v>
      </c>
      <c r="K155" t="s">
        <v>2</v>
      </c>
      <c r="L155" t="s">
        <v>2</v>
      </c>
      <c r="M155" t="str">
        <f>'TSCĐ Edit'!U154</f>
        <v>Đang hoạt động</v>
      </c>
      <c r="N155" t="str">
        <f>'TSCĐ Edit'!Q154</f>
        <v>24/04/2020</v>
      </c>
    </row>
    <row r="156" spans="1:14" x14ac:dyDescent="0.3">
      <c r="A156" t="str">
        <f>'TSCĐ Edit'!I155</f>
        <v>Khoa Hô Hấp</v>
      </c>
      <c r="B156" t="str">
        <f>'TSCĐ Edit'!B155</f>
        <v>Máy hút dịch</v>
      </c>
      <c r="C156" t="str">
        <f>'TSCĐ Edit'!D155</f>
        <v>BG.HD.HOHAP.006</v>
      </c>
      <c r="D156" t="str">
        <f>'TSCĐ Edit'!H155</f>
        <v>Máy hút dịch liên tục áp lực thấp</v>
      </c>
      <c r="E156" t="str">
        <f>'TSCĐ Edit'!L155</f>
        <v>Constant 1400</v>
      </c>
      <c r="F156" s="160" t="str">
        <f>'TSCĐ Edit'!M155</f>
        <v>2003033U</v>
      </c>
      <c r="G156" t="str">
        <f>'TSCĐ Edit'!N155</f>
        <v xml:space="preserve"> Sanko;Shin-ei </v>
      </c>
      <c r="H156" t="str">
        <f>'TSCĐ Edit'!O155</f>
        <v>Nhật Bản</v>
      </c>
      <c r="I156" t="str">
        <f>'TSCĐ Edit'!P155</f>
        <v>2019-2020</v>
      </c>
      <c r="J156" t="str">
        <f>'TSCĐ Edit'!Q155</f>
        <v>24/04/2020</v>
      </c>
      <c r="K156" t="s">
        <v>2</v>
      </c>
      <c r="L156" t="s">
        <v>2</v>
      </c>
      <c r="M156" t="str">
        <f>'TSCĐ Edit'!U155</f>
        <v>Đang hoạt động</v>
      </c>
      <c r="N156" t="str">
        <f>'TSCĐ Edit'!Q155</f>
        <v>24/04/2020</v>
      </c>
    </row>
    <row r="157" spans="1:14" x14ac:dyDescent="0.3">
      <c r="A157" t="str">
        <f>'TSCĐ Edit'!I156</f>
        <v>Khoa Hô Hấp</v>
      </c>
      <c r="B157" t="str">
        <f>'TSCĐ Edit'!B156</f>
        <v>Máy hút dịch</v>
      </c>
      <c r="C157" t="str">
        <f>'TSCĐ Edit'!D156</f>
        <v>BG.HD.HOHAP.007</v>
      </c>
      <c r="D157" t="str">
        <f>'TSCĐ Edit'!H156</f>
        <v>Máy hút dịch liên tục áp lực thấp</v>
      </c>
      <c r="E157" t="str">
        <f>'TSCĐ Edit'!L156</f>
        <v>Constant 1400</v>
      </c>
      <c r="F157" s="160" t="str">
        <f>'TSCĐ Edit'!M156</f>
        <v xml:space="preserve"> 191005U</v>
      </c>
      <c r="G157" t="str">
        <f>'TSCĐ Edit'!N156</f>
        <v xml:space="preserve"> Sanko;Shin-ei </v>
      </c>
      <c r="H157" t="str">
        <f>'TSCĐ Edit'!O156</f>
        <v>Nhật Bản</v>
      </c>
      <c r="I157" t="str">
        <f>'TSCĐ Edit'!P156</f>
        <v>2019-2020</v>
      </c>
      <c r="J157" t="str">
        <f>'TSCĐ Edit'!Q156</f>
        <v>24/04/2020</v>
      </c>
      <c r="K157" t="s">
        <v>2</v>
      </c>
      <c r="L157" t="s">
        <v>2</v>
      </c>
      <c r="M157" t="str">
        <f>'TSCĐ Edit'!U156</f>
        <v>Đang hoạt động</v>
      </c>
      <c r="N157" t="str">
        <f>'TSCĐ Edit'!Q156</f>
        <v>24/04/2020</v>
      </c>
    </row>
    <row r="158" spans="1:14" x14ac:dyDescent="0.3">
      <c r="A158" t="str">
        <f>'TSCĐ Edit'!I157</f>
        <v>Khoa Hô Hấp</v>
      </c>
      <c r="B158" t="str">
        <f>'TSCĐ Edit'!B157</f>
        <v>Máy hút dịch</v>
      </c>
      <c r="C158" t="str">
        <f>'TSCĐ Edit'!D157</f>
        <v>BG.HD.HOHAP.008</v>
      </c>
      <c r="D158" t="str">
        <f>'TSCĐ Edit'!H157</f>
        <v>Máy hút dịch liên tục áp lực thấp</v>
      </c>
      <c r="E158" t="str">
        <f>'TSCĐ Edit'!L157</f>
        <v>Constant 1400</v>
      </c>
      <c r="F158" s="160" t="str">
        <f>'TSCĐ Edit'!M157</f>
        <v>191006U</v>
      </c>
      <c r="G158" t="str">
        <f>'TSCĐ Edit'!N157</f>
        <v xml:space="preserve"> Sanko;Shin-ei </v>
      </c>
      <c r="H158" t="str">
        <f>'TSCĐ Edit'!O157</f>
        <v>Nhật Bản</v>
      </c>
      <c r="I158" t="str">
        <f>'TSCĐ Edit'!P157</f>
        <v>2019-2020</v>
      </c>
      <c r="J158" t="str">
        <f>'TSCĐ Edit'!Q157</f>
        <v>24/04/2020</v>
      </c>
      <c r="K158" t="s">
        <v>2</v>
      </c>
      <c r="L158" t="s">
        <v>2</v>
      </c>
      <c r="M158" t="str">
        <f>'TSCĐ Edit'!U157</f>
        <v>Đang hoạt động</v>
      </c>
      <c r="N158" t="str">
        <f>'TSCĐ Edit'!Q157</f>
        <v>24/04/2020</v>
      </c>
    </row>
    <row r="159" spans="1:14" x14ac:dyDescent="0.3">
      <c r="A159" t="str">
        <f>'TSCĐ Edit'!I158</f>
        <v>Khoa Hô Hấp</v>
      </c>
      <c r="B159" t="str">
        <f>'TSCĐ Edit'!B158</f>
        <v xml:space="preserve">Máy hút dịch  </v>
      </c>
      <c r="C159" t="str">
        <f>'TSCĐ Edit'!D158</f>
        <v>BG.HD.HOHAP.001</v>
      </c>
      <c r="D159" t="str">
        <f>'TSCĐ Edit'!H158</f>
        <v>Máy hút dịch liên tục áp lực thấp</v>
      </c>
      <c r="E159" t="str">
        <f>'TSCĐ Edit'!L158</f>
        <v>Constant - 1400</v>
      </c>
      <c r="F159" s="160" t="str">
        <f>'TSCĐ Edit'!M158</f>
        <v xml:space="preserve"> 2007038U
 </v>
      </c>
      <c r="G159" t="str">
        <f>'TSCĐ Edit'!N158</f>
        <v xml:space="preserve">Sanko </v>
      </c>
      <c r="H159" t="str">
        <f>'TSCĐ Edit'!O158</f>
        <v>Nhật Bản</v>
      </c>
      <c r="I159">
        <f>'TSCĐ Edit'!P158</f>
        <v>2020</v>
      </c>
      <c r="J159" t="str">
        <f>'TSCĐ Edit'!Q158</f>
        <v xml:space="preserve"> 10/06/2021</v>
      </c>
      <c r="K159" t="s">
        <v>2</v>
      </c>
      <c r="L159" t="s">
        <v>2</v>
      </c>
      <c r="M159" t="str">
        <f>'TSCĐ Edit'!U158</f>
        <v>Đang hoạt động</v>
      </c>
      <c r="N159" t="str">
        <f>'TSCĐ Edit'!Q158</f>
        <v xml:space="preserve"> 10/06/2021</v>
      </c>
    </row>
    <row r="160" spans="1:14" x14ac:dyDescent="0.3">
      <c r="A160" t="str">
        <f>'TSCĐ Edit'!I159</f>
        <v>Khoa Hô Hấp</v>
      </c>
      <c r="B160" t="str">
        <f>'TSCĐ Edit'!B159</f>
        <v xml:space="preserve">Máy hút dịch  </v>
      </c>
      <c r="C160" t="str">
        <f>'TSCĐ Edit'!D159</f>
        <v>BG.HD.HOHAP.002</v>
      </c>
      <c r="D160" t="str">
        <f>'TSCĐ Edit'!H159</f>
        <v>Máy hút dịch liên tục áp lực thấp</v>
      </c>
      <c r="E160" t="str">
        <f>'TSCĐ Edit'!L159</f>
        <v>Constant - 1400</v>
      </c>
      <c r="F160" s="160" t="str">
        <f>'TSCĐ Edit'!M159</f>
        <v xml:space="preserve"> 2003019U </v>
      </c>
      <c r="G160" t="str">
        <f>'TSCĐ Edit'!N159</f>
        <v xml:space="preserve">Sanko </v>
      </c>
      <c r="H160" t="str">
        <f>'TSCĐ Edit'!O159</f>
        <v>Nhật Bản</v>
      </c>
      <c r="I160">
        <f>'TSCĐ Edit'!P159</f>
        <v>2020</v>
      </c>
      <c r="J160" t="str">
        <f>'TSCĐ Edit'!Q159</f>
        <v xml:space="preserve"> 10/06/2021</v>
      </c>
      <c r="K160" t="s">
        <v>2</v>
      </c>
      <c r="L160" t="s">
        <v>2</v>
      </c>
      <c r="M160" t="str">
        <f>'TSCĐ Edit'!U159</f>
        <v>Đang hoạt động</v>
      </c>
      <c r="N160" t="str">
        <f>'TSCĐ Edit'!Q159</f>
        <v xml:space="preserve"> 10/06/2021</v>
      </c>
    </row>
    <row r="161" spans="1:14" x14ac:dyDescent="0.3">
      <c r="A161" t="str">
        <f>'TSCĐ Edit'!I160</f>
        <v>Khoa Hô Hấp</v>
      </c>
      <c r="B161" t="str">
        <f>'TSCĐ Edit'!B160</f>
        <v>Máy khí dung</v>
      </c>
      <c r="C161" t="str">
        <f>'TSCĐ Edit'!D160</f>
        <v>BG.KD.HOHAP.001</v>
      </c>
      <c r="D161" t="str">
        <f>'TSCĐ Edit'!H160</f>
        <v xml:space="preserve">Máy khí dung siêu âm </v>
      </c>
      <c r="E161" t="str">
        <f>'TSCĐ Edit'!L160</f>
        <v>Comfort 3000 KU500</v>
      </c>
      <c r="F161" s="160">
        <f>'TSCĐ Edit'!M160</f>
        <v>2002011</v>
      </c>
      <c r="G161" t="str">
        <f>'TSCĐ Edit'!N160</f>
        <v xml:space="preserve">Koushin  </v>
      </c>
      <c r="H161" t="str">
        <f>'TSCĐ Edit'!O160</f>
        <v>Nhật Bản</v>
      </c>
      <c r="I161">
        <f>'TSCĐ Edit'!P160</f>
        <v>2020</v>
      </c>
      <c r="J161" t="str">
        <f>'TSCĐ Edit'!Q160</f>
        <v>24/04/2020</v>
      </c>
      <c r="K161" t="s">
        <v>2</v>
      </c>
      <c r="L161" t="s">
        <v>2</v>
      </c>
      <c r="M161" t="str">
        <f>'TSCĐ Edit'!U160</f>
        <v>Đang hoạt động</v>
      </c>
      <c r="N161" t="str">
        <f>'TSCĐ Edit'!Q160</f>
        <v>24/04/2020</v>
      </c>
    </row>
    <row r="162" spans="1:14" x14ac:dyDescent="0.3">
      <c r="A162" t="str">
        <f>'TSCĐ Edit'!I161</f>
        <v>Khoa Hô Hấp</v>
      </c>
      <c r="B162" t="str">
        <f>'TSCĐ Edit'!B161</f>
        <v>Máy siêu âm</v>
      </c>
      <c r="C162" t="str">
        <f>'TSCĐ Edit'!D161</f>
        <v>BG.SA.HOHAP.001</v>
      </c>
      <c r="D162" t="str">
        <f>'TSCĐ Edit'!H161</f>
        <v>Máy siêu âm đen trắng xách tay</v>
      </c>
      <c r="E162" t="str">
        <f>'TSCĐ Edit'!L161</f>
        <v>Prosound 2</v>
      </c>
      <c r="F162" s="160" t="str">
        <f>'TSCĐ Edit'!M161</f>
        <v>204B5207</v>
      </c>
      <c r="G162" t="str">
        <f>'TSCĐ Edit'!N161</f>
        <v>ALOKA</v>
      </c>
      <c r="H162" t="str">
        <f>'TSCĐ Edit'!O161</f>
        <v>Nhật Bản</v>
      </c>
      <c r="I162">
        <f>'TSCĐ Edit'!P161</f>
        <v>2015</v>
      </c>
      <c r="J162" t="str">
        <f>'TSCĐ Edit'!Q161</f>
        <v>18/12/2015</v>
      </c>
      <c r="K162" t="s">
        <v>2</v>
      </c>
      <c r="L162" t="s">
        <v>2</v>
      </c>
      <c r="M162" t="str">
        <f>'TSCĐ Edit'!U161</f>
        <v>Đang hoạt động</v>
      </c>
      <c r="N162" t="str">
        <f>'TSCĐ Edit'!Q161</f>
        <v>18/12/2015</v>
      </c>
    </row>
    <row r="163" spans="1:14" x14ac:dyDescent="0.3">
      <c r="A163" t="str">
        <f>'TSCĐ Edit'!I162</f>
        <v>Khoa Hô Hấp</v>
      </c>
      <c r="B163" t="str">
        <f>'TSCĐ Edit'!B162</f>
        <v>Máy theo dõi BN</v>
      </c>
      <c r="C163" t="str">
        <f>'TSCĐ Edit'!D162</f>
        <v>BG.MTD.HOHAP.001</v>
      </c>
      <c r="D163" t="str">
        <f>'TSCĐ Edit'!H162</f>
        <v>Máy theo dõi SPO2 và nhịp mạch</v>
      </c>
      <c r="E163" t="str">
        <f>'TSCĐ Edit'!L162</f>
        <v>OLV-2700K</v>
      </c>
      <c r="F163" s="160" t="str">
        <f>'TSCĐ Edit'!M162</f>
        <v>01274</v>
      </c>
      <c r="G163" t="str">
        <f>'TSCĐ Edit'!N162</f>
        <v>NIHONKOHDEN</v>
      </c>
      <c r="H163" t="str">
        <f>'TSCĐ Edit'!O162</f>
        <v>Nhật Bản</v>
      </c>
      <c r="I163">
        <f>'TSCĐ Edit'!P162</f>
        <v>2011</v>
      </c>
      <c r="J163">
        <f>'TSCĐ Edit'!Q162</f>
        <v>40553</v>
      </c>
      <c r="K163" t="s">
        <v>2</v>
      </c>
      <c r="L163" t="s">
        <v>2</v>
      </c>
      <c r="M163" t="str">
        <f>'TSCĐ Edit'!U162</f>
        <v>Đang hoạt động</v>
      </c>
      <c r="N163">
        <f>'TSCĐ Edit'!Q162</f>
        <v>40553</v>
      </c>
    </row>
    <row r="164" spans="1:14" x14ac:dyDescent="0.3">
      <c r="A164" t="str">
        <f>'TSCĐ Edit'!I163</f>
        <v>Khoa Hô Hấp</v>
      </c>
      <c r="B164" t="str">
        <f>'TSCĐ Edit'!B163</f>
        <v>Máy theo dõi BN</v>
      </c>
      <c r="C164" t="str">
        <f>'TSCĐ Edit'!D163</f>
        <v>BG.MTD.HOHAP.002</v>
      </c>
      <c r="D164" t="str">
        <f>'TSCĐ Edit'!H163</f>
        <v>Máy theo dõi SPO2 và nhịp mạch</v>
      </c>
      <c r="E164" t="str">
        <f>'TSCĐ Edit'!L163</f>
        <v>OLV-2700K</v>
      </c>
      <c r="F164" s="160" t="str">
        <f>'TSCĐ Edit'!M163</f>
        <v>01272</v>
      </c>
      <c r="G164" t="str">
        <f>'TSCĐ Edit'!N163</f>
        <v>NIHONKOHDEN</v>
      </c>
      <c r="H164" t="str">
        <f>'TSCĐ Edit'!O163</f>
        <v>Nhật Bản</v>
      </c>
      <c r="I164">
        <f>'TSCĐ Edit'!P163</f>
        <v>2011</v>
      </c>
      <c r="J164">
        <f>'TSCĐ Edit'!Q163</f>
        <v>40553</v>
      </c>
      <c r="K164" t="s">
        <v>2</v>
      </c>
      <c r="L164" t="s">
        <v>2</v>
      </c>
      <c r="M164" t="str">
        <f>'TSCĐ Edit'!U163</f>
        <v>Đang hoạt động</v>
      </c>
      <c r="N164">
        <f>'TSCĐ Edit'!Q163</f>
        <v>40553</v>
      </c>
    </row>
    <row r="165" spans="1:14" x14ac:dyDescent="0.3">
      <c r="A165" t="str">
        <f>'TSCĐ Edit'!I164</f>
        <v>Khoa Hô Hấp</v>
      </c>
      <c r="B165" t="str">
        <f>'TSCĐ Edit'!B164</f>
        <v>Máy theo dõi BN</v>
      </c>
      <c r="C165" t="str">
        <f>'TSCĐ Edit'!D164</f>
        <v>BG.MTD.HOHAP.003</v>
      </c>
      <c r="D165" t="str">
        <f>'TSCĐ Edit'!H164</f>
        <v>Monitor theo dõi bệnh nhân 5 thông số</v>
      </c>
      <c r="E165" t="str">
        <f>'TSCĐ Edit'!L164</f>
        <v>Datalys 807</v>
      </c>
      <c r="F165" s="160" t="str">
        <f>'TSCĐ Edit'!M164</f>
        <v xml:space="preserve">
 DT7LSID134
 </v>
      </c>
      <c r="G165" t="str">
        <f>'TSCĐ Edit'!N164</f>
        <v xml:space="preserve">Lutech </v>
      </c>
      <c r="H165" t="str">
        <f>'TSCĐ Edit'!O164</f>
        <v xml:space="preserve">  Mỹ</v>
      </c>
      <c r="I165">
        <f>'TSCĐ Edit'!P164</f>
        <v>2020</v>
      </c>
      <c r="J165" t="str">
        <f>'TSCĐ Edit'!Q164</f>
        <v xml:space="preserve"> 10/06/2021</v>
      </c>
      <c r="K165" t="s">
        <v>2</v>
      </c>
      <c r="L165" t="s">
        <v>2</v>
      </c>
      <c r="M165" t="str">
        <f>'TSCĐ Edit'!U164</f>
        <v>Đang hoạt động</v>
      </c>
      <c r="N165" t="str">
        <f>'TSCĐ Edit'!Q164</f>
        <v xml:space="preserve"> 10/06/2021</v>
      </c>
    </row>
    <row r="166" spans="1:14" x14ac:dyDescent="0.3">
      <c r="A166" t="str">
        <f>'TSCĐ Edit'!I165</f>
        <v>Khoa Hô Hấp</v>
      </c>
      <c r="B166" t="str">
        <f>'TSCĐ Edit'!B165</f>
        <v>Máy theo dõi BN</v>
      </c>
      <c r="C166" t="str">
        <f>'TSCĐ Edit'!D165</f>
        <v>BG.MTD.HOHAP.004</v>
      </c>
      <c r="D166" t="str">
        <f>'TSCĐ Edit'!H165</f>
        <v>Monitor theo dõi bệnh nhân 5 thông số</v>
      </c>
      <c r="E166" t="str">
        <f>'TSCĐ Edit'!L165</f>
        <v>Datalys 807</v>
      </c>
      <c r="F166" s="160" t="str">
        <f>'TSCĐ Edit'!M165</f>
        <v xml:space="preserve">
 DT7LSID118</v>
      </c>
      <c r="G166" t="str">
        <f>'TSCĐ Edit'!N165</f>
        <v xml:space="preserve">Lutech </v>
      </c>
      <c r="H166" t="str">
        <f>'TSCĐ Edit'!O165</f>
        <v xml:space="preserve">  Mỹ</v>
      </c>
      <c r="I166">
        <f>'TSCĐ Edit'!P165</f>
        <v>2020</v>
      </c>
      <c r="J166" t="str">
        <f>'TSCĐ Edit'!Q165</f>
        <v xml:space="preserve"> 10/06/2021</v>
      </c>
      <c r="K166" t="s">
        <v>2</v>
      </c>
      <c r="L166" t="s">
        <v>2</v>
      </c>
      <c r="M166" t="str">
        <f>'TSCĐ Edit'!U165</f>
        <v>Đang hoạt động</v>
      </c>
      <c r="N166" t="str">
        <f>'TSCĐ Edit'!Q165</f>
        <v xml:space="preserve"> 10/06/2021</v>
      </c>
    </row>
    <row r="167" spans="1:14" x14ac:dyDescent="0.3">
      <c r="A167" t="str">
        <f>'TSCĐ Edit'!I166</f>
        <v>Khoa Hô Hấp</v>
      </c>
      <c r="B167" t="str">
        <f>'TSCĐ Edit'!B166</f>
        <v>Máy theo dõi BN</v>
      </c>
      <c r="C167" t="str">
        <f>'TSCĐ Edit'!D166</f>
        <v>BG.MTD.HOHAP.005</v>
      </c>
      <c r="D167" t="str">
        <f>'TSCĐ Edit'!H166</f>
        <v>Máy đo SpO2 cầm tay</v>
      </c>
      <c r="E167" t="str">
        <f>'TSCĐ Edit'!L166</f>
        <v>PalmCare Plus</v>
      </c>
      <c r="F167" s="160" t="str">
        <f>'TSCĐ Edit'!M166</f>
        <v xml:space="preserve"> 161-XD5013
 </v>
      </c>
      <c r="G167" t="str">
        <f>'TSCĐ Edit'!N166</f>
        <v xml:space="preserve">Bionics </v>
      </c>
      <c r="H167" t="str">
        <f>'TSCĐ Edit'!O166</f>
        <v xml:space="preserve"> Hàn Quốc</v>
      </c>
      <c r="I167">
        <f>'TSCĐ Edit'!P166</f>
        <v>2021</v>
      </c>
      <c r="J167" t="str">
        <f>'TSCĐ Edit'!Q166</f>
        <v xml:space="preserve"> 10/06/2021</v>
      </c>
      <c r="K167" t="s">
        <v>2</v>
      </c>
      <c r="L167" t="s">
        <v>2</v>
      </c>
      <c r="M167" t="str">
        <f>'TSCĐ Edit'!U166</f>
        <v>Đang hoạt động</v>
      </c>
      <c r="N167" t="str">
        <f>'TSCĐ Edit'!Q166</f>
        <v xml:space="preserve"> 10/06/2021</v>
      </c>
    </row>
    <row r="168" spans="1:14" x14ac:dyDescent="0.3">
      <c r="A168" t="str">
        <f>'TSCĐ Edit'!I167</f>
        <v>Khoa Hô Hấp</v>
      </c>
      <c r="B168" t="str">
        <f>'TSCĐ Edit'!B167</f>
        <v>Máy theo dõi BN</v>
      </c>
      <c r="C168" t="str">
        <f>'TSCĐ Edit'!D167</f>
        <v>BG.MTD.HOHAP.006</v>
      </c>
      <c r="D168" t="str">
        <f>'TSCĐ Edit'!H167</f>
        <v>Máy đo SpO2 cầm tay</v>
      </c>
      <c r="E168" t="str">
        <f>'TSCĐ Edit'!L167</f>
        <v>PalmCare Plus</v>
      </c>
      <c r="F168" s="160" t="str">
        <f>'TSCĐ Edit'!M167</f>
        <v xml:space="preserve">  161-XD5022
 </v>
      </c>
      <c r="G168" t="str">
        <f>'TSCĐ Edit'!N167</f>
        <v xml:space="preserve">Bionics </v>
      </c>
      <c r="H168" t="str">
        <f>'TSCĐ Edit'!O167</f>
        <v xml:space="preserve"> Hàn Quốc</v>
      </c>
      <c r="I168">
        <f>'TSCĐ Edit'!P167</f>
        <v>2021</v>
      </c>
      <c r="J168" t="str">
        <f>'TSCĐ Edit'!Q167</f>
        <v xml:space="preserve"> 10/06/2021</v>
      </c>
      <c r="K168" t="s">
        <v>2</v>
      </c>
      <c r="L168" t="s">
        <v>2</v>
      </c>
      <c r="M168" t="str">
        <f>'TSCĐ Edit'!U167</f>
        <v>Đang hoạt động</v>
      </c>
      <c r="N168" t="str">
        <f>'TSCĐ Edit'!Q167</f>
        <v xml:space="preserve"> 10/06/2021</v>
      </c>
    </row>
    <row r="169" spans="1:14" x14ac:dyDescent="0.3">
      <c r="A169" t="str">
        <f>'TSCĐ Edit'!I168</f>
        <v>Khoa Hô Hấp</v>
      </c>
      <c r="B169" t="str">
        <f>'TSCĐ Edit'!B168</f>
        <v>Máy thở</v>
      </c>
      <c r="C169" t="str">
        <f>'TSCĐ Edit'!D168</f>
        <v>BG.MT.HOHAP.001</v>
      </c>
      <c r="D169" t="str">
        <f>'TSCĐ Edit'!H168</f>
        <v>Máy giúp thở Bipap</v>
      </c>
      <c r="E169" t="str">
        <f>'TSCĐ Edit'!L168</f>
        <v>VIVO30</v>
      </c>
      <c r="F169" s="160" t="str">
        <f>'TSCĐ Edit'!M168</f>
        <v>E140925</v>
      </c>
      <c r="G169" t="str">
        <f>'TSCĐ Edit'!N168</f>
        <v xml:space="preserve">Breas Medical AB -
Sweden </v>
      </c>
      <c r="H169" t="str">
        <f>'TSCĐ Edit'!O168</f>
        <v xml:space="preserve"> Thuỵ Điển</v>
      </c>
      <c r="I169">
        <f>'TSCĐ Edit'!P168</f>
        <v>2011</v>
      </c>
      <c r="J169">
        <f>'TSCĐ Edit'!Q168</f>
        <v>40918</v>
      </c>
      <c r="K169" t="s">
        <v>2</v>
      </c>
      <c r="L169" t="s">
        <v>2</v>
      </c>
      <c r="M169" t="str">
        <f>'TSCĐ Edit'!U168</f>
        <v>Đang hoạt động</v>
      </c>
      <c r="N169">
        <f>'TSCĐ Edit'!Q168</f>
        <v>40918</v>
      </c>
    </row>
    <row r="170" spans="1:14" x14ac:dyDescent="0.3">
      <c r="A170" t="str">
        <f>'TSCĐ Edit'!I169</f>
        <v>Khoa Hô Hấp</v>
      </c>
      <c r="B170" t="str">
        <f>'TSCĐ Edit'!B169</f>
        <v>Máy thở</v>
      </c>
      <c r="C170" t="str">
        <f>'TSCĐ Edit'!D169</f>
        <v>BG.MT.HOHAP.002</v>
      </c>
      <c r="D170" t="str">
        <f>'TSCĐ Edit'!H169</f>
        <v>Máy thở BiPAP không xâm nhập</v>
      </c>
      <c r="E170" t="str">
        <f>'TSCĐ Edit'!L169</f>
        <v>Carina</v>
      </c>
      <c r="F170" s="160" t="str">
        <f>'TSCĐ Edit'!M169</f>
        <v xml:space="preserve">ASJL0005 </v>
      </c>
      <c r="G170" t="str">
        <f>'TSCĐ Edit'!N169</f>
        <v xml:space="preserve">Drager </v>
      </c>
      <c r="H170" t="str">
        <f>'TSCĐ Edit'!O169</f>
        <v xml:space="preserve"> Đức</v>
      </c>
      <c r="I170">
        <f>'TSCĐ Edit'!P169</f>
        <v>2016</v>
      </c>
      <c r="J170">
        <f>'TSCĐ Edit'!Q169</f>
        <v>42859</v>
      </c>
      <c r="K170" t="s">
        <v>2</v>
      </c>
      <c r="L170" t="s">
        <v>2</v>
      </c>
      <c r="M170" t="str">
        <f>'TSCĐ Edit'!U169</f>
        <v>Đang hoạt động</v>
      </c>
      <c r="N170">
        <f>'TSCĐ Edit'!Q169</f>
        <v>42859</v>
      </c>
    </row>
    <row r="171" spans="1:14" x14ac:dyDescent="0.3">
      <c r="A171" t="str">
        <f>'TSCĐ Edit'!I170</f>
        <v>Khoa Hô Hấp</v>
      </c>
      <c r="B171" t="str">
        <f>'TSCĐ Edit'!B170</f>
        <v>Máy thở</v>
      </c>
      <c r="C171" t="str">
        <f>'TSCĐ Edit'!D170</f>
        <v>BG.MT.HOHAP.003</v>
      </c>
      <c r="D171" t="str">
        <f>'TSCĐ Edit'!H170</f>
        <v>Máy thở BiPAP không xâm nhập</v>
      </c>
      <c r="E171" t="str">
        <f>'TSCĐ Edit'!L170</f>
        <v>Carina</v>
      </c>
      <c r="F171" s="160" t="str">
        <f>'TSCĐ Edit'!M170</f>
        <v xml:space="preserve">  ASJL-0006</v>
      </c>
      <c r="G171" t="str">
        <f>'TSCĐ Edit'!N170</f>
        <v xml:space="preserve">Drager </v>
      </c>
      <c r="H171" t="str">
        <f>'TSCĐ Edit'!O170</f>
        <v xml:space="preserve"> Đức</v>
      </c>
      <c r="I171">
        <f>'TSCĐ Edit'!P170</f>
        <v>2016</v>
      </c>
      <c r="J171">
        <f>'TSCĐ Edit'!Q170</f>
        <v>42859</v>
      </c>
      <c r="K171" t="s">
        <v>2</v>
      </c>
      <c r="L171" t="s">
        <v>2</v>
      </c>
      <c r="M171" t="str">
        <f>'TSCĐ Edit'!U170</f>
        <v>Đang hoạt động</v>
      </c>
      <c r="N171">
        <f>'TSCĐ Edit'!Q170</f>
        <v>42859</v>
      </c>
    </row>
    <row r="172" spans="1:14" x14ac:dyDescent="0.3">
      <c r="A172" t="str">
        <f>'TSCĐ Edit'!I171</f>
        <v>Khoa Hô Hấp</v>
      </c>
      <c r="B172" t="str">
        <f>'TSCĐ Edit'!B171</f>
        <v>Máy thở</v>
      </c>
      <c r="C172" t="str">
        <f>'TSCĐ Edit'!D171</f>
        <v>BG.MT.HOHAP.004</v>
      </c>
      <c r="D172" t="str">
        <f>'TSCĐ Edit'!H171</f>
        <v>Máy thở cao cấp có tính năng thử nghiệm thở tự nhiên</v>
      </c>
      <c r="E172" t="str">
        <f>'TSCĐ Edit'!L171</f>
        <v>Carescape R860</v>
      </c>
      <c r="F172" s="160" t="str">
        <f>'TSCĐ Edit'!M171</f>
        <v xml:space="preserve"> CBRZ84959</v>
      </c>
      <c r="G172" t="str">
        <f>'TSCĐ Edit'!N171</f>
        <v xml:space="preserve">Datex-Ohmeda </v>
      </c>
      <c r="H172" t="str">
        <f>'TSCĐ Edit'!O171</f>
        <v xml:space="preserve">  Mỹ</v>
      </c>
      <c r="I172">
        <f>'TSCĐ Edit'!P171</f>
        <v>2020</v>
      </c>
      <c r="J172" t="str">
        <f>'TSCĐ Edit'!Q171</f>
        <v xml:space="preserve"> 10/06/2021</v>
      </c>
      <c r="K172" t="s">
        <v>2</v>
      </c>
      <c r="L172" t="s">
        <v>2</v>
      </c>
      <c r="M172" t="str">
        <f>'TSCĐ Edit'!U171</f>
        <v>Đang hoạt động</v>
      </c>
      <c r="N172" t="str">
        <f>'TSCĐ Edit'!Q171</f>
        <v xml:space="preserve"> 10/06/2021</v>
      </c>
    </row>
    <row r="173" spans="1:14" x14ac:dyDescent="0.3">
      <c r="A173" t="str">
        <f>'TSCĐ Edit'!I172</f>
        <v>Khoa Hô Hấp</v>
      </c>
      <c r="B173" t="str">
        <f>'TSCĐ Edit'!B172</f>
        <v>Máy thở</v>
      </c>
      <c r="C173" t="str">
        <f>'TSCĐ Edit'!D172</f>
        <v>BG.MT.HOHAP.005</v>
      </c>
      <c r="D173" t="str">
        <f>'TSCĐ Edit'!H172</f>
        <v>Máy thở Bipap</v>
      </c>
      <c r="E173" t="str">
        <f>'TSCĐ Edit'!L172</f>
        <v xml:space="preserve">
 YH 725</v>
      </c>
      <c r="F173" s="160" t="str">
        <f>'TSCĐ Edit'!M172</f>
        <v>YH725C*V21339037</v>
      </c>
      <c r="G173" t="str">
        <f>'TSCĐ Edit'!N172</f>
        <v>Yuwell</v>
      </c>
      <c r="H173" t="str">
        <f>'TSCĐ Edit'!O172</f>
        <v xml:space="preserve"> Trung Quốc</v>
      </c>
      <c r="I173">
        <f>'TSCĐ Edit'!P172</f>
        <v>2021</v>
      </c>
      <c r="J173" t="str">
        <f>'TSCĐ Edit'!Q172</f>
        <v>30/08/2021</v>
      </c>
      <c r="K173" t="s">
        <v>2</v>
      </c>
      <c r="L173" t="s">
        <v>2</v>
      </c>
      <c r="M173" t="str">
        <f>'TSCĐ Edit'!U172</f>
        <v>Đang hoạt động</v>
      </c>
      <c r="N173" t="str">
        <f>'TSCĐ Edit'!Q172</f>
        <v>30/08/2021</v>
      </c>
    </row>
    <row r="174" spans="1:14" x14ac:dyDescent="0.3">
      <c r="A174" t="str">
        <f>'TSCĐ Edit'!I173</f>
        <v>Khoa Hô Hấp</v>
      </c>
      <c r="B174" t="str">
        <f>'TSCĐ Edit'!B173</f>
        <v>Máy thở</v>
      </c>
      <c r="C174" t="str">
        <f>'TSCĐ Edit'!D173</f>
        <v>BG.MT.HOHAP.006</v>
      </c>
      <c r="D174" t="str">
        <f>'TSCĐ Edit'!H173</f>
        <v>Máy thở Bipap</v>
      </c>
      <c r="E174" t="str">
        <f>'TSCĐ Edit'!L173</f>
        <v xml:space="preserve">
YH 725</v>
      </c>
      <c r="F174" s="160" t="str">
        <f>'TSCĐ Edit'!M173</f>
        <v>YH725C*V21339004</v>
      </c>
      <c r="G174" t="str">
        <f>'TSCĐ Edit'!N173</f>
        <v>Yuwell</v>
      </c>
      <c r="H174" t="str">
        <f>'TSCĐ Edit'!O173</f>
        <v xml:space="preserve"> Trung Quốc</v>
      </c>
      <c r="I174">
        <f>'TSCĐ Edit'!P173</f>
        <v>2021</v>
      </c>
      <c r="J174" t="str">
        <f>'TSCĐ Edit'!Q173</f>
        <v>30/08/2021</v>
      </c>
      <c r="K174" t="s">
        <v>2</v>
      </c>
      <c r="L174" t="s">
        <v>2</v>
      </c>
      <c r="M174" t="str">
        <f>'TSCĐ Edit'!U173</f>
        <v>Đang hoạt động</v>
      </c>
      <c r="N174" t="str">
        <f>'TSCĐ Edit'!Q173</f>
        <v>30/08/2021</v>
      </c>
    </row>
    <row r="175" spans="1:14" x14ac:dyDescent="0.3">
      <c r="A175" t="str">
        <f>'TSCĐ Edit'!I174</f>
        <v>Khoa Hô Hấp</v>
      </c>
      <c r="B175" t="str">
        <f>'TSCĐ Edit'!B174</f>
        <v>Máy thở</v>
      </c>
      <c r="C175" t="str">
        <f>'TSCĐ Edit'!D174</f>
        <v>BG.MT.HOHAP.007</v>
      </c>
      <c r="D175" t="str">
        <f>'TSCĐ Edit'!H174</f>
        <v>Máy thở Bipap</v>
      </c>
      <c r="E175" t="str">
        <f>'TSCĐ Edit'!L174</f>
        <v xml:space="preserve">
 YH 725</v>
      </c>
      <c r="F175" s="160" t="str">
        <f>'TSCĐ Edit'!M174</f>
        <v>YH725C*V21339021</v>
      </c>
      <c r="G175" t="str">
        <f>'TSCĐ Edit'!N174</f>
        <v>Yuwell</v>
      </c>
      <c r="H175" t="str">
        <f>'TSCĐ Edit'!O174</f>
        <v xml:space="preserve"> Trung Quốc</v>
      </c>
      <c r="I175">
        <f>'TSCĐ Edit'!P174</f>
        <v>2021</v>
      </c>
      <c r="J175" t="str">
        <f>'TSCĐ Edit'!Q174</f>
        <v>30/08/2021</v>
      </c>
      <c r="K175" t="s">
        <v>2</v>
      </c>
      <c r="L175" t="s">
        <v>2</v>
      </c>
      <c r="M175" t="str">
        <f>'TSCĐ Edit'!U174</f>
        <v>Đang hoạt động</v>
      </c>
      <c r="N175" t="str">
        <f>'TSCĐ Edit'!Q174</f>
        <v>30/08/2021</v>
      </c>
    </row>
    <row r="176" spans="1:14" x14ac:dyDescent="0.3">
      <c r="A176" t="str">
        <f>'TSCĐ Edit'!I175</f>
        <v>Khoa Hô Hấp</v>
      </c>
      <c r="B176" t="str">
        <f>'TSCĐ Edit'!B175</f>
        <v>Máy thở</v>
      </c>
      <c r="C176" t="str">
        <f>'TSCĐ Edit'!D175</f>
        <v>BG.MT.HOHAP.008</v>
      </c>
      <c r="D176" t="str">
        <f>'TSCĐ Edit'!H175</f>
        <v>Máy thở Bipap</v>
      </c>
      <c r="E176" t="str">
        <f>'TSCĐ Edit'!L175</f>
        <v xml:space="preserve">
 YH 725</v>
      </c>
      <c r="F176" s="160" t="str">
        <f>'TSCĐ Edit'!M175</f>
        <v>YH725C*V21339005</v>
      </c>
      <c r="G176" t="str">
        <f>'TSCĐ Edit'!N175</f>
        <v>Yuwell</v>
      </c>
      <c r="H176" t="str">
        <f>'TSCĐ Edit'!O175</f>
        <v xml:space="preserve"> Trung Quốc</v>
      </c>
      <c r="I176">
        <f>'TSCĐ Edit'!P175</f>
        <v>2020</v>
      </c>
      <c r="J176" t="str">
        <f>'TSCĐ Edit'!Q175</f>
        <v>30/08/2021</v>
      </c>
      <c r="K176" t="s">
        <v>2</v>
      </c>
      <c r="L176" t="s">
        <v>2</v>
      </c>
      <c r="M176" t="str">
        <f>'TSCĐ Edit'!U175</f>
        <v>Đang hoạt động</v>
      </c>
      <c r="N176" t="str">
        <f>'TSCĐ Edit'!Q175</f>
        <v>30/08/2021</v>
      </c>
    </row>
    <row r="177" spans="1:14" x14ac:dyDescent="0.3">
      <c r="A177" t="str">
        <f>'TSCĐ Edit'!I176</f>
        <v>Khoa Hô Hấp</v>
      </c>
      <c r="B177" t="str">
        <f>'TSCĐ Edit'!B176</f>
        <v>Máy thở</v>
      </c>
      <c r="C177" t="str">
        <f>'TSCĐ Edit'!D176</f>
        <v>BG.MT.HOHAP.009</v>
      </c>
      <c r="D177" t="str">
        <f>'TSCĐ Edit'!H176</f>
        <v>Máy thở Bipap</v>
      </c>
      <c r="E177" t="str">
        <f>'TSCĐ Edit'!L176</f>
        <v xml:space="preserve"> YH 725</v>
      </c>
      <c r="F177" s="160" t="str">
        <f>'TSCĐ Edit'!M176</f>
        <v>YH725C*V21339001</v>
      </c>
      <c r="G177" t="str">
        <f>'TSCĐ Edit'!N176</f>
        <v>Yuwell</v>
      </c>
      <c r="H177" t="str">
        <f>'TSCĐ Edit'!O176</f>
        <v xml:space="preserve"> Trung Quốc</v>
      </c>
      <c r="I177">
        <f>'TSCĐ Edit'!P176</f>
        <v>2020</v>
      </c>
      <c r="J177" t="str">
        <f>'TSCĐ Edit'!Q176</f>
        <v>30/08/2021</v>
      </c>
      <c r="K177" t="s">
        <v>2</v>
      </c>
      <c r="L177" t="s">
        <v>2</v>
      </c>
      <c r="M177" t="str">
        <f>'TSCĐ Edit'!U176</f>
        <v>Đang hoạt động</v>
      </c>
      <c r="N177" t="str">
        <f>'TSCĐ Edit'!Q176</f>
        <v>30/08/2021</v>
      </c>
    </row>
    <row r="178" spans="1:14" x14ac:dyDescent="0.3">
      <c r="A178" t="str">
        <f>'TSCĐ Edit'!I177</f>
        <v>Khoa Hô Hấp</v>
      </c>
      <c r="B178" t="str">
        <f>'TSCĐ Edit'!B177</f>
        <v>Máy thở</v>
      </c>
      <c r="C178" t="str">
        <f>'TSCĐ Edit'!D177</f>
        <v>BG.MT.HOHAP.010</v>
      </c>
      <c r="D178" t="str">
        <f>'TSCĐ Edit'!H177</f>
        <v>Máy thở Bipap</v>
      </c>
      <c r="E178" t="str">
        <f>'TSCĐ Edit'!L177</f>
        <v xml:space="preserve">
 YH 725</v>
      </c>
      <c r="F178" s="160" t="str">
        <f>'TSCĐ Edit'!M177</f>
        <v>YH725C*V21339025</v>
      </c>
      <c r="G178" t="str">
        <f>'TSCĐ Edit'!N177</f>
        <v>Yuwell</v>
      </c>
      <c r="H178" t="str">
        <f>'TSCĐ Edit'!O177</f>
        <v xml:space="preserve"> Trung Quốc</v>
      </c>
      <c r="I178">
        <f>'TSCĐ Edit'!P177</f>
        <v>2020</v>
      </c>
      <c r="J178" t="str">
        <f>'TSCĐ Edit'!Q177</f>
        <v>30/08/2021</v>
      </c>
      <c r="K178" t="s">
        <v>2</v>
      </c>
      <c r="L178" t="s">
        <v>2</v>
      </c>
      <c r="M178" t="str">
        <f>'TSCĐ Edit'!U177</f>
        <v>Đang hoạt động</v>
      </c>
      <c r="N178" t="str">
        <f>'TSCĐ Edit'!Q177</f>
        <v>30/08/2021</v>
      </c>
    </row>
    <row r="179" spans="1:14" x14ac:dyDescent="0.3">
      <c r="A179" t="str">
        <f>'TSCĐ Edit'!I178</f>
        <v>Khoa Hô Hấp</v>
      </c>
      <c r="B179" t="str">
        <f>'TSCĐ Edit'!B178</f>
        <v>Máy thở</v>
      </c>
      <c r="C179" t="str">
        <f>'TSCĐ Edit'!D178</f>
        <v>BG.MT.HOHAP.011</v>
      </c>
      <c r="D179" t="str">
        <f>'TSCĐ Edit'!H178</f>
        <v>Máy thở Bipap</v>
      </c>
      <c r="E179" t="str">
        <f>'TSCĐ Edit'!L178</f>
        <v xml:space="preserve">
 YH 725</v>
      </c>
      <c r="F179" s="160" t="str">
        <f>'TSCĐ Edit'!M178</f>
        <v>YH725C*V21339038</v>
      </c>
      <c r="G179" t="str">
        <f>'TSCĐ Edit'!N178</f>
        <v>Yuwell</v>
      </c>
      <c r="H179" t="str">
        <f>'TSCĐ Edit'!O178</f>
        <v xml:space="preserve"> Trung Quốc</v>
      </c>
      <c r="I179">
        <f>'TSCĐ Edit'!P178</f>
        <v>2020</v>
      </c>
      <c r="J179" t="str">
        <f>'TSCĐ Edit'!Q178</f>
        <v>30/08/2021</v>
      </c>
      <c r="K179" t="s">
        <v>2</v>
      </c>
      <c r="L179" t="s">
        <v>2</v>
      </c>
      <c r="M179" t="str">
        <f>'TSCĐ Edit'!U178</f>
        <v>Đang hoạt động</v>
      </c>
      <c r="N179" t="str">
        <f>'TSCĐ Edit'!Q178</f>
        <v>30/08/2021</v>
      </c>
    </row>
    <row r="180" spans="1:14" x14ac:dyDescent="0.3">
      <c r="A180" t="str">
        <f>'TSCĐ Edit'!I179</f>
        <v>Khoa Hô Hấp</v>
      </c>
      <c r="B180" t="str">
        <f>'TSCĐ Edit'!B179</f>
        <v>Máy thở</v>
      </c>
      <c r="C180" t="str">
        <f>'TSCĐ Edit'!D179</f>
        <v>BG.MT.HOHAP.012</v>
      </c>
      <c r="D180" t="str">
        <f>'TSCĐ Edit'!H179</f>
        <v>Máy thở Bipap</v>
      </c>
      <c r="E180" t="str">
        <f>'TSCĐ Edit'!L179</f>
        <v>ST 30F</v>
      </c>
      <c r="F180" s="160" t="str">
        <f>'TSCĐ Edit'!M179</f>
        <v>07J040006</v>
      </c>
      <c r="G180" t="str">
        <f>'TSCĐ Edit'!N179</f>
        <v>Micomme</v>
      </c>
      <c r="H180" t="str">
        <f>'TSCĐ Edit'!O179</f>
        <v xml:space="preserve"> Trung Quốc</v>
      </c>
      <c r="I180">
        <f>'TSCĐ Edit'!P179</f>
        <v>2021</v>
      </c>
      <c r="J180" t="str">
        <f>'TSCĐ Edit'!Q179</f>
        <v>30/08/2021</v>
      </c>
      <c r="K180" t="s">
        <v>2</v>
      </c>
      <c r="L180" t="s">
        <v>2</v>
      </c>
      <c r="M180" t="str">
        <f>'TSCĐ Edit'!U179</f>
        <v>Đang hoạt động</v>
      </c>
      <c r="N180" t="str">
        <f>'TSCĐ Edit'!Q179</f>
        <v>30/08/2021</v>
      </c>
    </row>
    <row r="181" spans="1:14" x14ac:dyDescent="0.3">
      <c r="A181" t="str">
        <f>'TSCĐ Edit'!I180</f>
        <v>Khoa Hô Hấp</v>
      </c>
      <c r="B181" t="str">
        <f>'TSCĐ Edit'!B180</f>
        <v>Máy thở</v>
      </c>
      <c r="C181" t="str">
        <f>'TSCĐ Edit'!D180</f>
        <v>BG.MT.HOHAP.013</v>
      </c>
      <c r="D181" t="str">
        <f>'TSCĐ Edit'!H180</f>
        <v>Máy thở không xâm nhập Bennett</v>
      </c>
      <c r="E181" t="str">
        <f>'TSCĐ Edit'!L180</f>
        <v>Bennett 560</v>
      </c>
      <c r="F181" s="160" t="str">
        <f>'TSCĐ Edit'!M180</f>
        <v>40966N0519</v>
      </c>
      <c r="G181" t="str">
        <f>'TSCĐ Edit'!N180</f>
        <v>Covidien</v>
      </c>
      <c r="H181" t="str">
        <f>'TSCĐ Edit'!O180</f>
        <v xml:space="preserve">  Mỹ</v>
      </c>
      <c r="I181">
        <f>'TSCĐ Edit'!P180</f>
        <v>2021</v>
      </c>
      <c r="J181" t="str">
        <f>'TSCĐ Edit'!Q180</f>
        <v>30/08/2021</v>
      </c>
      <c r="K181" t="s">
        <v>2</v>
      </c>
      <c r="L181" t="s">
        <v>2</v>
      </c>
      <c r="M181" t="str">
        <f>'TSCĐ Edit'!U180</f>
        <v>Đang hoạt động</v>
      </c>
      <c r="N181" t="str">
        <f>'TSCĐ Edit'!Q180</f>
        <v>30/08/2021</v>
      </c>
    </row>
    <row r="182" spans="1:14" x14ac:dyDescent="0.3">
      <c r="A182" t="str">
        <f>'TSCĐ Edit'!I181</f>
        <v>Khoa Hô Hấp</v>
      </c>
      <c r="B182" t="str">
        <f>'TSCĐ Edit'!B181</f>
        <v>Máy truyền dịch</v>
      </c>
      <c r="C182" t="str">
        <f>'TSCĐ Edit'!D181</f>
        <v>BG.TD.HOHAP.001</v>
      </c>
      <c r="D182" t="str">
        <f>'TSCĐ Edit'!H181</f>
        <v>Bơm truyền dịch</v>
      </c>
      <c r="E182" t="str">
        <f>'TSCĐ Edit'!L181</f>
        <v>TE LF630</v>
      </c>
      <c r="F182" s="160" t="str">
        <f>'TSCĐ Edit'!M181</f>
        <v xml:space="preserve">
 2005010215
 </v>
      </c>
      <c r="G182" t="str">
        <f>'TSCĐ Edit'!N181</f>
        <v>Terumo</v>
      </c>
      <c r="H182" t="str">
        <f>'TSCĐ Edit'!O181</f>
        <v>Nhật Bản</v>
      </c>
      <c r="I182">
        <f>'TSCĐ Edit'!P181</f>
        <v>2021</v>
      </c>
      <c r="J182" t="str">
        <f>'TSCĐ Edit'!Q181</f>
        <v xml:space="preserve"> 10/06/2021</v>
      </c>
      <c r="K182" t="s">
        <v>2</v>
      </c>
      <c r="L182" t="s">
        <v>2</v>
      </c>
      <c r="M182" t="str">
        <f>'TSCĐ Edit'!U181</f>
        <v>Đang hoạt động</v>
      </c>
      <c r="N182" t="str">
        <f>'TSCĐ Edit'!Q181</f>
        <v xml:space="preserve"> 10/06/2021</v>
      </c>
    </row>
    <row r="183" spans="1:14" x14ac:dyDescent="0.3">
      <c r="A183" t="str">
        <f>'TSCĐ Edit'!I182</f>
        <v>Khoa Hô Hấp</v>
      </c>
      <c r="B183" t="str">
        <f>'TSCĐ Edit'!B182</f>
        <v>Máy truyền dịch</v>
      </c>
      <c r="C183" t="str">
        <f>'TSCĐ Edit'!D182</f>
        <v>BG.TD.HOHAP.002</v>
      </c>
      <c r="D183" t="str">
        <f>'TSCĐ Edit'!H182</f>
        <v>Bơm truyền dịch</v>
      </c>
      <c r="E183" t="str">
        <f>'TSCĐ Edit'!L182</f>
        <v>TE LF630</v>
      </c>
      <c r="F183" s="160" t="str">
        <f>'TSCĐ Edit'!M182</f>
        <v xml:space="preserve">
 2005010062
 </v>
      </c>
      <c r="G183" t="str">
        <f>'TSCĐ Edit'!N182</f>
        <v>Terumo</v>
      </c>
      <c r="H183" t="str">
        <f>'TSCĐ Edit'!O182</f>
        <v>Nhật Bản</v>
      </c>
      <c r="I183">
        <f>'TSCĐ Edit'!P182</f>
        <v>2021</v>
      </c>
      <c r="J183" t="str">
        <f>'TSCĐ Edit'!Q182</f>
        <v xml:space="preserve"> 10/06/2021</v>
      </c>
      <c r="K183" t="s">
        <v>2</v>
      </c>
      <c r="L183" t="s">
        <v>2</v>
      </c>
      <c r="M183" t="str">
        <f>'TSCĐ Edit'!U182</f>
        <v>Đang hoạt động</v>
      </c>
      <c r="N183" t="str">
        <f>'TSCĐ Edit'!Q182</f>
        <v xml:space="preserve"> 10/06/2021</v>
      </c>
    </row>
    <row r="184" spans="1:14" x14ac:dyDescent="0.3">
      <c r="A184" t="str">
        <f>'TSCĐ Edit'!I183</f>
        <v>Khoa Hô Hấp</v>
      </c>
      <c r="B184" t="str">
        <f>'TSCĐ Edit'!B183</f>
        <v>Máy truyền dịch</v>
      </c>
      <c r="C184" t="str">
        <f>'TSCĐ Edit'!D183</f>
        <v>BG.TD.HOHAP.003</v>
      </c>
      <c r="D184" t="str">
        <f>'TSCĐ Edit'!H183</f>
        <v>Bơm truyền dịch</v>
      </c>
      <c r="E184" t="str">
        <f>'TSCĐ Edit'!L183</f>
        <v>TE LF630</v>
      </c>
      <c r="F184" s="160" t="str">
        <f>'TSCĐ Edit'!M183</f>
        <v xml:space="preserve">
 2005010269
 </v>
      </c>
      <c r="G184" t="str">
        <f>'TSCĐ Edit'!N183</f>
        <v>Terumo</v>
      </c>
      <c r="H184" t="str">
        <f>'TSCĐ Edit'!O183</f>
        <v>Nhật Bản</v>
      </c>
      <c r="I184">
        <f>'TSCĐ Edit'!P183</f>
        <v>2021</v>
      </c>
      <c r="J184" t="str">
        <f>'TSCĐ Edit'!Q183</f>
        <v xml:space="preserve"> 10/06/2021</v>
      </c>
      <c r="K184" t="s">
        <v>2</v>
      </c>
      <c r="L184" t="s">
        <v>2</v>
      </c>
      <c r="M184" t="str">
        <f>'TSCĐ Edit'!U183</f>
        <v>Đang hoạt động</v>
      </c>
      <c r="N184" t="str">
        <f>'TSCĐ Edit'!Q183</f>
        <v xml:space="preserve"> 10/06/2021</v>
      </c>
    </row>
    <row r="185" spans="1:14" x14ac:dyDescent="0.3">
      <c r="A185" t="str">
        <f>'TSCĐ Edit'!I184</f>
        <v>Khoa Hô Hấp</v>
      </c>
      <c r="B185" t="str">
        <f>'TSCĐ Edit'!B184</f>
        <v>Máy truyền dịch</v>
      </c>
      <c r="C185" t="str">
        <f>'TSCĐ Edit'!D184</f>
        <v>BG.TD.HOHAP.004</v>
      </c>
      <c r="D185" t="str">
        <f>'TSCĐ Edit'!H184</f>
        <v>Bơm truyền dịch</v>
      </c>
      <c r="E185" t="str">
        <f>'TSCĐ Edit'!L184</f>
        <v>TE LF630</v>
      </c>
      <c r="F185" s="160" t="str">
        <f>'TSCĐ Edit'!M184</f>
        <v xml:space="preserve">
 2005010311
 </v>
      </c>
      <c r="G185" t="str">
        <f>'TSCĐ Edit'!N184</f>
        <v>Terumo</v>
      </c>
      <c r="H185" t="str">
        <f>'TSCĐ Edit'!O184</f>
        <v>Nhật Bản</v>
      </c>
      <c r="I185">
        <f>'TSCĐ Edit'!P184</f>
        <v>2021</v>
      </c>
      <c r="J185" t="str">
        <f>'TSCĐ Edit'!Q184</f>
        <v xml:space="preserve"> 10/06/2021</v>
      </c>
      <c r="K185" t="s">
        <v>2</v>
      </c>
      <c r="L185" t="s">
        <v>2</v>
      </c>
      <c r="M185" t="str">
        <f>'TSCĐ Edit'!U184</f>
        <v>Đang hoạt động</v>
      </c>
      <c r="N185" t="str">
        <f>'TSCĐ Edit'!Q184</f>
        <v xml:space="preserve"> 10/06/2021</v>
      </c>
    </row>
    <row r="186" spans="1:14" x14ac:dyDescent="0.3">
      <c r="A186" t="str">
        <f>'TSCĐ Edit'!I185</f>
        <v>Khoa Hô Hấp</v>
      </c>
      <c r="B186" t="str">
        <f>'TSCĐ Edit'!B185</f>
        <v>Máy truyền dịch</v>
      </c>
      <c r="C186" t="str">
        <f>'TSCĐ Edit'!D185</f>
        <v>BG.TD.HOHAP.005</v>
      </c>
      <c r="D186" t="str">
        <f>'TSCĐ Edit'!H185</f>
        <v>Bơm truyền dịch</v>
      </c>
      <c r="E186" t="str">
        <f>'TSCĐ Edit'!L185</f>
        <v>TE LF630</v>
      </c>
      <c r="F186" s="160" t="str">
        <f>'TSCĐ Edit'!M185</f>
        <v xml:space="preserve">
 2005010149
 </v>
      </c>
      <c r="G186" t="str">
        <f>'TSCĐ Edit'!N185</f>
        <v>Terumo</v>
      </c>
      <c r="H186" t="str">
        <f>'TSCĐ Edit'!O185</f>
        <v>Nhật Bản</v>
      </c>
      <c r="I186">
        <f>'TSCĐ Edit'!P185</f>
        <v>2021</v>
      </c>
      <c r="J186" t="str">
        <f>'TSCĐ Edit'!Q185</f>
        <v xml:space="preserve"> 10/06/2021</v>
      </c>
      <c r="K186" t="s">
        <v>2</v>
      </c>
      <c r="L186" t="s">
        <v>2</v>
      </c>
      <c r="M186" t="str">
        <f>'TSCĐ Edit'!U185</f>
        <v>Đang hoạt động</v>
      </c>
      <c r="N186" t="str">
        <f>'TSCĐ Edit'!Q185</f>
        <v xml:space="preserve"> 10/06/2021</v>
      </c>
    </row>
    <row r="187" spans="1:14" x14ac:dyDescent="0.3">
      <c r="A187" t="str">
        <f>'TSCĐ Edit'!I186</f>
        <v>Khoa Hô Hấp</v>
      </c>
      <c r="B187" t="str">
        <f>'TSCĐ Edit'!B186</f>
        <v>Máy truyền dịch</v>
      </c>
      <c r="C187" t="str">
        <f>'TSCĐ Edit'!D186</f>
        <v>BG.TD.HOHAP.006</v>
      </c>
      <c r="D187" t="str">
        <f>'TSCĐ Edit'!H186</f>
        <v>Bơm truyền dịch</v>
      </c>
      <c r="E187" t="str">
        <f>'TSCĐ Edit'!L186</f>
        <v>TE LF630</v>
      </c>
      <c r="F187" s="160" t="str">
        <f>'TSCĐ Edit'!M186</f>
        <v xml:space="preserve">
 2005010368</v>
      </c>
      <c r="G187" t="str">
        <f>'TSCĐ Edit'!N186</f>
        <v>Terumo</v>
      </c>
      <c r="H187" t="str">
        <f>'TSCĐ Edit'!O186</f>
        <v>Nhật Bản</v>
      </c>
      <c r="I187">
        <f>'TSCĐ Edit'!P186</f>
        <v>2021</v>
      </c>
      <c r="J187" t="str">
        <f>'TSCĐ Edit'!Q186</f>
        <v xml:space="preserve"> 10/06/2021</v>
      </c>
      <c r="K187" t="s">
        <v>2</v>
      </c>
      <c r="L187" t="s">
        <v>2</v>
      </c>
      <c r="M187" t="str">
        <f>'TSCĐ Edit'!U186</f>
        <v>Đang hoạt động</v>
      </c>
      <c r="N187" t="str">
        <f>'TSCĐ Edit'!Q186</f>
        <v xml:space="preserve"> 10/06/2021</v>
      </c>
    </row>
    <row r="188" spans="1:14" x14ac:dyDescent="0.3">
      <c r="A188" t="str">
        <f>'TSCĐ Edit'!I187</f>
        <v>Khoa Hô Hấp</v>
      </c>
      <c r="B188" t="str">
        <f>'TSCĐ Edit'!B187</f>
        <v xml:space="preserve">Ống nội soi  </v>
      </c>
      <c r="C188" t="str">
        <f>'TSCĐ Edit'!D187</f>
        <v>BG.ONS.HOHAP.001</v>
      </c>
      <c r="D188" t="str">
        <f>'TSCĐ Edit'!H187</f>
        <v>Ống nội soi phế quản video và phụ kiện</v>
      </c>
      <c r="E188" t="str">
        <f>'TSCĐ Edit'!L187</f>
        <v>BF-P150</v>
      </c>
      <c r="F188" s="160">
        <f>'TSCĐ Edit'!M187</f>
        <v>2951191</v>
      </c>
      <c r="G188" t="str">
        <f>'TSCĐ Edit'!N187</f>
        <v xml:space="preserve">OLYMPUS </v>
      </c>
      <c r="H188" t="str">
        <f>'TSCĐ Edit'!O187</f>
        <v>Nhật Bản</v>
      </c>
      <c r="I188">
        <f>'TSCĐ Edit'!P187</f>
        <v>2019</v>
      </c>
      <c r="J188" t="str">
        <f>'TSCĐ Edit'!Q187</f>
        <v>29/08/2019</v>
      </c>
      <c r="K188" t="s">
        <v>2</v>
      </c>
      <c r="L188" t="s">
        <v>2</v>
      </c>
      <c r="M188" t="str">
        <f>'TSCĐ Edit'!U187</f>
        <v>Đang hoạt động</v>
      </c>
      <c r="N188" t="str">
        <f>'TSCĐ Edit'!Q187</f>
        <v>29/08/2019</v>
      </c>
    </row>
    <row r="189" spans="1:14" x14ac:dyDescent="0.3">
      <c r="A189" t="str">
        <f>'TSCĐ Edit'!I188</f>
        <v>Khoa Hô Hấp</v>
      </c>
      <c r="B189" t="str">
        <f>'TSCĐ Edit'!B188</f>
        <v xml:space="preserve">Tủ </v>
      </c>
      <c r="C189" t="str">
        <f>'TSCĐ Edit'!D188</f>
        <v>BG.T.HOHAP.001</v>
      </c>
      <c r="D189" t="str">
        <f>'TSCĐ Edit'!H188</f>
        <v>Tủ Inox đựng máy thở và dây máy 
KT 2100x1400x600cm</v>
      </c>
      <c r="E189">
        <f>'TSCĐ Edit'!L188</f>
        <v>0</v>
      </c>
      <c r="F189" s="160" t="str">
        <f>'TSCĐ Edit'!M188</f>
        <v>Không có</v>
      </c>
      <c r="G189" t="str">
        <f>'TSCĐ Edit'!N188</f>
        <v>Việt nam</v>
      </c>
      <c r="H189" t="str">
        <f>'TSCĐ Edit'!O188</f>
        <v>Việt Nam</v>
      </c>
      <c r="I189">
        <f>'TSCĐ Edit'!P188</f>
        <v>2011</v>
      </c>
      <c r="J189">
        <f>'TSCĐ Edit'!Q188</f>
        <v>40549</v>
      </c>
      <c r="K189" t="s">
        <v>2</v>
      </c>
      <c r="L189" t="s">
        <v>2</v>
      </c>
      <c r="M189" t="str">
        <f>'TSCĐ Edit'!U188</f>
        <v>Đang hoạt động</v>
      </c>
      <c r="N189">
        <f>'TSCĐ Edit'!Q188</f>
        <v>40549</v>
      </c>
    </row>
    <row r="190" spans="1:14" x14ac:dyDescent="0.3">
      <c r="A190" t="str">
        <f>'TSCĐ Edit'!I189</f>
        <v>Khoa Hồi Sức Tích Cực</v>
      </c>
      <c r="B190" t="str">
        <f>'TSCĐ Edit'!B189</f>
        <v>Bộ hút đờm</v>
      </c>
      <c r="C190" t="str">
        <f>'TSCĐ Edit'!D189</f>
        <v>BG.HD.KHSTC.001</v>
      </c>
      <c r="D190" t="str">
        <f>'TSCĐ Edit'!H189</f>
        <v>Bộ hút dịch, đờm dùng hệ thống khí trung tâm</v>
      </c>
      <c r="E190" t="str">
        <f>'TSCĐ Edit'!L189</f>
        <v>FA</v>
      </c>
      <c r="F190" s="160" t="str">
        <f>'TSCĐ Edit'!M189</f>
        <v>Không có</v>
      </c>
      <c r="G190" t="str">
        <f>'TSCĐ Edit'!N189</f>
        <v xml:space="preserve"> C&amp;U </v>
      </c>
      <c r="H190" t="str">
        <f>'TSCĐ Edit'!O189</f>
        <v>Nhật Bản</v>
      </c>
      <c r="I190">
        <f>'TSCĐ Edit'!P189</f>
        <v>2019</v>
      </c>
      <c r="J190" t="str">
        <f>'TSCĐ Edit'!Q189</f>
        <v xml:space="preserve"> 24/04/2020</v>
      </c>
      <c r="K190" t="s">
        <v>2</v>
      </c>
      <c r="L190" t="s">
        <v>2</v>
      </c>
      <c r="M190" t="str">
        <f>'TSCĐ Edit'!U189</f>
        <v>Đang hoạt động</v>
      </c>
      <c r="N190" t="str">
        <f>'TSCĐ Edit'!Q189</f>
        <v xml:space="preserve"> 24/04/2020</v>
      </c>
    </row>
    <row r="191" spans="1:14" x14ac:dyDescent="0.3">
      <c r="A191" t="str">
        <f>'TSCĐ Edit'!I190</f>
        <v>Khoa Hồi Sức Tích Cực</v>
      </c>
      <c r="B191" t="str">
        <f>'TSCĐ Edit'!B190</f>
        <v>Bơm tiêm điện</v>
      </c>
      <c r="C191" t="str">
        <f>'TSCĐ Edit'!D190</f>
        <v>BG..KHSTC.001</v>
      </c>
      <c r="D191" t="str">
        <f>'TSCĐ Edit'!H190</f>
        <v>Máy bơm tiêm điện</v>
      </c>
      <c r="E191">
        <f>'TSCĐ Edit'!L190</f>
        <v>0</v>
      </c>
      <c r="F191" s="160" t="str">
        <f>'TSCĐ Edit'!M190</f>
        <v>07060052</v>
      </c>
      <c r="G191" t="str">
        <f>'TSCĐ Edit'!N190</f>
        <v>Nhật Bản</v>
      </c>
      <c r="H191" t="str">
        <f>'TSCĐ Edit'!O190</f>
        <v>Nhật Bản</v>
      </c>
      <c r="I191">
        <f>'TSCĐ Edit'!P190</f>
        <v>2011</v>
      </c>
      <c r="J191" t="str">
        <f>'TSCĐ Edit'!Q190</f>
        <v xml:space="preserve"> 01/12/2011</v>
      </c>
      <c r="K191" t="s">
        <v>2</v>
      </c>
      <c r="L191" t="s">
        <v>2</v>
      </c>
      <c r="M191" t="str">
        <f>'TSCĐ Edit'!U190</f>
        <v>Đang hoạt động</v>
      </c>
      <c r="N191" t="str">
        <f>'TSCĐ Edit'!Q190</f>
        <v xml:space="preserve"> 01/12/2011</v>
      </c>
    </row>
    <row r="192" spans="1:14" x14ac:dyDescent="0.3">
      <c r="A192" t="str">
        <f>'TSCĐ Edit'!I191</f>
        <v>Khoa Hồi Sức Tích Cực</v>
      </c>
      <c r="B192" t="str">
        <f>'TSCĐ Edit'!B191</f>
        <v>Bơm tiêm điện</v>
      </c>
      <c r="C192" t="str">
        <f>'TSCĐ Edit'!D191</f>
        <v>BG.BTĐ.KHSTC.002</v>
      </c>
      <c r="D192" t="str">
        <f>'TSCĐ Edit'!H191</f>
        <v>Bơm tiêm điện</v>
      </c>
      <c r="E192" t="str">
        <f>'TSCĐ Edit'!L191</f>
        <v>TE-SS700</v>
      </c>
      <c r="F192" s="160">
        <f>'TSCĐ Edit'!M191</f>
        <v>1401010303</v>
      </c>
      <c r="G192" t="str">
        <f>'TSCĐ Edit'!N191</f>
        <v>Terumo</v>
      </c>
      <c r="H192" t="str">
        <f>'TSCĐ Edit'!O191</f>
        <v>Nhật Bản</v>
      </c>
      <c r="I192">
        <f>'TSCĐ Edit'!P191</f>
        <v>2014</v>
      </c>
      <c r="J192" t="str">
        <f>'TSCĐ Edit'!Q191</f>
        <v xml:space="preserve"> 04/07/2014</v>
      </c>
      <c r="K192" t="s">
        <v>2</v>
      </c>
      <c r="L192" t="s">
        <v>2</v>
      </c>
      <c r="M192" t="str">
        <f>'TSCĐ Edit'!U191</f>
        <v>Đang hoạt động</v>
      </c>
      <c r="N192" t="str">
        <f>'TSCĐ Edit'!Q191</f>
        <v xml:space="preserve"> 04/07/2014</v>
      </c>
    </row>
    <row r="193" spans="1:14" x14ac:dyDescent="0.3">
      <c r="A193" t="str">
        <f>'TSCĐ Edit'!I192</f>
        <v>Khoa Hồi Sức Tích Cực</v>
      </c>
      <c r="B193" t="str">
        <f>'TSCĐ Edit'!B192</f>
        <v>Bơm tiêm điện</v>
      </c>
      <c r="C193" t="str">
        <f>'TSCĐ Edit'!D192</f>
        <v>BG.BTĐ.KHSTC.003</v>
      </c>
      <c r="D193" t="str">
        <f>'TSCĐ Edit'!H192</f>
        <v>Bơm tiêm điện</v>
      </c>
      <c r="E193" t="str">
        <f>'TSCĐ Edit'!L192</f>
        <v>TE-SS700</v>
      </c>
      <c r="F193" s="160">
        <f>'TSCĐ Edit'!M192</f>
        <v>1402010180</v>
      </c>
      <c r="G193" t="str">
        <f>'TSCĐ Edit'!N192</f>
        <v>Terumo</v>
      </c>
      <c r="H193" t="str">
        <f>'TSCĐ Edit'!O192</f>
        <v>Nhật Bản</v>
      </c>
      <c r="I193">
        <f>'TSCĐ Edit'!P192</f>
        <v>2014</v>
      </c>
      <c r="J193" t="str">
        <f>'TSCĐ Edit'!Q192</f>
        <v xml:space="preserve"> 04/07/2014</v>
      </c>
      <c r="K193" t="s">
        <v>2</v>
      </c>
      <c r="L193" t="s">
        <v>2</v>
      </c>
      <c r="M193" t="str">
        <f>'TSCĐ Edit'!U192</f>
        <v>Đang hoạt động</v>
      </c>
      <c r="N193" t="str">
        <f>'TSCĐ Edit'!Q192</f>
        <v xml:space="preserve"> 04/07/2014</v>
      </c>
    </row>
    <row r="194" spans="1:14" x14ac:dyDescent="0.3">
      <c r="A194" t="str">
        <f>'TSCĐ Edit'!I193</f>
        <v>Khoa Hồi Sức Tích Cực</v>
      </c>
      <c r="B194" t="str">
        <f>'TSCĐ Edit'!B193</f>
        <v>Bơm tiêm điện</v>
      </c>
      <c r="C194" t="str">
        <f>'TSCĐ Edit'!D193</f>
        <v>BG.BTĐ.KHSTC.004</v>
      </c>
      <c r="D194" t="str">
        <f>'TSCĐ Edit'!H193</f>
        <v>Bơm tiêm điện</v>
      </c>
      <c r="E194" t="str">
        <f>'TSCĐ Edit'!L193</f>
        <v>Compact</v>
      </c>
      <c r="F194" s="160" t="str">
        <f>'TSCĐ Edit'!M193</f>
        <v>230177</v>
      </c>
      <c r="G194" t="str">
        <f>'TSCĐ Edit'!N193</f>
        <v xml:space="preserve">BBraun  </v>
      </c>
      <c r="H194" t="str">
        <f>'TSCĐ Edit'!O193</f>
        <v xml:space="preserve"> Đức</v>
      </c>
      <c r="I194">
        <f>'TSCĐ Edit'!P193</f>
        <v>2016</v>
      </c>
      <c r="J194" t="str">
        <f>'TSCĐ Edit'!Q193</f>
        <v>23/12/2016</v>
      </c>
      <c r="K194" t="s">
        <v>2</v>
      </c>
      <c r="L194" t="s">
        <v>2</v>
      </c>
      <c r="M194" t="str">
        <f>'TSCĐ Edit'!U193</f>
        <v>Đang hoạt động</v>
      </c>
      <c r="N194" t="str">
        <f>'TSCĐ Edit'!Q193</f>
        <v>23/12/2016</v>
      </c>
    </row>
    <row r="195" spans="1:14" x14ac:dyDescent="0.3">
      <c r="A195" t="str">
        <f>'TSCĐ Edit'!I194</f>
        <v>Khoa Hồi Sức Tích Cực</v>
      </c>
      <c r="B195" t="str">
        <f>'TSCĐ Edit'!B194</f>
        <v>Bơm tiêm điện</v>
      </c>
      <c r="C195" t="str">
        <f>'TSCĐ Edit'!D194</f>
        <v>BG.BTĐ.KHSTC.005</v>
      </c>
      <c r="D195" t="str">
        <f>'TSCĐ Edit'!H194</f>
        <v>Bơm tiêm điện</v>
      </c>
      <c r="E195" t="str">
        <f>'TSCĐ Edit'!L194</f>
        <v>Compact</v>
      </c>
      <c r="F195" s="160" t="str">
        <f>'TSCĐ Edit'!M194</f>
        <v>230179</v>
      </c>
      <c r="G195" t="str">
        <f>'TSCĐ Edit'!N194</f>
        <v xml:space="preserve">BBraun  </v>
      </c>
      <c r="H195" t="str">
        <f>'TSCĐ Edit'!O194</f>
        <v xml:space="preserve"> Đức</v>
      </c>
      <c r="I195">
        <f>'TSCĐ Edit'!P194</f>
        <v>2016</v>
      </c>
      <c r="J195" t="str">
        <f>'TSCĐ Edit'!Q194</f>
        <v>23/12/2016</v>
      </c>
      <c r="K195" t="s">
        <v>2</v>
      </c>
      <c r="L195" t="s">
        <v>2</v>
      </c>
      <c r="M195" t="str">
        <f>'TSCĐ Edit'!U194</f>
        <v>Đang hoạt động</v>
      </c>
      <c r="N195" t="str">
        <f>'TSCĐ Edit'!Q194</f>
        <v>23/12/2016</v>
      </c>
    </row>
    <row r="196" spans="1:14" x14ac:dyDescent="0.3">
      <c r="A196" t="str">
        <f>'TSCĐ Edit'!I195</f>
        <v>Khoa Hồi Sức Tích Cực</v>
      </c>
      <c r="B196" t="str">
        <f>'TSCĐ Edit'!B195</f>
        <v>Bơm tiêm điện</v>
      </c>
      <c r="C196" t="str">
        <f>'TSCĐ Edit'!D195</f>
        <v>BG.BTĐ.KHSTC.006</v>
      </c>
      <c r="D196" t="str">
        <f>'TSCĐ Edit'!H195</f>
        <v>Bơm tiêm điện</v>
      </c>
      <c r="E196" t="str">
        <f>'TSCĐ Edit'!L195</f>
        <v>Compact</v>
      </c>
      <c r="F196" s="160" t="str">
        <f>'TSCĐ Edit'!M195</f>
        <v>230183</v>
      </c>
      <c r="G196" t="str">
        <f>'TSCĐ Edit'!N195</f>
        <v xml:space="preserve">BBraun  </v>
      </c>
      <c r="H196" t="str">
        <f>'TSCĐ Edit'!O195</f>
        <v xml:space="preserve"> Đức</v>
      </c>
      <c r="I196">
        <f>'TSCĐ Edit'!P195</f>
        <v>2016</v>
      </c>
      <c r="J196" t="str">
        <f>'TSCĐ Edit'!Q195</f>
        <v>23/12/2016</v>
      </c>
      <c r="K196" t="s">
        <v>2</v>
      </c>
      <c r="L196" t="s">
        <v>2</v>
      </c>
      <c r="M196" t="str">
        <f>'TSCĐ Edit'!U195</f>
        <v>Đang hoạt động</v>
      </c>
      <c r="N196" t="str">
        <f>'TSCĐ Edit'!Q195</f>
        <v>23/12/2016</v>
      </c>
    </row>
    <row r="197" spans="1:14" x14ac:dyDescent="0.3">
      <c r="A197" t="str">
        <f>'TSCĐ Edit'!I196</f>
        <v>Khoa Hồi Sức Tích Cực</v>
      </c>
      <c r="B197" t="str">
        <f>'TSCĐ Edit'!B196</f>
        <v>Bơm tiêm điện</v>
      </c>
      <c r="C197" t="str">
        <f>'TSCĐ Edit'!D196</f>
        <v>BG.BTĐ.KHSTC.007</v>
      </c>
      <c r="D197" t="str">
        <f>'TSCĐ Edit'!H196</f>
        <v>Bơm tiêm điện</v>
      </c>
      <c r="E197" t="str">
        <f>'TSCĐ Edit'!L196</f>
        <v>TE-SS700</v>
      </c>
      <c r="F197" s="160" t="str">
        <f>'TSCĐ Edit'!M196</f>
        <v>1810010742</v>
      </c>
      <c r="G197" t="str">
        <f>'TSCĐ Edit'!N196</f>
        <v>Terumo</v>
      </c>
      <c r="H197" t="str">
        <f>'TSCĐ Edit'!O196</f>
        <v>Nhật Bản</v>
      </c>
      <c r="I197">
        <f>'TSCĐ Edit'!P196</f>
        <v>2018</v>
      </c>
      <c r="J197" t="str">
        <f>'TSCĐ Edit'!Q196</f>
        <v xml:space="preserve"> 28/12/2018</v>
      </c>
      <c r="K197" t="s">
        <v>2</v>
      </c>
      <c r="L197" t="s">
        <v>2</v>
      </c>
      <c r="M197" t="str">
        <f>'TSCĐ Edit'!U196</f>
        <v>Đang hoạt động</v>
      </c>
      <c r="N197" t="str">
        <f>'TSCĐ Edit'!Q196</f>
        <v xml:space="preserve"> 28/12/2018</v>
      </c>
    </row>
    <row r="198" spans="1:14" x14ac:dyDescent="0.3">
      <c r="A198" t="str">
        <f>'TSCĐ Edit'!I197</f>
        <v>Khoa Hồi Sức Tích Cực</v>
      </c>
      <c r="B198" t="str">
        <f>'TSCĐ Edit'!B197</f>
        <v>Bơm tiêm điện</v>
      </c>
      <c r="C198" t="str">
        <f>'TSCĐ Edit'!D197</f>
        <v>BG.BTĐ.KHSTC.008</v>
      </c>
      <c r="D198" t="str">
        <f>'TSCĐ Edit'!H197</f>
        <v>Bơm tiêm điện</v>
      </c>
      <c r="E198" t="str">
        <f>'TSCĐ Edit'!L197</f>
        <v>TE-SS700</v>
      </c>
      <c r="F198" s="160" t="str">
        <f>'TSCĐ Edit'!M197</f>
        <v>1810010858</v>
      </c>
      <c r="G198" t="str">
        <f>'TSCĐ Edit'!N197</f>
        <v>Terumo</v>
      </c>
      <c r="H198" t="str">
        <f>'TSCĐ Edit'!O197</f>
        <v>Nhật Bản</v>
      </c>
      <c r="I198">
        <f>'TSCĐ Edit'!P197</f>
        <v>2018</v>
      </c>
      <c r="J198" t="str">
        <f>'TSCĐ Edit'!Q197</f>
        <v xml:space="preserve"> 28/12/2018</v>
      </c>
      <c r="K198" t="s">
        <v>2</v>
      </c>
      <c r="L198" t="s">
        <v>2</v>
      </c>
      <c r="M198" t="str">
        <f>'TSCĐ Edit'!U197</f>
        <v>Đang hoạt động</v>
      </c>
      <c r="N198" t="str">
        <f>'TSCĐ Edit'!Q197</f>
        <v xml:space="preserve"> 28/12/2018</v>
      </c>
    </row>
    <row r="199" spans="1:14" x14ac:dyDescent="0.3">
      <c r="A199" t="str">
        <f>'TSCĐ Edit'!I198</f>
        <v>Khoa Hồi Sức Tích Cực</v>
      </c>
      <c r="B199" t="str">
        <f>'TSCĐ Edit'!B198</f>
        <v>Bơm tiêm điện</v>
      </c>
      <c r="C199" t="str">
        <f>'TSCĐ Edit'!D198</f>
        <v>BG.BTĐ.KHSTC.009</v>
      </c>
      <c r="D199" t="str">
        <f>'TSCĐ Edit'!H198</f>
        <v>Bơm tiêm điện</v>
      </c>
      <c r="E199" t="str">
        <f>'TSCĐ Edit'!L198</f>
        <v>TE-SS700</v>
      </c>
      <c r="F199" s="160" t="str">
        <f>'TSCĐ Edit'!M198</f>
        <v>1810010838</v>
      </c>
      <c r="G199" t="str">
        <f>'TSCĐ Edit'!N198</f>
        <v>Terumo</v>
      </c>
      <c r="H199" t="str">
        <f>'TSCĐ Edit'!O198</f>
        <v>Nhật Bản</v>
      </c>
      <c r="I199">
        <f>'TSCĐ Edit'!P198</f>
        <v>2018</v>
      </c>
      <c r="J199" t="str">
        <f>'TSCĐ Edit'!Q198</f>
        <v xml:space="preserve"> 28/12/2018</v>
      </c>
      <c r="K199" t="s">
        <v>2</v>
      </c>
      <c r="L199" t="s">
        <v>2</v>
      </c>
      <c r="M199" t="str">
        <f>'TSCĐ Edit'!U198</f>
        <v>Đang hoạt động</v>
      </c>
      <c r="N199" t="str">
        <f>'TSCĐ Edit'!Q198</f>
        <v xml:space="preserve"> 28/12/2018</v>
      </c>
    </row>
    <row r="200" spans="1:14" x14ac:dyDescent="0.3">
      <c r="A200" t="str">
        <f>'TSCĐ Edit'!I199</f>
        <v>Khoa Hồi Sức Tích Cực</v>
      </c>
      <c r="B200" t="str">
        <f>'TSCĐ Edit'!B199</f>
        <v>Bơm tiêm điện</v>
      </c>
      <c r="C200" t="str">
        <f>'TSCĐ Edit'!D199</f>
        <v>BG.BTĐ.KHSTC.010</v>
      </c>
      <c r="D200" t="str">
        <f>'TSCĐ Edit'!H199</f>
        <v>Bơm tiêm điện</v>
      </c>
      <c r="E200" t="str">
        <f>'TSCĐ Edit'!L199</f>
        <v>TE-SS700</v>
      </c>
      <c r="F200" s="160" t="str">
        <f>'TSCĐ Edit'!M199</f>
        <v xml:space="preserve">1810010526 </v>
      </c>
      <c r="G200" t="str">
        <f>'TSCĐ Edit'!N199</f>
        <v>Terumo</v>
      </c>
      <c r="H200" t="str">
        <f>'TSCĐ Edit'!O199</f>
        <v>Nhật Bản</v>
      </c>
      <c r="I200">
        <f>'TSCĐ Edit'!P199</f>
        <v>2018</v>
      </c>
      <c r="J200" t="str">
        <f>'TSCĐ Edit'!Q199</f>
        <v xml:space="preserve"> 28/12/2018</v>
      </c>
      <c r="K200" t="s">
        <v>2</v>
      </c>
      <c r="L200" t="s">
        <v>2</v>
      </c>
      <c r="M200" t="str">
        <f>'TSCĐ Edit'!U199</f>
        <v>Đang hoạt động</v>
      </c>
      <c r="N200" t="str">
        <f>'TSCĐ Edit'!Q199</f>
        <v xml:space="preserve"> 28/12/2018</v>
      </c>
    </row>
    <row r="201" spans="1:14" x14ac:dyDescent="0.3">
      <c r="A201" t="str">
        <f>'TSCĐ Edit'!I200</f>
        <v>Khoa Hồi Sức Tích Cực</v>
      </c>
      <c r="B201" t="str">
        <f>'TSCĐ Edit'!B200</f>
        <v>Bơm tiêm điện</v>
      </c>
      <c r="C201" t="str">
        <f>'TSCĐ Edit'!D200</f>
        <v>BG.BTĐ.KHSTC.011</v>
      </c>
      <c r="D201" t="str">
        <f>'TSCĐ Edit'!H200</f>
        <v>Bơm tiêm điện</v>
      </c>
      <c r="E201" t="str">
        <f>'TSCĐ Edit'!L200</f>
        <v>TE-SS700</v>
      </c>
      <c r="F201" s="160" t="str">
        <f>'TSCĐ Edit'!M200</f>
        <v xml:space="preserve"> 1810010855</v>
      </c>
      <c r="G201" t="str">
        <f>'TSCĐ Edit'!N200</f>
        <v>Terumo</v>
      </c>
      <c r="H201" t="str">
        <f>'TSCĐ Edit'!O200</f>
        <v>Nhật Bản</v>
      </c>
      <c r="I201">
        <f>'TSCĐ Edit'!P200</f>
        <v>2018</v>
      </c>
      <c r="J201" t="str">
        <f>'TSCĐ Edit'!Q200</f>
        <v xml:space="preserve"> 28/12/2018</v>
      </c>
      <c r="K201" t="s">
        <v>2</v>
      </c>
      <c r="L201" t="s">
        <v>2</v>
      </c>
      <c r="M201" t="str">
        <f>'TSCĐ Edit'!U200</f>
        <v>Đang hoạt động</v>
      </c>
      <c r="N201" t="str">
        <f>'TSCĐ Edit'!Q200</f>
        <v xml:space="preserve"> 28/12/2018</v>
      </c>
    </row>
    <row r="202" spans="1:14" x14ac:dyDescent="0.3">
      <c r="A202" t="str">
        <f>'TSCĐ Edit'!I201</f>
        <v>Khoa Hồi Sức Tích Cực</v>
      </c>
      <c r="B202" t="str">
        <f>'TSCĐ Edit'!B201</f>
        <v>Bơm tiêm điện</v>
      </c>
      <c r="C202" t="str">
        <f>'TSCĐ Edit'!D201</f>
        <v>BG.BTĐ.KHSTC.012</v>
      </c>
      <c r="D202" t="str">
        <f>'TSCĐ Edit'!H201</f>
        <v>Bơm tiêm điện</v>
      </c>
      <c r="E202" t="str">
        <f>'TSCĐ Edit'!L201</f>
        <v>TE-SS700</v>
      </c>
      <c r="F202" s="160" t="str">
        <f>'TSCĐ Edit'!M201</f>
        <v xml:space="preserve">1810010782 </v>
      </c>
      <c r="G202" t="str">
        <f>'TSCĐ Edit'!N201</f>
        <v>Terumo</v>
      </c>
      <c r="H202" t="str">
        <f>'TSCĐ Edit'!O201</f>
        <v>Nhật Bản</v>
      </c>
      <c r="I202">
        <f>'TSCĐ Edit'!P201</f>
        <v>2018</v>
      </c>
      <c r="J202" t="str">
        <f>'TSCĐ Edit'!Q201</f>
        <v xml:space="preserve"> 28/12/2018</v>
      </c>
      <c r="K202" t="s">
        <v>2</v>
      </c>
      <c r="L202" t="s">
        <v>2</v>
      </c>
      <c r="M202" t="str">
        <f>'TSCĐ Edit'!U201</f>
        <v>Đang hoạt động</v>
      </c>
      <c r="N202" t="str">
        <f>'TSCĐ Edit'!Q201</f>
        <v xml:space="preserve"> 28/12/2018</v>
      </c>
    </row>
    <row r="203" spans="1:14" x14ac:dyDescent="0.3">
      <c r="A203" t="str">
        <f>'TSCĐ Edit'!I202</f>
        <v>Khoa Hồi Sức Tích Cực</v>
      </c>
      <c r="B203" t="str">
        <f>'TSCĐ Edit'!B202</f>
        <v>Bơm tiêm điện</v>
      </c>
      <c r="C203" t="str">
        <f>'TSCĐ Edit'!D202</f>
        <v>BG.BTĐ.KHSTC.013</v>
      </c>
      <c r="D203" t="str">
        <f>'TSCĐ Edit'!H202</f>
        <v>Bơm tiêm điện</v>
      </c>
      <c r="E203" t="str">
        <f>'TSCĐ Edit'!L202</f>
        <v>TE-SS700</v>
      </c>
      <c r="F203" s="160" t="str">
        <f>'TSCĐ Edit'!M202</f>
        <v>1810010804</v>
      </c>
      <c r="G203" t="str">
        <f>'TSCĐ Edit'!N202</f>
        <v>Terumo</v>
      </c>
      <c r="H203" t="str">
        <f>'TSCĐ Edit'!O202</f>
        <v>Nhật Bản</v>
      </c>
      <c r="I203">
        <f>'TSCĐ Edit'!P202</f>
        <v>2018</v>
      </c>
      <c r="J203" t="str">
        <f>'TSCĐ Edit'!Q202</f>
        <v xml:space="preserve"> 28/12/2018</v>
      </c>
      <c r="K203" t="s">
        <v>2</v>
      </c>
      <c r="L203" t="s">
        <v>2</v>
      </c>
      <c r="M203" t="str">
        <f>'TSCĐ Edit'!U202</f>
        <v>Đang hoạt động</v>
      </c>
      <c r="N203" t="str">
        <f>'TSCĐ Edit'!Q202</f>
        <v xml:space="preserve"> 28/12/2018</v>
      </c>
    </row>
    <row r="204" spans="1:14" x14ac:dyDescent="0.3">
      <c r="A204" t="str">
        <f>'TSCĐ Edit'!I203</f>
        <v>Khoa Hồi Sức Tích Cực</v>
      </c>
      <c r="B204" t="str">
        <f>'TSCĐ Edit'!B203</f>
        <v>Bơm tiêm điện</v>
      </c>
      <c r="C204" t="str">
        <f>'TSCĐ Edit'!D203</f>
        <v>BG.BTĐ.KHSTC.014</v>
      </c>
      <c r="D204" t="str">
        <f>'TSCĐ Edit'!H203</f>
        <v>Bơm tiêm điện</v>
      </c>
      <c r="E204" t="str">
        <f>'TSCĐ Edit'!L203</f>
        <v>TE-SS700</v>
      </c>
      <c r="F204" s="160" t="str">
        <f>'TSCĐ Edit'!M203</f>
        <v xml:space="preserve"> 1810010761 </v>
      </c>
      <c r="G204" t="str">
        <f>'TSCĐ Edit'!N203</f>
        <v>Terumo</v>
      </c>
      <c r="H204" t="str">
        <f>'TSCĐ Edit'!O203</f>
        <v>Nhật Bản</v>
      </c>
      <c r="I204">
        <f>'TSCĐ Edit'!P203</f>
        <v>2018</v>
      </c>
      <c r="J204" t="str">
        <f>'TSCĐ Edit'!Q203</f>
        <v xml:space="preserve"> 28/12/2018</v>
      </c>
      <c r="K204" t="s">
        <v>2</v>
      </c>
      <c r="L204" t="s">
        <v>2</v>
      </c>
      <c r="M204" t="str">
        <f>'TSCĐ Edit'!U203</f>
        <v>Đang hoạt động</v>
      </c>
      <c r="N204" t="str">
        <f>'TSCĐ Edit'!Q203</f>
        <v xml:space="preserve"> 28/12/2018</v>
      </c>
    </row>
    <row r="205" spans="1:14" x14ac:dyDescent="0.3">
      <c r="A205" t="str">
        <f>'TSCĐ Edit'!I204</f>
        <v>Khoa Hồi Sức Tích Cực</v>
      </c>
      <c r="B205" t="str">
        <f>'TSCĐ Edit'!B204</f>
        <v>Bơm tiêm điện</v>
      </c>
      <c r="C205" t="str">
        <f>'TSCĐ Edit'!D204</f>
        <v>BG.BTĐ.KHSTC.015</v>
      </c>
      <c r="D205" t="str">
        <f>'TSCĐ Edit'!H204</f>
        <v>Bơm tiêm điện</v>
      </c>
      <c r="E205" t="str">
        <f>'TSCĐ Edit'!L204</f>
        <v>TE-SS700</v>
      </c>
      <c r="F205" s="160" t="str">
        <f>'TSCĐ Edit'!M204</f>
        <v xml:space="preserve">1811010345 </v>
      </c>
      <c r="G205" t="str">
        <f>'TSCĐ Edit'!N204</f>
        <v>Terumo</v>
      </c>
      <c r="H205" t="str">
        <f>'TSCĐ Edit'!O204</f>
        <v>Nhật Bản</v>
      </c>
      <c r="I205">
        <f>'TSCĐ Edit'!P204</f>
        <v>2018</v>
      </c>
      <c r="J205" t="str">
        <f>'TSCĐ Edit'!Q204</f>
        <v xml:space="preserve"> 28/12/2018</v>
      </c>
      <c r="K205" t="s">
        <v>2</v>
      </c>
      <c r="L205" t="s">
        <v>2</v>
      </c>
      <c r="M205" t="str">
        <f>'TSCĐ Edit'!U204</f>
        <v>Đang hoạt động</v>
      </c>
      <c r="N205" t="str">
        <f>'TSCĐ Edit'!Q204</f>
        <v xml:space="preserve"> 28/12/2018</v>
      </c>
    </row>
    <row r="206" spans="1:14" x14ac:dyDescent="0.3">
      <c r="A206" t="str">
        <f>'TSCĐ Edit'!I205</f>
        <v>Khoa Hồi Sức Tích Cực</v>
      </c>
      <c r="B206" t="str">
        <f>'TSCĐ Edit'!B205</f>
        <v>Bơm tiêm điện</v>
      </c>
      <c r="C206" t="str">
        <f>'TSCĐ Edit'!D205</f>
        <v>BG.BTĐ.KHSTC.016</v>
      </c>
      <c r="D206" t="str">
        <f>'TSCĐ Edit'!H205</f>
        <v>Bơm tiêm điện</v>
      </c>
      <c r="E206" t="str">
        <f>'TSCĐ Edit'!L205</f>
        <v>TE-SS700</v>
      </c>
      <c r="F206" s="160" t="str">
        <f>'TSCĐ Edit'!M205</f>
        <v>1811010618</v>
      </c>
      <c r="G206" t="str">
        <f>'TSCĐ Edit'!N205</f>
        <v>Terumo</v>
      </c>
      <c r="H206" t="str">
        <f>'TSCĐ Edit'!O205</f>
        <v>Nhật Bản</v>
      </c>
      <c r="I206">
        <f>'TSCĐ Edit'!P205</f>
        <v>2018</v>
      </c>
      <c r="J206" t="str">
        <f>'TSCĐ Edit'!Q205</f>
        <v xml:space="preserve"> 28/12/2018</v>
      </c>
      <c r="K206" t="s">
        <v>2</v>
      </c>
      <c r="L206" t="s">
        <v>2</v>
      </c>
      <c r="M206" t="str">
        <f>'TSCĐ Edit'!U205</f>
        <v>Đang hoạt động</v>
      </c>
      <c r="N206" t="str">
        <f>'TSCĐ Edit'!Q205</f>
        <v xml:space="preserve"> 28/12/2018</v>
      </c>
    </row>
    <row r="207" spans="1:14" x14ac:dyDescent="0.3">
      <c r="A207" t="str">
        <f>'TSCĐ Edit'!I206</f>
        <v>Khoa Hồi Sức Tích Cực</v>
      </c>
      <c r="B207" t="str">
        <f>'TSCĐ Edit'!B206</f>
        <v>Bơm tiêm điện</v>
      </c>
      <c r="C207" t="str">
        <f>'TSCĐ Edit'!D206</f>
        <v>BG.BTĐ.KHSTC.017</v>
      </c>
      <c r="D207" t="str">
        <f>'TSCĐ Edit'!H206</f>
        <v>Bơm tiêm điện</v>
      </c>
      <c r="E207" t="str">
        <f>'TSCĐ Edit'!L206</f>
        <v>TE-SS700</v>
      </c>
      <c r="F207" s="160" t="str">
        <f>'TSCĐ Edit'!M206</f>
        <v xml:space="preserve">1810010518 </v>
      </c>
      <c r="G207" t="str">
        <f>'TSCĐ Edit'!N206</f>
        <v>Terumo</v>
      </c>
      <c r="H207" t="str">
        <f>'TSCĐ Edit'!O206</f>
        <v>Nhật Bản</v>
      </c>
      <c r="I207">
        <f>'TSCĐ Edit'!P206</f>
        <v>2018</v>
      </c>
      <c r="J207" t="str">
        <f>'TSCĐ Edit'!Q206</f>
        <v xml:space="preserve"> 28/12/2018</v>
      </c>
      <c r="K207" t="s">
        <v>2</v>
      </c>
      <c r="L207" t="s">
        <v>2</v>
      </c>
      <c r="M207" t="str">
        <f>'TSCĐ Edit'!U206</f>
        <v>Đang hoạt động</v>
      </c>
      <c r="N207" t="str">
        <f>'TSCĐ Edit'!Q206</f>
        <v xml:space="preserve"> 28/12/2018</v>
      </c>
    </row>
    <row r="208" spans="1:14" x14ac:dyDescent="0.3">
      <c r="A208" t="str">
        <f>'TSCĐ Edit'!I207</f>
        <v>Khoa Hồi Sức Tích Cực</v>
      </c>
      <c r="B208" t="str">
        <f>'TSCĐ Edit'!B207</f>
        <v>Bơm tiêm điện</v>
      </c>
      <c r="C208" t="str">
        <f>'TSCĐ Edit'!D207</f>
        <v>BG.BTĐ.KHSTC.018</v>
      </c>
      <c r="D208" t="str">
        <f>'TSCĐ Edit'!H207</f>
        <v>Bơm tiêm điện</v>
      </c>
      <c r="E208" t="str">
        <f>'TSCĐ Edit'!L207</f>
        <v>TE-SS730</v>
      </c>
      <c r="F208" s="160" t="str">
        <f>'TSCĐ Edit'!M207</f>
        <v xml:space="preserve">19120101141 </v>
      </c>
      <c r="G208" t="str">
        <f>'TSCĐ Edit'!N207</f>
        <v>Terumo</v>
      </c>
      <c r="H208" t="str">
        <f>'TSCĐ Edit'!O207</f>
        <v>Nhật Bản</v>
      </c>
      <c r="I208">
        <f>'TSCĐ Edit'!P207</f>
        <v>2019</v>
      </c>
      <c r="J208" t="str">
        <f>'TSCĐ Edit'!Q207</f>
        <v xml:space="preserve"> 24/04/2020</v>
      </c>
      <c r="K208" t="s">
        <v>2</v>
      </c>
      <c r="L208" t="s">
        <v>2</v>
      </c>
      <c r="M208" t="str">
        <f>'TSCĐ Edit'!U207</f>
        <v>Đang hoạt động</v>
      </c>
      <c r="N208" t="str">
        <f>'TSCĐ Edit'!Q207</f>
        <v xml:space="preserve"> 24/04/2020</v>
      </c>
    </row>
    <row r="209" spans="1:14" x14ac:dyDescent="0.3">
      <c r="A209" t="str">
        <f>'TSCĐ Edit'!I208</f>
        <v>Khoa Hồi Sức Tích Cực</v>
      </c>
      <c r="B209" t="str">
        <f>'TSCĐ Edit'!B208</f>
        <v>Bơm tiêm điện</v>
      </c>
      <c r="C209" t="str">
        <f>'TSCĐ Edit'!D208</f>
        <v>BG.BTĐ.KHSTC.019</v>
      </c>
      <c r="D209" t="str">
        <f>'TSCĐ Edit'!H208</f>
        <v>Bơm tiêm điện</v>
      </c>
      <c r="E209" t="str">
        <f>'TSCĐ Edit'!L208</f>
        <v>TE-SS730</v>
      </c>
      <c r="F209" s="160" t="str">
        <f>'TSCĐ Edit'!M208</f>
        <v>1912010118</v>
      </c>
      <c r="G209" t="str">
        <f>'TSCĐ Edit'!N208</f>
        <v>Terumo</v>
      </c>
      <c r="H209" t="str">
        <f>'TSCĐ Edit'!O208</f>
        <v>Nhật Bản</v>
      </c>
      <c r="I209">
        <f>'TSCĐ Edit'!P208</f>
        <v>2019</v>
      </c>
      <c r="J209" t="str">
        <f>'TSCĐ Edit'!Q208</f>
        <v xml:space="preserve"> 24/04/2020</v>
      </c>
      <c r="K209" t="s">
        <v>2</v>
      </c>
      <c r="L209" t="s">
        <v>2</v>
      </c>
      <c r="M209" t="str">
        <f>'TSCĐ Edit'!U208</f>
        <v>Đang hoạt động</v>
      </c>
      <c r="N209" t="str">
        <f>'TSCĐ Edit'!Q208</f>
        <v xml:space="preserve"> 24/04/2020</v>
      </c>
    </row>
    <row r="210" spans="1:14" x14ac:dyDescent="0.3">
      <c r="A210" t="str">
        <f>'TSCĐ Edit'!I209</f>
        <v>Khoa Hồi Sức Tích Cực</v>
      </c>
      <c r="B210" t="str">
        <f>'TSCĐ Edit'!B209</f>
        <v>Bơm tiêm điện</v>
      </c>
      <c r="C210" t="str">
        <f>'TSCĐ Edit'!D209</f>
        <v>BG.BTĐ.KHSTC.020</v>
      </c>
      <c r="D210" t="str">
        <f>'TSCĐ Edit'!H209</f>
        <v>Bơm tiêm điện</v>
      </c>
      <c r="E210" t="str">
        <f>'TSCĐ Edit'!L209</f>
        <v>TE-SS730</v>
      </c>
      <c r="F210" s="160" t="str">
        <f>'TSCĐ Edit'!M209</f>
        <v>1912010106</v>
      </c>
      <c r="G210" t="str">
        <f>'TSCĐ Edit'!N209</f>
        <v>Terumo</v>
      </c>
      <c r="H210" t="str">
        <f>'TSCĐ Edit'!O209</f>
        <v>Nhật Bản</v>
      </c>
      <c r="I210">
        <f>'TSCĐ Edit'!P209</f>
        <v>2019</v>
      </c>
      <c r="J210" t="str">
        <f>'TSCĐ Edit'!Q209</f>
        <v xml:space="preserve"> 24/04/2020</v>
      </c>
      <c r="K210" t="s">
        <v>2</v>
      </c>
      <c r="L210" t="s">
        <v>2</v>
      </c>
      <c r="M210" t="str">
        <f>'TSCĐ Edit'!U209</f>
        <v>Đang hoạt động</v>
      </c>
      <c r="N210" t="str">
        <f>'TSCĐ Edit'!Q209</f>
        <v xml:space="preserve"> 24/04/2020</v>
      </c>
    </row>
    <row r="211" spans="1:14" x14ac:dyDescent="0.3">
      <c r="A211" t="str">
        <f>'TSCĐ Edit'!I210</f>
        <v>Khoa Hồi Sức Tích Cực</v>
      </c>
      <c r="B211" t="str">
        <f>'TSCĐ Edit'!B210</f>
        <v>Bơm tiêm điện</v>
      </c>
      <c r="C211" t="str">
        <f>'TSCĐ Edit'!D210</f>
        <v>BG.BTĐ.KHSTC.021</v>
      </c>
      <c r="D211" t="str">
        <f>'TSCĐ Edit'!H210</f>
        <v>Bơm tiêm điện</v>
      </c>
      <c r="E211" t="str">
        <f>'TSCĐ Edit'!L210</f>
        <v>TE-SS730</v>
      </c>
      <c r="F211" s="160" t="str">
        <f>'TSCĐ Edit'!M210</f>
        <v>1912010136</v>
      </c>
      <c r="G211" t="str">
        <f>'TSCĐ Edit'!N210</f>
        <v>Terumo</v>
      </c>
      <c r="H211" t="str">
        <f>'TSCĐ Edit'!O210</f>
        <v>Nhật Bản</v>
      </c>
      <c r="I211">
        <f>'TSCĐ Edit'!P210</f>
        <v>2019</v>
      </c>
      <c r="J211" t="str">
        <f>'TSCĐ Edit'!Q210</f>
        <v xml:space="preserve"> 24/04/2020</v>
      </c>
      <c r="K211" t="s">
        <v>2</v>
      </c>
      <c r="L211" t="s">
        <v>2</v>
      </c>
      <c r="M211" t="str">
        <f>'TSCĐ Edit'!U210</f>
        <v>Đang hoạt động</v>
      </c>
      <c r="N211" t="str">
        <f>'TSCĐ Edit'!Q210</f>
        <v xml:space="preserve"> 24/04/2020</v>
      </c>
    </row>
    <row r="212" spans="1:14" x14ac:dyDescent="0.3">
      <c r="A212" t="str">
        <f>'TSCĐ Edit'!I211</f>
        <v>Khoa Hồi Sức Tích Cực</v>
      </c>
      <c r="B212" t="str">
        <f>'TSCĐ Edit'!B211</f>
        <v>Bơm tiêm điện</v>
      </c>
      <c r="C212" t="str">
        <f>'TSCĐ Edit'!D211</f>
        <v>BG.BTĐ.KHSTC.022</v>
      </c>
      <c r="D212" t="str">
        <f>'TSCĐ Edit'!H211</f>
        <v>Bơm tiêm điện</v>
      </c>
      <c r="E212" t="str">
        <f>'TSCĐ Edit'!L211</f>
        <v>TE-SS730</v>
      </c>
      <c r="F212" s="160" t="str">
        <f>'TSCĐ Edit'!M211</f>
        <v>1912010150</v>
      </c>
      <c r="G212" t="str">
        <f>'TSCĐ Edit'!N211</f>
        <v>Terumo</v>
      </c>
      <c r="H212" t="str">
        <f>'TSCĐ Edit'!O211</f>
        <v>Nhật Bản</v>
      </c>
      <c r="I212">
        <f>'TSCĐ Edit'!P211</f>
        <v>2019</v>
      </c>
      <c r="J212" t="str">
        <f>'TSCĐ Edit'!Q211</f>
        <v xml:space="preserve"> 24/04/2020</v>
      </c>
      <c r="K212" t="s">
        <v>2</v>
      </c>
      <c r="L212" t="s">
        <v>2</v>
      </c>
      <c r="M212" t="str">
        <f>'TSCĐ Edit'!U211</f>
        <v>Đang hoạt động</v>
      </c>
      <c r="N212" t="str">
        <f>'TSCĐ Edit'!Q211</f>
        <v xml:space="preserve"> 24/04/2020</v>
      </c>
    </row>
    <row r="213" spans="1:14" x14ac:dyDescent="0.3">
      <c r="A213" t="str">
        <f>'TSCĐ Edit'!I212</f>
        <v>Khoa Hồi Sức Tích Cực</v>
      </c>
      <c r="B213" t="str">
        <f>'TSCĐ Edit'!B212</f>
        <v>Bơm tiêm điện</v>
      </c>
      <c r="C213" t="str">
        <f>'TSCĐ Edit'!D212</f>
        <v>BG.BTĐ.KHSTC.023</v>
      </c>
      <c r="D213" t="str">
        <f>'TSCĐ Edit'!H212</f>
        <v>Bơm tiêm điện</v>
      </c>
      <c r="E213" t="str">
        <f>'TSCĐ Edit'!L212</f>
        <v>TE-SS730</v>
      </c>
      <c r="F213" s="160" t="str">
        <f>'TSCĐ Edit'!M212</f>
        <v>1912010131</v>
      </c>
      <c r="G213" t="str">
        <f>'TSCĐ Edit'!N212</f>
        <v>Terumo</v>
      </c>
      <c r="H213" t="str">
        <f>'TSCĐ Edit'!O212</f>
        <v>Nhật Bản</v>
      </c>
      <c r="I213">
        <f>'TSCĐ Edit'!P212</f>
        <v>2019</v>
      </c>
      <c r="J213" t="str">
        <f>'TSCĐ Edit'!Q212</f>
        <v xml:space="preserve"> 24/04/2020</v>
      </c>
      <c r="K213" t="s">
        <v>2</v>
      </c>
      <c r="L213" t="s">
        <v>2</v>
      </c>
      <c r="M213" t="str">
        <f>'TSCĐ Edit'!U212</f>
        <v>Đang hoạt động</v>
      </c>
      <c r="N213" t="str">
        <f>'TSCĐ Edit'!Q212</f>
        <v xml:space="preserve"> 24/04/2020</v>
      </c>
    </row>
    <row r="214" spans="1:14" x14ac:dyDescent="0.3">
      <c r="A214" t="str">
        <f>'TSCĐ Edit'!I213</f>
        <v>Khoa Hồi Sức Tích Cực</v>
      </c>
      <c r="B214" t="str">
        <f>'TSCĐ Edit'!B213</f>
        <v>Bơm tiêm điện</v>
      </c>
      <c r="C214" t="str">
        <f>'TSCĐ Edit'!D213</f>
        <v>BG.BTĐ.KHSTC.024</v>
      </c>
      <c r="D214" t="str">
        <f>'TSCĐ Edit'!H213</f>
        <v>Bơm tiêm điện</v>
      </c>
      <c r="E214" t="str">
        <f>'TSCĐ Edit'!L213</f>
        <v>TE-SS730</v>
      </c>
      <c r="F214" s="160" t="str">
        <f>'TSCĐ Edit'!M213</f>
        <v>1912010147</v>
      </c>
      <c r="G214" t="str">
        <f>'TSCĐ Edit'!N213</f>
        <v>Terumo</v>
      </c>
      <c r="H214" t="str">
        <f>'TSCĐ Edit'!O213</f>
        <v>Nhật Bản</v>
      </c>
      <c r="I214">
        <f>'TSCĐ Edit'!P213</f>
        <v>2019</v>
      </c>
      <c r="J214" t="str">
        <f>'TSCĐ Edit'!Q213</f>
        <v xml:space="preserve"> 24/04/2020</v>
      </c>
      <c r="K214" t="s">
        <v>2</v>
      </c>
      <c r="L214" t="s">
        <v>2</v>
      </c>
      <c r="M214" t="str">
        <f>'TSCĐ Edit'!U213</f>
        <v>Đang hoạt động</v>
      </c>
      <c r="N214" t="str">
        <f>'TSCĐ Edit'!Q213</f>
        <v xml:space="preserve"> 24/04/2020</v>
      </c>
    </row>
    <row r="215" spans="1:14" x14ac:dyDescent="0.3">
      <c r="A215" t="str">
        <f>'TSCĐ Edit'!I214</f>
        <v>Khoa Hồi Sức Tích Cực</v>
      </c>
      <c r="B215" t="str">
        <f>'TSCĐ Edit'!B214</f>
        <v>Bơm tiêm điện</v>
      </c>
      <c r="C215" t="str">
        <f>'TSCĐ Edit'!D214</f>
        <v>BG.BTĐ.KHSTC.025</v>
      </c>
      <c r="D215" t="str">
        <f>'TSCĐ Edit'!H214</f>
        <v>Bơm tiêm điện</v>
      </c>
      <c r="E215" t="str">
        <f>'TSCĐ Edit'!L214</f>
        <v>TE-SS730</v>
      </c>
      <c r="F215" s="160" t="str">
        <f>'TSCĐ Edit'!M214</f>
        <v>1912010108</v>
      </c>
      <c r="G215" t="str">
        <f>'TSCĐ Edit'!N214</f>
        <v>Terumo</v>
      </c>
      <c r="H215" t="str">
        <f>'TSCĐ Edit'!O214</f>
        <v>Nhật Bản</v>
      </c>
      <c r="I215">
        <f>'TSCĐ Edit'!P214</f>
        <v>2019</v>
      </c>
      <c r="J215" t="str">
        <f>'TSCĐ Edit'!Q214</f>
        <v xml:space="preserve"> 24/04/2020</v>
      </c>
      <c r="K215" t="s">
        <v>2</v>
      </c>
      <c r="L215" t="s">
        <v>2</v>
      </c>
      <c r="M215" t="str">
        <f>'TSCĐ Edit'!U214</f>
        <v>Đang hoạt động</v>
      </c>
      <c r="N215" t="str">
        <f>'TSCĐ Edit'!Q214</f>
        <v xml:space="preserve"> 24/04/2020</v>
      </c>
    </row>
    <row r="216" spans="1:14" x14ac:dyDescent="0.3">
      <c r="A216" t="str">
        <f>'TSCĐ Edit'!I215</f>
        <v>Khoa Hồi Sức Tích Cực</v>
      </c>
      <c r="B216" t="str">
        <f>'TSCĐ Edit'!B215</f>
        <v>Bơm tiêm điện</v>
      </c>
      <c r="C216" t="str">
        <f>'TSCĐ Edit'!D215</f>
        <v>BG.BTĐ.KHSTC.026</v>
      </c>
      <c r="D216" t="str">
        <f>'TSCĐ Edit'!H215</f>
        <v>Bơm tiêm điện</v>
      </c>
      <c r="E216" t="str">
        <f>'TSCĐ Edit'!L215</f>
        <v>TE-SS730</v>
      </c>
      <c r="F216" s="160" t="str">
        <f>'TSCĐ Edit'!M215</f>
        <v>1912010149</v>
      </c>
      <c r="G216" t="str">
        <f>'TSCĐ Edit'!N215</f>
        <v>Terumo</v>
      </c>
      <c r="H216" t="str">
        <f>'TSCĐ Edit'!O215</f>
        <v>Nhật Bản</v>
      </c>
      <c r="I216">
        <f>'TSCĐ Edit'!P215</f>
        <v>2019</v>
      </c>
      <c r="J216" t="str">
        <f>'TSCĐ Edit'!Q215</f>
        <v xml:space="preserve"> 24/04/2020</v>
      </c>
      <c r="K216" t="s">
        <v>2</v>
      </c>
      <c r="L216" t="s">
        <v>2</v>
      </c>
      <c r="M216" t="str">
        <f>'TSCĐ Edit'!U215</f>
        <v>Đang hoạt động</v>
      </c>
      <c r="N216" t="str">
        <f>'TSCĐ Edit'!Q215</f>
        <v xml:space="preserve"> 24/04/2020</v>
      </c>
    </row>
    <row r="217" spans="1:14" x14ac:dyDescent="0.3">
      <c r="A217" t="str">
        <f>'TSCĐ Edit'!I216</f>
        <v>Khoa Hồi Sức Tích Cực</v>
      </c>
      <c r="B217" t="str">
        <f>'TSCĐ Edit'!B216</f>
        <v>Bơm tiêm điện</v>
      </c>
      <c r="C217" t="str">
        <f>'TSCĐ Edit'!D216</f>
        <v>BG.BTĐ.KHSTC.027</v>
      </c>
      <c r="D217" t="str">
        <f>'TSCĐ Edit'!H216</f>
        <v>Bơm tiêm điện</v>
      </c>
      <c r="E217" t="str">
        <f>'TSCĐ Edit'!L216</f>
        <v>TE-SS730</v>
      </c>
      <c r="F217" s="160" t="str">
        <f>'TSCĐ Edit'!M216</f>
        <v>1912010107</v>
      </c>
      <c r="G217" t="str">
        <f>'TSCĐ Edit'!N216</f>
        <v>Terumo</v>
      </c>
      <c r="H217" t="str">
        <f>'TSCĐ Edit'!O216</f>
        <v>Nhật Bản</v>
      </c>
      <c r="I217">
        <f>'TSCĐ Edit'!P216</f>
        <v>2019</v>
      </c>
      <c r="J217" t="str">
        <f>'TSCĐ Edit'!Q216</f>
        <v xml:space="preserve"> 24/04/2020</v>
      </c>
      <c r="K217" t="s">
        <v>2</v>
      </c>
      <c r="L217" t="s">
        <v>2</v>
      </c>
      <c r="M217" t="str">
        <f>'TSCĐ Edit'!U216</f>
        <v>Đang hoạt động</v>
      </c>
      <c r="N217" t="str">
        <f>'TSCĐ Edit'!Q216</f>
        <v xml:space="preserve"> 24/04/2020</v>
      </c>
    </row>
    <row r="218" spans="1:14" x14ac:dyDescent="0.3">
      <c r="A218" t="str">
        <f>'TSCĐ Edit'!I217</f>
        <v>Khoa Hồi Sức Tích Cực</v>
      </c>
      <c r="B218" t="str">
        <f>'TSCĐ Edit'!B217</f>
        <v>Bơm tiêm điện</v>
      </c>
      <c r="C218" t="str">
        <f>'TSCĐ Edit'!D217</f>
        <v>BG.BTĐ.KHSTC.028</v>
      </c>
      <c r="D218" t="str">
        <f>'TSCĐ Edit'!H217</f>
        <v>Bơm tiêm điện</v>
      </c>
      <c r="E218" t="str">
        <f>'TSCĐ Edit'!L217</f>
        <v>TE-SS730</v>
      </c>
      <c r="F218" s="160" t="str">
        <f>'TSCĐ Edit'!M217</f>
        <v>1912010127</v>
      </c>
      <c r="G218" t="str">
        <f>'TSCĐ Edit'!N217</f>
        <v>Terumo</v>
      </c>
      <c r="H218" t="str">
        <f>'TSCĐ Edit'!O217</f>
        <v>Nhật Bản</v>
      </c>
      <c r="I218">
        <f>'TSCĐ Edit'!P217</f>
        <v>2019</v>
      </c>
      <c r="J218" t="str">
        <f>'TSCĐ Edit'!Q217</f>
        <v xml:space="preserve"> 24/04/2020</v>
      </c>
      <c r="K218" t="s">
        <v>2</v>
      </c>
      <c r="L218" t="s">
        <v>2</v>
      </c>
      <c r="M218" t="str">
        <f>'TSCĐ Edit'!U217</f>
        <v>Đang hoạt động</v>
      </c>
      <c r="N218" t="str">
        <f>'TSCĐ Edit'!Q217</f>
        <v xml:space="preserve"> 24/04/2020</v>
      </c>
    </row>
    <row r="219" spans="1:14" x14ac:dyDescent="0.3">
      <c r="A219" t="str">
        <f>'TSCĐ Edit'!I218</f>
        <v>Khoa Hồi Sức Tích Cực</v>
      </c>
      <c r="B219" t="str">
        <f>'TSCĐ Edit'!B218</f>
        <v>Bơm tiêm điện</v>
      </c>
      <c r="C219" t="str">
        <f>'TSCĐ Edit'!D218</f>
        <v>BG.BTĐ.KHSTC.029</v>
      </c>
      <c r="D219" t="str">
        <f>'TSCĐ Edit'!H218</f>
        <v>Bơm tiêm điện</v>
      </c>
      <c r="E219" t="str">
        <f>'TSCĐ Edit'!L218</f>
        <v>TE-SS730</v>
      </c>
      <c r="F219" s="160" t="str">
        <f>'TSCĐ Edit'!M218</f>
        <v>1912010115</v>
      </c>
      <c r="G219" t="str">
        <f>'TSCĐ Edit'!N218</f>
        <v>Terumo</v>
      </c>
      <c r="H219" t="str">
        <f>'TSCĐ Edit'!O218</f>
        <v>Nhật Bản</v>
      </c>
      <c r="I219">
        <f>'TSCĐ Edit'!P218</f>
        <v>2019</v>
      </c>
      <c r="J219" t="str">
        <f>'TSCĐ Edit'!Q218</f>
        <v xml:space="preserve"> 24/04/2020</v>
      </c>
      <c r="K219" t="s">
        <v>2</v>
      </c>
      <c r="L219" t="s">
        <v>2</v>
      </c>
      <c r="M219" t="str">
        <f>'TSCĐ Edit'!U218</f>
        <v>Đang hoạt động</v>
      </c>
      <c r="N219" t="str">
        <f>'TSCĐ Edit'!Q218</f>
        <v xml:space="preserve"> 24/04/2020</v>
      </c>
    </row>
    <row r="220" spans="1:14" x14ac:dyDescent="0.3">
      <c r="A220" t="str">
        <f>'TSCĐ Edit'!I219</f>
        <v>Khoa Hồi Sức Tích Cực</v>
      </c>
      <c r="B220" t="str">
        <f>'TSCĐ Edit'!B219</f>
        <v>Bơm tiêm điện</v>
      </c>
      <c r="C220" t="str">
        <f>'TSCĐ Edit'!D219</f>
        <v>BG.BTĐ.KHSTC.030</v>
      </c>
      <c r="D220" t="str">
        <f>'TSCĐ Edit'!H219</f>
        <v>Bơm tiêm điện</v>
      </c>
      <c r="E220" t="str">
        <f>'TSCĐ Edit'!L219</f>
        <v>TE-SS730</v>
      </c>
      <c r="F220" s="160" t="str">
        <f>'TSCĐ Edit'!M219</f>
        <v>1912010160</v>
      </c>
      <c r="G220" t="str">
        <f>'TSCĐ Edit'!N219</f>
        <v>Terumo</v>
      </c>
      <c r="H220" t="str">
        <f>'TSCĐ Edit'!O219</f>
        <v>Nhật Bản</v>
      </c>
      <c r="I220">
        <f>'TSCĐ Edit'!P219</f>
        <v>2019</v>
      </c>
      <c r="J220" t="str">
        <f>'TSCĐ Edit'!Q219</f>
        <v xml:space="preserve"> 24/04/2020</v>
      </c>
      <c r="K220" t="s">
        <v>2</v>
      </c>
      <c r="L220" t="s">
        <v>2</v>
      </c>
      <c r="M220" t="str">
        <f>'TSCĐ Edit'!U219</f>
        <v>Đang hoạt động</v>
      </c>
      <c r="N220" t="str">
        <f>'TSCĐ Edit'!Q219</f>
        <v xml:space="preserve"> 24/04/2020</v>
      </c>
    </row>
    <row r="221" spans="1:14" x14ac:dyDescent="0.3">
      <c r="A221" t="str">
        <f>'TSCĐ Edit'!I220</f>
        <v>Khoa Hồi Sức Tích Cực</v>
      </c>
      <c r="B221" t="str">
        <f>'TSCĐ Edit'!B220</f>
        <v>Bơm tiêm điện</v>
      </c>
      <c r="C221" t="str">
        <f>'TSCĐ Edit'!D220</f>
        <v>BG.BTĐ.KHSTC.031</v>
      </c>
      <c r="D221" t="str">
        <f>'TSCĐ Edit'!H220</f>
        <v>Máy bơm tiêm điện</v>
      </c>
      <c r="E221" t="str">
        <f>'TSCĐ Edit'!L220</f>
        <v>Agilia SP VN</v>
      </c>
      <c r="F221" s="160" t="str">
        <f>'TSCĐ Edit'!M220</f>
        <v xml:space="preserve">
  24518419
 </v>
      </c>
      <c r="G221" t="str">
        <f>'TSCĐ Edit'!N220</f>
        <v xml:space="preserve">Fresenius Kabi AG </v>
      </c>
      <c r="H221" t="str">
        <f>'TSCĐ Edit'!O220</f>
        <v xml:space="preserve"> Pháp</v>
      </c>
      <c r="I221">
        <f>'TSCĐ Edit'!P220</f>
        <v>2020</v>
      </c>
      <c r="J221" t="str">
        <f>'TSCĐ Edit'!Q220</f>
        <v xml:space="preserve"> 10/06/2021</v>
      </c>
      <c r="K221" t="s">
        <v>2</v>
      </c>
      <c r="L221" t="s">
        <v>2</v>
      </c>
      <c r="M221" t="str">
        <f>'TSCĐ Edit'!U220</f>
        <v>Đang hoạt động</v>
      </c>
      <c r="N221" t="str">
        <f>'TSCĐ Edit'!Q220</f>
        <v xml:space="preserve"> 10/06/2021</v>
      </c>
    </row>
    <row r="222" spans="1:14" x14ac:dyDescent="0.3">
      <c r="A222" t="str">
        <f>'TSCĐ Edit'!I221</f>
        <v>Khoa Hồi Sức Tích Cực</v>
      </c>
      <c r="B222" t="str">
        <f>'TSCĐ Edit'!B221</f>
        <v>Bơm tiêm điện</v>
      </c>
      <c r="C222" t="str">
        <f>'TSCĐ Edit'!D221</f>
        <v>BG.BTĐ.KHSTC.032</v>
      </c>
      <c r="D222" t="str">
        <f>'TSCĐ Edit'!H221</f>
        <v>Máy bơm tiêm điện</v>
      </c>
      <c r="E222" t="str">
        <f>'TSCĐ Edit'!L221</f>
        <v>Agilia SP VN</v>
      </c>
      <c r="F222" s="160" t="str">
        <f>'TSCĐ Edit'!M221</f>
        <v xml:space="preserve">
  24518449
 </v>
      </c>
      <c r="G222" t="str">
        <f>'TSCĐ Edit'!N221</f>
        <v xml:space="preserve">Fresenius Kabi AG </v>
      </c>
      <c r="H222" t="str">
        <f>'TSCĐ Edit'!O221</f>
        <v xml:space="preserve"> Pháp</v>
      </c>
      <c r="I222">
        <f>'TSCĐ Edit'!P221</f>
        <v>2020</v>
      </c>
      <c r="J222" t="str">
        <f>'TSCĐ Edit'!Q221</f>
        <v xml:space="preserve"> 10/06/2021</v>
      </c>
      <c r="K222" t="s">
        <v>2</v>
      </c>
      <c r="L222" t="s">
        <v>2</v>
      </c>
      <c r="M222" t="str">
        <f>'TSCĐ Edit'!U221</f>
        <v>Đang hoạt động</v>
      </c>
      <c r="N222" t="str">
        <f>'TSCĐ Edit'!Q221</f>
        <v xml:space="preserve"> 10/06/2021</v>
      </c>
    </row>
    <row r="223" spans="1:14" x14ac:dyDescent="0.3">
      <c r="A223" t="str">
        <f>'TSCĐ Edit'!I222</f>
        <v>Khoa Hồi Sức Tích Cực</v>
      </c>
      <c r="B223" t="str">
        <f>'TSCĐ Edit'!B222</f>
        <v>Bơm tiêm điện</v>
      </c>
      <c r="C223" t="str">
        <f>'TSCĐ Edit'!D222</f>
        <v>BG.BTĐ.KHSTC.033</v>
      </c>
      <c r="D223" t="str">
        <f>'TSCĐ Edit'!H222</f>
        <v>Máy bơm tiêm điện</v>
      </c>
      <c r="E223" t="str">
        <f>'TSCĐ Edit'!L222</f>
        <v>Agilia SP VN</v>
      </c>
      <c r="F223" s="160" t="str">
        <f>'TSCĐ Edit'!M222</f>
        <v xml:space="preserve">
  24518484
 </v>
      </c>
      <c r="G223" t="str">
        <f>'TSCĐ Edit'!N222</f>
        <v xml:space="preserve">Fresenius Kabi AG </v>
      </c>
      <c r="H223" t="str">
        <f>'TSCĐ Edit'!O222</f>
        <v xml:space="preserve"> Pháp</v>
      </c>
      <c r="I223">
        <f>'TSCĐ Edit'!P222</f>
        <v>2020</v>
      </c>
      <c r="J223" t="str">
        <f>'TSCĐ Edit'!Q222</f>
        <v xml:space="preserve"> 10/06/2021</v>
      </c>
      <c r="K223" t="s">
        <v>2</v>
      </c>
      <c r="L223" t="s">
        <v>2</v>
      </c>
      <c r="M223" t="str">
        <f>'TSCĐ Edit'!U222</f>
        <v>Đang hoạt động</v>
      </c>
      <c r="N223" t="str">
        <f>'TSCĐ Edit'!Q222</f>
        <v xml:space="preserve"> 10/06/2021</v>
      </c>
    </row>
    <row r="224" spans="1:14" x14ac:dyDescent="0.3">
      <c r="A224" t="str">
        <f>'TSCĐ Edit'!I223</f>
        <v>Khoa Hồi Sức Tích Cực</v>
      </c>
      <c r="B224" t="str">
        <f>'TSCĐ Edit'!B223</f>
        <v>Bơm tiêm điện</v>
      </c>
      <c r="C224" t="str">
        <f>'TSCĐ Edit'!D223</f>
        <v>BG.BTĐ.KHSTC.034</v>
      </c>
      <c r="D224" t="str">
        <f>'TSCĐ Edit'!H223</f>
        <v>Máy bơm tiêm điện</v>
      </c>
      <c r="E224" t="str">
        <f>'TSCĐ Edit'!L223</f>
        <v>Agilia SP VN</v>
      </c>
      <c r="F224" s="160" t="str">
        <f>'TSCĐ Edit'!M223</f>
        <v xml:space="preserve"> 
 24518451
 </v>
      </c>
      <c r="G224" t="str">
        <f>'TSCĐ Edit'!N223</f>
        <v xml:space="preserve">Fresenius Kabi AG </v>
      </c>
      <c r="H224" t="str">
        <f>'TSCĐ Edit'!O223</f>
        <v xml:space="preserve"> Pháp</v>
      </c>
      <c r="I224">
        <f>'TSCĐ Edit'!P223</f>
        <v>2020</v>
      </c>
      <c r="J224" t="str">
        <f>'TSCĐ Edit'!Q223</f>
        <v xml:space="preserve"> 10/06/2021</v>
      </c>
      <c r="K224" t="s">
        <v>2</v>
      </c>
      <c r="L224" t="s">
        <v>2</v>
      </c>
      <c r="M224" t="str">
        <f>'TSCĐ Edit'!U223</f>
        <v>Đang hoạt động</v>
      </c>
      <c r="N224" t="str">
        <f>'TSCĐ Edit'!Q223</f>
        <v xml:space="preserve"> 10/06/2021</v>
      </c>
    </row>
    <row r="225" spans="1:14" x14ac:dyDescent="0.3">
      <c r="A225" t="str">
        <f>'TSCĐ Edit'!I224</f>
        <v>Khoa Hồi Sức Tích Cực</v>
      </c>
      <c r="B225" t="str">
        <f>'TSCĐ Edit'!B224</f>
        <v>Bơm tiêm điện</v>
      </c>
      <c r="C225" t="str">
        <f>'TSCĐ Edit'!D224</f>
        <v>BG.BTĐ.KHSTC.035</v>
      </c>
      <c r="D225" t="str">
        <f>'TSCĐ Edit'!H224</f>
        <v>Máy bơm tiêm điện</v>
      </c>
      <c r="E225" t="str">
        <f>'TSCĐ Edit'!L224</f>
        <v>Agilia SP VN</v>
      </c>
      <c r="F225" s="160" t="str">
        <f>'TSCĐ Edit'!M224</f>
        <v xml:space="preserve"> 
 24518440
 </v>
      </c>
      <c r="G225" t="str">
        <f>'TSCĐ Edit'!N224</f>
        <v xml:space="preserve">Fresenius Kabi AG </v>
      </c>
      <c r="H225" t="str">
        <f>'TSCĐ Edit'!O224</f>
        <v xml:space="preserve"> Pháp</v>
      </c>
      <c r="I225">
        <f>'TSCĐ Edit'!P224</f>
        <v>2020</v>
      </c>
      <c r="J225" t="str">
        <f>'TSCĐ Edit'!Q224</f>
        <v xml:space="preserve"> 10/06/2021</v>
      </c>
      <c r="K225" t="s">
        <v>2</v>
      </c>
      <c r="L225" t="s">
        <v>2</v>
      </c>
      <c r="M225" t="str">
        <f>'TSCĐ Edit'!U224</f>
        <v>Đang hoạt động</v>
      </c>
      <c r="N225" t="str">
        <f>'TSCĐ Edit'!Q224</f>
        <v xml:space="preserve"> 10/06/2021</v>
      </c>
    </row>
    <row r="226" spans="1:14" x14ac:dyDescent="0.3">
      <c r="A226" t="str">
        <f>'TSCĐ Edit'!I225</f>
        <v>Khoa Hồi Sức Tích Cực</v>
      </c>
      <c r="B226" t="str">
        <f>'TSCĐ Edit'!B225</f>
        <v>Bơm tiêm điện</v>
      </c>
      <c r="C226" t="str">
        <f>'TSCĐ Edit'!D225</f>
        <v>BG.BTĐ.KHSTC.036</v>
      </c>
      <c r="D226" t="str">
        <f>'TSCĐ Edit'!H225</f>
        <v>Máy bơm tiêm điện</v>
      </c>
      <c r="E226" t="str">
        <f>'TSCĐ Edit'!L225</f>
        <v>Agilia SP VN</v>
      </c>
      <c r="F226" s="160" t="str">
        <f>'TSCĐ Edit'!M225</f>
        <v xml:space="preserve">
  24518405
 </v>
      </c>
      <c r="G226" t="str">
        <f>'TSCĐ Edit'!N225</f>
        <v xml:space="preserve">Fresenius Kabi AG </v>
      </c>
      <c r="H226" t="str">
        <f>'TSCĐ Edit'!O225</f>
        <v xml:space="preserve"> Pháp</v>
      </c>
      <c r="I226">
        <f>'TSCĐ Edit'!P225</f>
        <v>2020</v>
      </c>
      <c r="J226" t="str">
        <f>'TSCĐ Edit'!Q225</f>
        <v xml:space="preserve"> 10/06/2021</v>
      </c>
      <c r="K226" t="s">
        <v>2</v>
      </c>
      <c r="L226" t="s">
        <v>2</v>
      </c>
      <c r="M226" t="str">
        <f>'TSCĐ Edit'!U225</f>
        <v>Đang hoạt động</v>
      </c>
      <c r="N226" t="str">
        <f>'TSCĐ Edit'!Q225</f>
        <v xml:space="preserve"> 10/06/2021</v>
      </c>
    </row>
    <row r="227" spans="1:14" x14ac:dyDescent="0.3">
      <c r="A227" t="str">
        <f>'TSCĐ Edit'!I226</f>
        <v>Khoa Hồi Sức Tích Cực</v>
      </c>
      <c r="B227" t="str">
        <f>'TSCĐ Edit'!B226</f>
        <v>Bơm tiêm điện</v>
      </c>
      <c r="C227" t="str">
        <f>'TSCĐ Edit'!D226</f>
        <v>BG.BTĐ.KHSTC.037</v>
      </c>
      <c r="D227" t="str">
        <f>'TSCĐ Edit'!H226</f>
        <v>Máy bơm tiêm điện</v>
      </c>
      <c r="E227" t="str">
        <f>'TSCĐ Edit'!L226</f>
        <v>Agilia SP VN</v>
      </c>
      <c r="F227" s="160" t="str">
        <f>'TSCĐ Edit'!M226</f>
        <v xml:space="preserve">
  24518473
 </v>
      </c>
      <c r="G227" t="str">
        <f>'TSCĐ Edit'!N226</f>
        <v xml:space="preserve">Fresenius Kabi AG </v>
      </c>
      <c r="H227" t="str">
        <f>'TSCĐ Edit'!O226</f>
        <v xml:space="preserve"> Pháp</v>
      </c>
      <c r="I227">
        <f>'TSCĐ Edit'!P226</f>
        <v>2020</v>
      </c>
      <c r="J227" t="str">
        <f>'TSCĐ Edit'!Q226</f>
        <v xml:space="preserve"> 10/06/2021</v>
      </c>
      <c r="K227" t="s">
        <v>2</v>
      </c>
      <c r="L227" t="s">
        <v>2</v>
      </c>
      <c r="M227" t="str">
        <f>'TSCĐ Edit'!U226</f>
        <v>Đang hoạt động</v>
      </c>
      <c r="N227" t="str">
        <f>'TSCĐ Edit'!Q226</f>
        <v xml:space="preserve"> 10/06/2021</v>
      </c>
    </row>
    <row r="228" spans="1:14" x14ac:dyDescent="0.3">
      <c r="A228" t="str">
        <f>'TSCĐ Edit'!I227</f>
        <v>Khoa Hồi Sức Tích Cực</v>
      </c>
      <c r="B228" t="str">
        <f>'TSCĐ Edit'!B227</f>
        <v>Bơm tiêm điện</v>
      </c>
      <c r="C228" t="str">
        <f>'TSCĐ Edit'!D227</f>
        <v>BG.BTĐ.KHSTC.038</v>
      </c>
      <c r="D228" t="str">
        <f>'TSCĐ Edit'!H227</f>
        <v>Máy bơm tiêm điện</v>
      </c>
      <c r="E228" t="str">
        <f>'TSCĐ Edit'!L227</f>
        <v>Agilia SP VN</v>
      </c>
      <c r="F228" s="160" t="str">
        <f>'TSCĐ Edit'!M227</f>
        <v xml:space="preserve">
 24518425
 </v>
      </c>
      <c r="G228" t="str">
        <f>'TSCĐ Edit'!N227</f>
        <v xml:space="preserve">Fresenius Kabi AG </v>
      </c>
      <c r="H228" t="str">
        <f>'TSCĐ Edit'!O227</f>
        <v xml:space="preserve"> Pháp</v>
      </c>
      <c r="I228">
        <f>'TSCĐ Edit'!P227</f>
        <v>2020</v>
      </c>
      <c r="J228" t="str">
        <f>'TSCĐ Edit'!Q227</f>
        <v xml:space="preserve"> 10/06/2021</v>
      </c>
      <c r="K228" t="s">
        <v>2</v>
      </c>
      <c r="L228" t="s">
        <v>2</v>
      </c>
      <c r="M228" t="str">
        <f>'TSCĐ Edit'!U227</f>
        <v>Đang hoạt động</v>
      </c>
      <c r="N228" t="str">
        <f>'TSCĐ Edit'!Q227</f>
        <v xml:space="preserve"> 10/06/2021</v>
      </c>
    </row>
    <row r="229" spans="1:14" x14ac:dyDescent="0.3">
      <c r="A229" t="str">
        <f>'TSCĐ Edit'!I228</f>
        <v>Khoa Hồi Sức Tích Cực</v>
      </c>
      <c r="B229" t="str">
        <f>'TSCĐ Edit'!B228</f>
        <v>Bơm tiêm điện</v>
      </c>
      <c r="C229" t="str">
        <f>'TSCĐ Edit'!D228</f>
        <v>BG.BTĐ.KHSTC.039</v>
      </c>
      <c r="D229" t="str">
        <f>'TSCĐ Edit'!H228</f>
        <v>Máy bơm tiêm điện</v>
      </c>
      <c r="E229" t="str">
        <f>'TSCĐ Edit'!L228</f>
        <v>Agilia SP VN</v>
      </c>
      <c r="F229" s="160" t="str">
        <f>'TSCĐ Edit'!M228</f>
        <v xml:space="preserve"> 
 24518444</v>
      </c>
      <c r="G229" t="str">
        <f>'TSCĐ Edit'!N228</f>
        <v xml:space="preserve">Fresenius Kabi AG </v>
      </c>
      <c r="H229" t="str">
        <f>'TSCĐ Edit'!O228</f>
        <v xml:space="preserve"> Pháp</v>
      </c>
      <c r="I229">
        <f>'TSCĐ Edit'!P228</f>
        <v>2020</v>
      </c>
      <c r="J229" t="str">
        <f>'TSCĐ Edit'!Q228</f>
        <v xml:space="preserve"> 10/06/2021</v>
      </c>
      <c r="K229" t="s">
        <v>2</v>
      </c>
      <c r="L229" t="s">
        <v>2</v>
      </c>
      <c r="M229" t="str">
        <f>'TSCĐ Edit'!U228</f>
        <v>Đang hoạt động</v>
      </c>
      <c r="N229" t="str">
        <f>'TSCĐ Edit'!Q228</f>
        <v xml:space="preserve"> 10/06/2021</v>
      </c>
    </row>
    <row r="230" spans="1:14" x14ac:dyDescent="0.3">
      <c r="A230" t="str">
        <f>'TSCĐ Edit'!I229</f>
        <v>Khoa Hồi Sức Tích Cực</v>
      </c>
      <c r="B230" t="str">
        <f>'TSCĐ Edit'!B229</f>
        <v>Bơm tiêm điện</v>
      </c>
      <c r="C230" t="str">
        <f>'TSCĐ Edit'!D229</f>
        <v>BG.BTĐ.KHSTC.040</v>
      </c>
      <c r="D230" t="str">
        <f>'TSCĐ Edit'!H229</f>
        <v>Máy bơm tiêm điện</v>
      </c>
      <c r="E230" t="str">
        <f>'TSCĐ Edit'!L229</f>
        <v>Agilia SP VN</v>
      </c>
      <c r="F230" s="160">
        <f>'TSCĐ Edit'!M229</f>
        <v>24518472</v>
      </c>
      <c r="G230" t="str">
        <f>'TSCĐ Edit'!N229</f>
        <v xml:space="preserve">Fresenius Kabi AG </v>
      </c>
      <c r="H230" t="str">
        <f>'TSCĐ Edit'!O229</f>
        <v xml:space="preserve"> Pháp</v>
      </c>
      <c r="I230">
        <f>'TSCĐ Edit'!P229</f>
        <v>2020</v>
      </c>
      <c r="J230" t="str">
        <f>'TSCĐ Edit'!Q229</f>
        <v xml:space="preserve"> 10/06/2021</v>
      </c>
      <c r="K230" t="s">
        <v>2</v>
      </c>
      <c r="L230" t="s">
        <v>2</v>
      </c>
      <c r="M230" t="str">
        <f>'TSCĐ Edit'!U229</f>
        <v>Đang hoạt động</v>
      </c>
      <c r="N230" t="str">
        <f>'TSCĐ Edit'!Q229</f>
        <v xml:space="preserve"> 10/06/2021</v>
      </c>
    </row>
    <row r="231" spans="1:14" x14ac:dyDescent="0.3">
      <c r="A231" t="str">
        <f>'TSCĐ Edit'!I230</f>
        <v>Khoa Hồi Sức Tích Cực</v>
      </c>
      <c r="B231" t="str">
        <f>'TSCĐ Edit'!B230</f>
        <v>Bơm tiêm điện</v>
      </c>
      <c r="C231" t="str">
        <f>'TSCĐ Edit'!D230</f>
        <v>BG.BTĐ.KHSTC.041</v>
      </c>
      <c r="D231" t="str">
        <f>'TSCĐ Edit'!H230</f>
        <v>Máy bơm tiêm điện</v>
      </c>
      <c r="E231" t="str">
        <f>'TSCĐ Edit'!L230</f>
        <v>Agilia SP VN</v>
      </c>
      <c r="F231" s="160">
        <f>'TSCĐ Edit'!M230</f>
        <v>24518492</v>
      </c>
      <c r="G231" t="str">
        <f>'TSCĐ Edit'!N230</f>
        <v xml:space="preserve">Fresenius Kabi AG </v>
      </c>
      <c r="H231" t="str">
        <f>'TSCĐ Edit'!O230</f>
        <v xml:space="preserve"> Pháp</v>
      </c>
      <c r="I231">
        <f>'TSCĐ Edit'!P230</f>
        <v>2020</v>
      </c>
      <c r="J231" t="str">
        <f>'TSCĐ Edit'!Q230</f>
        <v xml:space="preserve"> 10/06/2021</v>
      </c>
      <c r="K231" t="s">
        <v>2</v>
      </c>
      <c r="L231" t="s">
        <v>2</v>
      </c>
      <c r="M231" t="str">
        <f>'TSCĐ Edit'!U230</f>
        <v>Đang hoạt động</v>
      </c>
      <c r="N231" t="str">
        <f>'TSCĐ Edit'!Q230</f>
        <v xml:space="preserve"> 10/06/2021</v>
      </c>
    </row>
    <row r="232" spans="1:14" x14ac:dyDescent="0.3">
      <c r="A232" t="str">
        <f>'TSCĐ Edit'!I231</f>
        <v>Khoa Hồi Sức Tích Cực</v>
      </c>
      <c r="B232" t="str">
        <f>'TSCĐ Edit'!B231</f>
        <v>Bơm tiêm điện</v>
      </c>
      <c r="C232" t="str">
        <f>'TSCĐ Edit'!D231</f>
        <v>BG.BTĐ.KHSTC.042</v>
      </c>
      <c r="D232" t="str">
        <f>'TSCĐ Edit'!H231</f>
        <v>Máy bơm tiêm điện</v>
      </c>
      <c r="E232" t="str">
        <f>'TSCĐ Edit'!L231</f>
        <v>Agilia SP VN</v>
      </c>
      <c r="F232" s="160">
        <f>'TSCĐ Edit'!M231</f>
        <v>24518490</v>
      </c>
      <c r="G232" t="str">
        <f>'TSCĐ Edit'!N231</f>
        <v xml:space="preserve">Fresenius Kabi AG </v>
      </c>
      <c r="H232" t="str">
        <f>'TSCĐ Edit'!O231</f>
        <v xml:space="preserve"> Pháp</v>
      </c>
      <c r="I232">
        <f>'TSCĐ Edit'!P231</f>
        <v>2020</v>
      </c>
      <c r="J232" t="str">
        <f>'TSCĐ Edit'!Q231</f>
        <v xml:space="preserve"> 10/06/2021</v>
      </c>
      <c r="K232" t="s">
        <v>2</v>
      </c>
      <c r="L232" t="s">
        <v>2</v>
      </c>
      <c r="M232" t="str">
        <f>'TSCĐ Edit'!U231</f>
        <v>Đang hoạt động</v>
      </c>
      <c r="N232" t="str">
        <f>'TSCĐ Edit'!Q231</f>
        <v xml:space="preserve"> 10/06/2021</v>
      </c>
    </row>
    <row r="233" spans="1:14" x14ac:dyDescent="0.3">
      <c r="A233" t="str">
        <f>'TSCĐ Edit'!I232</f>
        <v>Khoa Hồi Sức Tích Cực</v>
      </c>
      <c r="B233" t="str">
        <f>'TSCĐ Edit'!B232</f>
        <v>Bơm tiêm điện</v>
      </c>
      <c r="C233" t="str">
        <f>'TSCĐ Edit'!D232</f>
        <v>BG.BTĐ.KHSTC.043</v>
      </c>
      <c r="D233" t="str">
        <f>'TSCĐ Edit'!H232</f>
        <v>Máy bơm tiêm điện</v>
      </c>
      <c r="E233" t="str">
        <f>'TSCĐ Edit'!L232</f>
        <v>Agilia SP VN</v>
      </c>
      <c r="F233" s="160">
        <f>'TSCĐ Edit'!M232</f>
        <v>24518471</v>
      </c>
      <c r="G233" t="str">
        <f>'TSCĐ Edit'!N232</f>
        <v xml:space="preserve">Fresenius Kabi AG </v>
      </c>
      <c r="H233" t="str">
        <f>'TSCĐ Edit'!O232</f>
        <v xml:space="preserve"> Pháp</v>
      </c>
      <c r="I233">
        <f>'TSCĐ Edit'!P232</f>
        <v>2020</v>
      </c>
      <c r="J233" t="str">
        <f>'TSCĐ Edit'!Q232</f>
        <v xml:space="preserve"> 10/06/2021</v>
      </c>
      <c r="K233" t="s">
        <v>2</v>
      </c>
      <c r="L233" t="s">
        <v>2</v>
      </c>
      <c r="M233" t="str">
        <f>'TSCĐ Edit'!U232</f>
        <v>Đang hoạt động</v>
      </c>
      <c r="N233" t="str">
        <f>'TSCĐ Edit'!Q232</f>
        <v xml:space="preserve"> 10/06/2021</v>
      </c>
    </row>
    <row r="234" spans="1:14" x14ac:dyDescent="0.3">
      <c r="A234" t="str">
        <f>'TSCĐ Edit'!I233</f>
        <v>Khoa Hồi Sức Tích Cực</v>
      </c>
      <c r="B234" t="str">
        <f>'TSCĐ Edit'!B233</f>
        <v>Bơm tiêm điện</v>
      </c>
      <c r="C234" t="str">
        <f>'TSCĐ Edit'!D233</f>
        <v>BG.BTĐ.KHSTC.044</v>
      </c>
      <c r="D234" t="str">
        <f>'TSCĐ Edit'!H233</f>
        <v>Máy bơm tiêm điện</v>
      </c>
      <c r="E234" t="str">
        <f>'TSCĐ Edit'!L233</f>
        <v>Agilia SP VN</v>
      </c>
      <c r="F234" s="160">
        <f>'TSCĐ Edit'!M233</f>
        <v>24518398</v>
      </c>
      <c r="G234" t="str">
        <f>'TSCĐ Edit'!N233</f>
        <v xml:space="preserve">Fresenius Kabi AG </v>
      </c>
      <c r="H234" t="str">
        <f>'TSCĐ Edit'!O233</f>
        <v xml:space="preserve"> Pháp</v>
      </c>
      <c r="I234">
        <f>'TSCĐ Edit'!P233</f>
        <v>2020</v>
      </c>
      <c r="J234" t="str">
        <f>'TSCĐ Edit'!Q233</f>
        <v xml:space="preserve"> 10/06/2021</v>
      </c>
      <c r="K234" t="s">
        <v>2</v>
      </c>
      <c r="L234" t="s">
        <v>2</v>
      </c>
      <c r="M234" t="str">
        <f>'TSCĐ Edit'!U233</f>
        <v>Đang hoạt động</v>
      </c>
      <c r="N234" t="str">
        <f>'TSCĐ Edit'!Q233</f>
        <v xml:space="preserve"> 10/06/2021</v>
      </c>
    </row>
    <row r="235" spans="1:14" x14ac:dyDescent="0.3">
      <c r="A235" t="str">
        <f>'TSCĐ Edit'!I234</f>
        <v>Khoa Hồi Sức Tích Cực</v>
      </c>
      <c r="B235" t="str">
        <f>'TSCĐ Edit'!B234</f>
        <v>Bơm tiêm điện</v>
      </c>
      <c r="C235" t="str">
        <f>'TSCĐ Edit'!D234</f>
        <v>BG.BTĐ.KHSTC.045</v>
      </c>
      <c r="D235" t="str">
        <f>'TSCĐ Edit'!H234</f>
        <v>Máy bơm tiêm điện</v>
      </c>
      <c r="E235" t="str">
        <f>'TSCĐ Edit'!L234</f>
        <v>Agilia SP VN</v>
      </c>
      <c r="F235" s="160">
        <f>'TSCĐ Edit'!M234</f>
        <v>24518466</v>
      </c>
      <c r="G235" t="str">
        <f>'TSCĐ Edit'!N234</f>
        <v xml:space="preserve">Fresenius Kabi AG </v>
      </c>
      <c r="H235" t="str">
        <f>'TSCĐ Edit'!O234</f>
        <v xml:space="preserve"> Pháp</v>
      </c>
      <c r="I235">
        <f>'TSCĐ Edit'!P234</f>
        <v>2020</v>
      </c>
      <c r="J235" t="str">
        <f>'TSCĐ Edit'!Q234</f>
        <v xml:space="preserve"> 10/06/2021</v>
      </c>
      <c r="K235" t="s">
        <v>2</v>
      </c>
      <c r="L235" t="s">
        <v>2</v>
      </c>
      <c r="M235" t="str">
        <f>'TSCĐ Edit'!U234</f>
        <v>Đang hoạt động</v>
      </c>
      <c r="N235" t="str">
        <f>'TSCĐ Edit'!Q234</f>
        <v xml:space="preserve"> 10/06/2021</v>
      </c>
    </row>
    <row r="236" spans="1:14" x14ac:dyDescent="0.3">
      <c r="A236" t="str">
        <f>'TSCĐ Edit'!I235</f>
        <v>Khoa Hồi Sức Tích Cực</v>
      </c>
      <c r="B236" t="str">
        <f>'TSCĐ Edit'!B235</f>
        <v>Bơm tiêm điện</v>
      </c>
      <c r="C236" t="str">
        <f>'TSCĐ Edit'!D235</f>
        <v>BG.BTĐ.KHSTC.046</v>
      </c>
      <c r="D236" t="str">
        <f>'TSCĐ Edit'!H235</f>
        <v>Máy bơm tiêm điện</v>
      </c>
      <c r="E236" t="str">
        <f>'TSCĐ Edit'!L235</f>
        <v>Agilia SP VN</v>
      </c>
      <c r="F236" s="160">
        <f>'TSCĐ Edit'!M235</f>
        <v>24518458</v>
      </c>
      <c r="G236" t="str">
        <f>'TSCĐ Edit'!N235</f>
        <v xml:space="preserve">Fresenius Kabi AG </v>
      </c>
      <c r="H236" t="str">
        <f>'TSCĐ Edit'!O235</f>
        <v xml:space="preserve"> Pháp</v>
      </c>
      <c r="I236">
        <f>'TSCĐ Edit'!P235</f>
        <v>2020</v>
      </c>
      <c r="J236" t="str">
        <f>'TSCĐ Edit'!Q235</f>
        <v xml:space="preserve"> 10/06/2021</v>
      </c>
      <c r="K236" t="s">
        <v>2</v>
      </c>
      <c r="L236" t="s">
        <v>2</v>
      </c>
      <c r="M236" t="str">
        <f>'TSCĐ Edit'!U235</f>
        <v>Đang hoạt động</v>
      </c>
      <c r="N236" t="str">
        <f>'TSCĐ Edit'!Q235</f>
        <v xml:space="preserve"> 10/06/2021</v>
      </c>
    </row>
    <row r="237" spans="1:14" x14ac:dyDescent="0.3">
      <c r="A237" t="str">
        <f>'TSCĐ Edit'!I236</f>
        <v>Khoa Hồi Sức Tích Cực</v>
      </c>
      <c r="B237" t="str">
        <f>'TSCĐ Edit'!B236</f>
        <v>Bơm tiêm điện</v>
      </c>
      <c r="C237" t="str">
        <f>'TSCĐ Edit'!D236</f>
        <v>BG.BTĐ.KHSTC.047</v>
      </c>
      <c r="D237" t="str">
        <f>'TSCĐ Edit'!H236</f>
        <v>Máy bơm tiêm điện</v>
      </c>
      <c r="E237" t="str">
        <f>'TSCĐ Edit'!L236</f>
        <v>Agilia SP VN</v>
      </c>
      <c r="F237" s="160">
        <f>'TSCĐ Edit'!M236</f>
        <v>24518453</v>
      </c>
      <c r="G237" t="str">
        <f>'TSCĐ Edit'!N236</f>
        <v xml:space="preserve">Fresenius Kabi AG </v>
      </c>
      <c r="H237" t="str">
        <f>'TSCĐ Edit'!O236</f>
        <v xml:space="preserve"> Pháp</v>
      </c>
      <c r="I237">
        <f>'TSCĐ Edit'!P236</f>
        <v>2020</v>
      </c>
      <c r="J237" t="str">
        <f>'TSCĐ Edit'!Q236</f>
        <v xml:space="preserve"> 10/06/2021</v>
      </c>
      <c r="K237" t="s">
        <v>2</v>
      </c>
      <c r="L237" t="s">
        <v>2</v>
      </c>
      <c r="M237" t="str">
        <f>'TSCĐ Edit'!U236</f>
        <v>Đang hoạt động</v>
      </c>
      <c r="N237" t="str">
        <f>'TSCĐ Edit'!Q236</f>
        <v xml:space="preserve"> 10/06/2021</v>
      </c>
    </row>
    <row r="238" spans="1:14" x14ac:dyDescent="0.3">
      <c r="A238" t="str">
        <f>'TSCĐ Edit'!I237</f>
        <v>Khoa Hồi Sức Tích Cực</v>
      </c>
      <c r="B238" t="str">
        <f>'TSCĐ Edit'!B237</f>
        <v>Bơm tiêm điện</v>
      </c>
      <c r="C238" t="str">
        <f>'TSCĐ Edit'!D237</f>
        <v>BG.BTĐ.KHSTC.048</v>
      </c>
      <c r="D238" t="str">
        <f>'TSCĐ Edit'!H237</f>
        <v>Máy bơm tiêm điện</v>
      </c>
      <c r="E238" t="str">
        <f>'TSCĐ Edit'!L237</f>
        <v>Agilia SP VN</v>
      </c>
      <c r="F238" s="160">
        <f>'TSCĐ Edit'!M237</f>
        <v>24518441</v>
      </c>
      <c r="G238" t="str">
        <f>'TSCĐ Edit'!N237</f>
        <v xml:space="preserve">Fresenius Kabi AG </v>
      </c>
      <c r="H238" t="str">
        <f>'TSCĐ Edit'!O237</f>
        <v xml:space="preserve"> Pháp</v>
      </c>
      <c r="I238">
        <f>'TSCĐ Edit'!P237</f>
        <v>2020</v>
      </c>
      <c r="J238" t="str">
        <f>'TSCĐ Edit'!Q237</f>
        <v xml:space="preserve"> 10/06/2021</v>
      </c>
      <c r="K238" t="s">
        <v>2</v>
      </c>
      <c r="L238" t="s">
        <v>2</v>
      </c>
      <c r="M238" t="str">
        <f>'TSCĐ Edit'!U237</f>
        <v>Đang hoạt động</v>
      </c>
      <c r="N238" t="str">
        <f>'TSCĐ Edit'!Q237</f>
        <v xml:space="preserve"> 10/06/2021</v>
      </c>
    </row>
    <row r="239" spans="1:14" x14ac:dyDescent="0.3">
      <c r="A239" t="str">
        <f>'TSCĐ Edit'!I238</f>
        <v>Khoa Hồi Sức Tích Cực</v>
      </c>
      <c r="B239" t="str">
        <f>'TSCĐ Edit'!B238</f>
        <v>Bơm tiêm điện</v>
      </c>
      <c r="C239" t="str">
        <f>'TSCĐ Edit'!D238</f>
        <v>BG.BTĐ.KHSTC.049</v>
      </c>
      <c r="D239" t="str">
        <f>'TSCĐ Edit'!H238</f>
        <v>Máy bơm tiêm điện</v>
      </c>
      <c r="E239" t="str">
        <f>'TSCĐ Edit'!L238</f>
        <v>Agilia SP VN</v>
      </c>
      <c r="F239" s="160">
        <f>'TSCĐ Edit'!M238</f>
        <v>24518442</v>
      </c>
      <c r="G239" t="str">
        <f>'TSCĐ Edit'!N238</f>
        <v xml:space="preserve">Fresenius Kabi AG </v>
      </c>
      <c r="H239" t="str">
        <f>'TSCĐ Edit'!O238</f>
        <v xml:space="preserve"> Pháp</v>
      </c>
      <c r="I239">
        <f>'TSCĐ Edit'!P238</f>
        <v>2020</v>
      </c>
      <c r="J239" t="str">
        <f>'TSCĐ Edit'!Q238</f>
        <v xml:space="preserve"> 10/06/2021</v>
      </c>
      <c r="K239" t="s">
        <v>2</v>
      </c>
      <c r="L239" t="s">
        <v>2</v>
      </c>
      <c r="M239" t="str">
        <f>'TSCĐ Edit'!U238</f>
        <v>Đang hoạt động</v>
      </c>
      <c r="N239" t="str">
        <f>'TSCĐ Edit'!Q238</f>
        <v xml:space="preserve"> 10/06/2021</v>
      </c>
    </row>
    <row r="240" spans="1:14" x14ac:dyDescent="0.3">
      <c r="A240" t="str">
        <f>'TSCĐ Edit'!I239</f>
        <v>Khoa Hồi Sức Tích Cực</v>
      </c>
      <c r="B240" t="str">
        <f>'TSCĐ Edit'!B239</f>
        <v>Bơm tiêm điện</v>
      </c>
      <c r="C240" t="str">
        <f>'TSCĐ Edit'!D239</f>
        <v>BG.BTĐ.KHSTC.050</v>
      </c>
      <c r="D240" t="str">
        <f>'TSCĐ Edit'!H239</f>
        <v>Máy bơm tiêm điện</v>
      </c>
      <c r="E240" t="str">
        <f>'TSCĐ Edit'!L239</f>
        <v>Agilia SP VN</v>
      </c>
      <c r="F240" s="160">
        <f>'TSCĐ Edit'!M239</f>
        <v>24518463</v>
      </c>
      <c r="G240" t="str">
        <f>'TSCĐ Edit'!N239</f>
        <v xml:space="preserve">Fresenius Kabi AG </v>
      </c>
      <c r="H240" t="str">
        <f>'TSCĐ Edit'!O239</f>
        <v xml:space="preserve"> Pháp</v>
      </c>
      <c r="I240">
        <f>'TSCĐ Edit'!P239</f>
        <v>2020</v>
      </c>
      <c r="J240" t="str">
        <f>'TSCĐ Edit'!Q239</f>
        <v xml:space="preserve"> 10/06/2021</v>
      </c>
      <c r="K240" t="s">
        <v>2</v>
      </c>
      <c r="L240" t="s">
        <v>2</v>
      </c>
      <c r="M240" t="str">
        <f>'TSCĐ Edit'!U239</f>
        <v>Đang hoạt động</v>
      </c>
      <c r="N240" t="str">
        <f>'TSCĐ Edit'!Q239</f>
        <v xml:space="preserve"> 10/06/2021</v>
      </c>
    </row>
    <row r="241" spans="1:14" x14ac:dyDescent="0.3">
      <c r="A241" t="str">
        <f>'TSCĐ Edit'!I240</f>
        <v>Khoa Hồi Sức Tích Cực</v>
      </c>
      <c r="B241" t="str">
        <f>'TSCĐ Edit'!B240</f>
        <v>Bơm tiêm điện</v>
      </c>
      <c r="C241" t="str">
        <f>'TSCĐ Edit'!D240</f>
        <v>BG.BTĐ.KHSTC.051</v>
      </c>
      <c r="D241" t="str">
        <f>'TSCĐ Edit'!H240</f>
        <v>Máy bơm tiêm điện</v>
      </c>
      <c r="E241" t="str">
        <f>'TSCĐ Edit'!L240</f>
        <v>Agilia SP VN</v>
      </c>
      <c r="F241" s="160">
        <f>'TSCĐ Edit'!M240</f>
        <v>24518430</v>
      </c>
      <c r="G241" t="str">
        <f>'TSCĐ Edit'!N240</f>
        <v xml:space="preserve">Fresenius Kabi AG </v>
      </c>
      <c r="H241" t="str">
        <f>'TSCĐ Edit'!O240</f>
        <v xml:space="preserve"> Pháp</v>
      </c>
      <c r="I241">
        <f>'TSCĐ Edit'!P240</f>
        <v>2020</v>
      </c>
      <c r="J241" t="str">
        <f>'TSCĐ Edit'!Q240</f>
        <v xml:space="preserve"> 10/06/2021</v>
      </c>
      <c r="K241" t="s">
        <v>2</v>
      </c>
      <c r="L241" t="s">
        <v>2</v>
      </c>
      <c r="M241" t="str">
        <f>'TSCĐ Edit'!U240</f>
        <v>Đang hoạt động</v>
      </c>
      <c r="N241" t="str">
        <f>'TSCĐ Edit'!Q240</f>
        <v xml:space="preserve"> 10/06/2021</v>
      </c>
    </row>
    <row r="242" spans="1:14" x14ac:dyDescent="0.3">
      <c r="A242" t="str">
        <f>'TSCĐ Edit'!I241</f>
        <v>Khoa Hồi Sức Tích Cực</v>
      </c>
      <c r="B242" t="str">
        <f>'TSCĐ Edit'!B241</f>
        <v>Bơm tiêm điện</v>
      </c>
      <c r="C242" t="str">
        <f>'TSCĐ Edit'!D241</f>
        <v>BG.BTĐ.KHSTC.052</v>
      </c>
      <c r="D242" t="str">
        <f>'TSCĐ Edit'!H241</f>
        <v>Máy bơm tiêm điện</v>
      </c>
      <c r="E242" t="str">
        <f>'TSCĐ Edit'!L241</f>
        <v>Agilia SP VN</v>
      </c>
      <c r="F242" s="160">
        <f>'TSCĐ Edit'!M241</f>
        <v>24518443</v>
      </c>
      <c r="G242" t="str">
        <f>'TSCĐ Edit'!N241</f>
        <v xml:space="preserve">Fresenius Kabi AG </v>
      </c>
      <c r="H242" t="str">
        <f>'TSCĐ Edit'!O241</f>
        <v xml:space="preserve"> Pháp</v>
      </c>
      <c r="I242">
        <f>'TSCĐ Edit'!P241</f>
        <v>2020</v>
      </c>
      <c r="J242" t="str">
        <f>'TSCĐ Edit'!Q241</f>
        <v xml:space="preserve"> 10/06/2021</v>
      </c>
      <c r="K242" t="s">
        <v>2</v>
      </c>
      <c r="L242" t="s">
        <v>2</v>
      </c>
      <c r="M242" t="str">
        <f>'TSCĐ Edit'!U241</f>
        <v>Đang hoạt động</v>
      </c>
      <c r="N242" t="str">
        <f>'TSCĐ Edit'!Q241</f>
        <v xml:space="preserve"> 10/06/2021</v>
      </c>
    </row>
    <row r="243" spans="1:14" x14ac:dyDescent="0.3">
      <c r="A243" t="str">
        <f>'TSCĐ Edit'!I242</f>
        <v>Khoa Hồi Sức Tích Cực</v>
      </c>
      <c r="B243" t="str">
        <f>'TSCĐ Edit'!B242</f>
        <v>Bơm tiêm điện</v>
      </c>
      <c r="C243" t="str">
        <f>'TSCĐ Edit'!D242</f>
        <v>BG.BTĐ.KHSTC.053</v>
      </c>
      <c r="D243" t="str">
        <f>'TSCĐ Edit'!H242</f>
        <v>Máy bơm tiêm điện</v>
      </c>
      <c r="E243" t="str">
        <f>'TSCĐ Edit'!L242</f>
        <v>Agilia SP VN</v>
      </c>
      <c r="F243" s="160">
        <f>'TSCĐ Edit'!M242</f>
        <v>24518417</v>
      </c>
      <c r="G243" t="str">
        <f>'TSCĐ Edit'!N242</f>
        <v xml:space="preserve">Fresenius Kabi AG </v>
      </c>
      <c r="H243" t="str">
        <f>'TSCĐ Edit'!O242</f>
        <v xml:space="preserve"> Pháp</v>
      </c>
      <c r="I243">
        <f>'TSCĐ Edit'!P242</f>
        <v>2020</v>
      </c>
      <c r="J243" t="str">
        <f>'TSCĐ Edit'!Q242</f>
        <v xml:space="preserve"> 10/06/2021</v>
      </c>
      <c r="K243" t="s">
        <v>2</v>
      </c>
      <c r="L243" t="s">
        <v>2</v>
      </c>
      <c r="M243" t="str">
        <f>'TSCĐ Edit'!U242</f>
        <v>Đang hoạt động</v>
      </c>
      <c r="N243" t="str">
        <f>'TSCĐ Edit'!Q242</f>
        <v xml:space="preserve"> 10/06/2021</v>
      </c>
    </row>
    <row r="244" spans="1:14" x14ac:dyDescent="0.3">
      <c r="A244" t="str">
        <f>'TSCĐ Edit'!I243</f>
        <v>Khoa Hồi Sức Tích Cực</v>
      </c>
      <c r="B244" t="str">
        <f>'TSCĐ Edit'!B243</f>
        <v>Bơm tiêm điện</v>
      </c>
      <c r="C244" t="str">
        <f>'TSCĐ Edit'!D243</f>
        <v>BG.BTĐ.KHSTC.054</v>
      </c>
      <c r="D244" t="str">
        <f>'TSCĐ Edit'!H243</f>
        <v>Máy bơm tiêm điện</v>
      </c>
      <c r="E244" t="str">
        <f>'TSCĐ Edit'!L243</f>
        <v>Agilia SP VN</v>
      </c>
      <c r="F244" s="160">
        <f>'TSCĐ Edit'!M243</f>
        <v>24518408</v>
      </c>
      <c r="G244" t="str">
        <f>'TSCĐ Edit'!N243</f>
        <v xml:space="preserve">Fresenius Kabi AG </v>
      </c>
      <c r="H244" t="str">
        <f>'TSCĐ Edit'!O243</f>
        <v xml:space="preserve"> Pháp</v>
      </c>
      <c r="I244">
        <f>'TSCĐ Edit'!P243</f>
        <v>2020</v>
      </c>
      <c r="J244" t="str">
        <f>'TSCĐ Edit'!Q243</f>
        <v xml:space="preserve"> 10/06/2021</v>
      </c>
      <c r="K244" t="s">
        <v>2</v>
      </c>
      <c r="L244" t="s">
        <v>2</v>
      </c>
      <c r="M244" t="str">
        <f>'TSCĐ Edit'!U243</f>
        <v>Đang hoạt động</v>
      </c>
      <c r="N244" t="str">
        <f>'TSCĐ Edit'!Q243</f>
        <v xml:space="preserve"> 10/06/2021</v>
      </c>
    </row>
    <row r="245" spans="1:14" x14ac:dyDescent="0.3">
      <c r="A245" t="str">
        <f>'TSCĐ Edit'!I244</f>
        <v>Khoa Hồi Sức Tích Cực</v>
      </c>
      <c r="B245" t="str">
        <f>'TSCĐ Edit'!B244</f>
        <v>Bơm tiêm điện</v>
      </c>
      <c r="C245" t="str">
        <f>'TSCĐ Edit'!D244</f>
        <v>BG.BTĐ.KHSTC.055</v>
      </c>
      <c r="D245" t="str">
        <f>'TSCĐ Edit'!H244</f>
        <v>Máy bơm tiêm điện</v>
      </c>
      <c r="E245" t="str">
        <f>'TSCĐ Edit'!L244</f>
        <v>Agilia SP VN</v>
      </c>
      <c r="F245" s="160">
        <f>'TSCĐ Edit'!M244</f>
        <v>24518399</v>
      </c>
      <c r="G245" t="str">
        <f>'TSCĐ Edit'!N244</f>
        <v xml:space="preserve">Fresenius Kabi AG </v>
      </c>
      <c r="H245" t="str">
        <f>'TSCĐ Edit'!O244</f>
        <v xml:space="preserve"> Pháp</v>
      </c>
      <c r="I245">
        <f>'TSCĐ Edit'!P244</f>
        <v>2020</v>
      </c>
      <c r="J245" t="str">
        <f>'TSCĐ Edit'!Q244</f>
        <v xml:space="preserve"> 10/06/2021</v>
      </c>
      <c r="K245" t="s">
        <v>2</v>
      </c>
      <c r="L245" t="s">
        <v>2</v>
      </c>
      <c r="M245" t="str">
        <f>'TSCĐ Edit'!U244</f>
        <v>Đang hoạt động</v>
      </c>
      <c r="N245" t="str">
        <f>'TSCĐ Edit'!Q244</f>
        <v xml:space="preserve"> 10/06/2021</v>
      </c>
    </row>
    <row r="246" spans="1:14" x14ac:dyDescent="0.3">
      <c r="A246" t="str">
        <f>'TSCĐ Edit'!I245</f>
        <v>Khoa Hồi Sức Tích Cực</v>
      </c>
      <c r="B246" t="str">
        <f>'TSCĐ Edit'!B245</f>
        <v>Bơm tiêm điện</v>
      </c>
      <c r="C246" t="str">
        <f>'TSCĐ Edit'!D245</f>
        <v>BG.BTĐ.KHSTC.056</v>
      </c>
      <c r="D246" t="str">
        <f>'TSCĐ Edit'!H245</f>
        <v>Máy bơm tiêm điện</v>
      </c>
      <c r="E246" t="str">
        <f>'TSCĐ Edit'!L245</f>
        <v>Agilia SP VN</v>
      </c>
      <c r="F246" s="160">
        <f>'TSCĐ Edit'!M245</f>
        <v>24518462</v>
      </c>
      <c r="G246" t="str">
        <f>'TSCĐ Edit'!N245</f>
        <v xml:space="preserve">Fresenius Kabi AG </v>
      </c>
      <c r="H246" t="str">
        <f>'TSCĐ Edit'!O245</f>
        <v xml:space="preserve"> Pháp</v>
      </c>
      <c r="I246">
        <f>'TSCĐ Edit'!P245</f>
        <v>2020</v>
      </c>
      <c r="J246" t="str">
        <f>'TSCĐ Edit'!Q245</f>
        <v xml:space="preserve"> 10/06/2021</v>
      </c>
      <c r="K246" t="s">
        <v>2</v>
      </c>
      <c r="L246" t="s">
        <v>2</v>
      </c>
      <c r="M246" t="str">
        <f>'TSCĐ Edit'!U245</f>
        <v>Đang hoạt động</v>
      </c>
      <c r="N246" t="str">
        <f>'TSCĐ Edit'!Q245</f>
        <v xml:space="preserve"> 10/06/2021</v>
      </c>
    </row>
    <row r="247" spans="1:14" x14ac:dyDescent="0.3">
      <c r="A247" t="str">
        <f>'TSCĐ Edit'!I246</f>
        <v>Khoa Hồi Sức Tích Cực</v>
      </c>
      <c r="B247" t="str">
        <f>'TSCĐ Edit'!B246</f>
        <v>Bơm tiêm điện</v>
      </c>
      <c r="C247" t="str">
        <f>'TSCĐ Edit'!D246</f>
        <v>BG.BTĐ.KHSTC.057</v>
      </c>
      <c r="D247" t="str">
        <f>'TSCĐ Edit'!H246</f>
        <v>Máy bơm tiêm điện</v>
      </c>
      <c r="E247" t="str">
        <f>'TSCĐ Edit'!L246</f>
        <v>Agilia SP VN</v>
      </c>
      <c r="F247" s="160">
        <f>'TSCĐ Edit'!M246</f>
        <v>24518431</v>
      </c>
      <c r="G247" t="str">
        <f>'TSCĐ Edit'!N246</f>
        <v xml:space="preserve">Fresenius Kabi AG </v>
      </c>
      <c r="H247" t="str">
        <f>'TSCĐ Edit'!O246</f>
        <v xml:space="preserve"> Pháp</v>
      </c>
      <c r="I247">
        <f>'TSCĐ Edit'!P246</f>
        <v>2020</v>
      </c>
      <c r="J247" t="str">
        <f>'TSCĐ Edit'!Q246</f>
        <v xml:space="preserve"> 10/06/2021</v>
      </c>
      <c r="K247" t="s">
        <v>2</v>
      </c>
      <c r="L247" t="s">
        <v>2</v>
      </c>
      <c r="M247" t="str">
        <f>'TSCĐ Edit'!U246</f>
        <v>Đang hoạt động</v>
      </c>
      <c r="N247" t="str">
        <f>'TSCĐ Edit'!Q246</f>
        <v xml:space="preserve"> 10/06/2021</v>
      </c>
    </row>
    <row r="248" spans="1:14" x14ac:dyDescent="0.3">
      <c r="A248" t="str">
        <f>'TSCĐ Edit'!I247</f>
        <v>Khoa Hồi Sức Tích Cực</v>
      </c>
      <c r="B248" t="str">
        <f>'TSCĐ Edit'!B247</f>
        <v>Bơm tiêm điện</v>
      </c>
      <c r="C248" t="str">
        <f>'TSCĐ Edit'!D247</f>
        <v>BG.BTĐ.KHSTC.058</v>
      </c>
      <c r="D248" t="str">
        <f>'TSCĐ Edit'!H247</f>
        <v>Máy bơm tiêm điện</v>
      </c>
      <c r="E248" t="str">
        <f>'TSCĐ Edit'!L247</f>
        <v>Agilia SP VN</v>
      </c>
      <c r="F248" s="160">
        <f>'TSCĐ Edit'!M247</f>
        <v>24518488</v>
      </c>
      <c r="G248" t="str">
        <f>'TSCĐ Edit'!N247</f>
        <v xml:space="preserve">Fresenius Kabi AG </v>
      </c>
      <c r="H248" t="str">
        <f>'TSCĐ Edit'!O247</f>
        <v xml:space="preserve"> Pháp</v>
      </c>
      <c r="I248">
        <f>'TSCĐ Edit'!P247</f>
        <v>2020</v>
      </c>
      <c r="J248" t="str">
        <f>'TSCĐ Edit'!Q247</f>
        <v xml:space="preserve"> 10/06/2021</v>
      </c>
      <c r="K248" t="s">
        <v>2</v>
      </c>
      <c r="L248" t="s">
        <v>2</v>
      </c>
      <c r="M248" t="str">
        <f>'TSCĐ Edit'!U247</f>
        <v>Đang hoạt động</v>
      </c>
      <c r="N248" t="str">
        <f>'TSCĐ Edit'!Q247</f>
        <v xml:space="preserve"> 10/06/2021</v>
      </c>
    </row>
    <row r="249" spans="1:14" x14ac:dyDescent="0.3">
      <c r="A249" t="str">
        <f>'TSCĐ Edit'!I248</f>
        <v>Khoa Hồi Sức Tích Cực</v>
      </c>
      <c r="B249" t="str">
        <f>'TSCĐ Edit'!B248</f>
        <v>Bơm tiêm điện</v>
      </c>
      <c r="C249" t="str">
        <f>'TSCĐ Edit'!D248</f>
        <v>BG.BTĐ.KHSTC.059</v>
      </c>
      <c r="D249" t="str">
        <f>'TSCĐ Edit'!H248</f>
        <v>Máy bơm tiêm điện</v>
      </c>
      <c r="E249" t="str">
        <f>'TSCĐ Edit'!L248</f>
        <v>Agilia SP VN</v>
      </c>
      <c r="F249" s="160">
        <f>'TSCĐ Edit'!M248</f>
        <v>24518483</v>
      </c>
      <c r="G249" t="str">
        <f>'TSCĐ Edit'!N248</f>
        <v xml:space="preserve">Fresenius Kabi AG </v>
      </c>
      <c r="H249" t="str">
        <f>'TSCĐ Edit'!O248</f>
        <v xml:space="preserve"> Pháp</v>
      </c>
      <c r="I249">
        <f>'TSCĐ Edit'!P248</f>
        <v>2020</v>
      </c>
      <c r="J249" t="str">
        <f>'TSCĐ Edit'!Q248</f>
        <v xml:space="preserve"> 10/06/2021</v>
      </c>
      <c r="K249" t="s">
        <v>2</v>
      </c>
      <c r="L249" t="s">
        <v>2</v>
      </c>
      <c r="M249" t="str">
        <f>'TSCĐ Edit'!U248</f>
        <v>Đang hoạt động</v>
      </c>
      <c r="N249" t="str">
        <f>'TSCĐ Edit'!Q248</f>
        <v xml:space="preserve"> 10/06/2021</v>
      </c>
    </row>
    <row r="250" spans="1:14" x14ac:dyDescent="0.3">
      <c r="A250" t="str">
        <f>'TSCĐ Edit'!I249</f>
        <v>Khoa Hồi Sức Tích Cực</v>
      </c>
      <c r="B250" t="str">
        <f>'TSCĐ Edit'!B249</f>
        <v>Bơm tiêm điện</v>
      </c>
      <c r="C250" t="str">
        <f>'TSCĐ Edit'!D249</f>
        <v>BG.BTĐ.KHSTC.060</v>
      </c>
      <c r="D250" t="str">
        <f>'TSCĐ Edit'!H249</f>
        <v>Bơm tiêm điện</v>
      </c>
      <c r="E250" t="str">
        <f>'TSCĐ Edit'!L249</f>
        <v>MP-30</v>
      </c>
      <c r="F250" s="160">
        <f>'TSCĐ Edit'!M249</f>
        <v>30160400307</v>
      </c>
      <c r="G250" t="str">
        <f>'TSCĐ Edit'!N249</f>
        <v xml:space="preserve">Medcaptain </v>
      </c>
      <c r="H250" t="str">
        <f>'TSCĐ Edit'!O249</f>
        <v xml:space="preserve"> Trung Quốc</v>
      </c>
      <c r="I250">
        <f>'TSCĐ Edit'!P249</f>
        <v>2016</v>
      </c>
      <c r="J250" t="str">
        <f>'TSCĐ Edit'!Q249</f>
        <v>30/08/2021</v>
      </c>
      <c r="K250" t="s">
        <v>2</v>
      </c>
      <c r="L250" t="s">
        <v>2</v>
      </c>
      <c r="M250" t="str">
        <f>'TSCĐ Edit'!U249</f>
        <v>Đang hoạt động</v>
      </c>
      <c r="N250" t="str">
        <f>'TSCĐ Edit'!Q249</f>
        <v>30/08/2021</v>
      </c>
    </row>
    <row r="251" spans="1:14" x14ac:dyDescent="0.3">
      <c r="A251" t="str">
        <f>'TSCĐ Edit'!I250</f>
        <v>Khoa Hồi Sức Tích Cực</v>
      </c>
      <c r="B251" t="str">
        <f>'TSCĐ Edit'!B250</f>
        <v>Đèn đặt NKQ</v>
      </c>
      <c r="C251" t="str">
        <f>'TSCĐ Edit'!D250</f>
        <v>BG.ĐĐNKQ.KHSTC.001</v>
      </c>
      <c r="D251" t="str">
        <f>'TSCĐ Edit'!H250</f>
        <v xml:space="preserve">Bộ đặt nội khí quản có Camera </v>
      </c>
      <c r="E251" t="str">
        <f>'TSCĐ Edit'!L250</f>
        <v>ClearVue</v>
      </c>
      <c r="F251" s="160" t="str">
        <f>'TSCĐ Edit'!M250</f>
        <v>R0339</v>
      </c>
      <c r="G251" t="str">
        <f>'TSCĐ Edit'!N250</f>
        <v>Infinium</v>
      </c>
      <c r="H251" t="str">
        <f>'TSCĐ Edit'!O250</f>
        <v xml:space="preserve">  Mỹ</v>
      </c>
      <c r="I251">
        <f>'TSCĐ Edit'!P250</f>
        <v>2020</v>
      </c>
      <c r="J251" t="str">
        <f>'TSCĐ Edit'!Q250</f>
        <v xml:space="preserve"> 24/04/2020</v>
      </c>
      <c r="K251" t="s">
        <v>2</v>
      </c>
      <c r="L251" t="s">
        <v>2</v>
      </c>
      <c r="M251" t="str">
        <f>'TSCĐ Edit'!U250</f>
        <v>Đang hoạt động</v>
      </c>
      <c r="N251" t="str">
        <f>'TSCĐ Edit'!Q250</f>
        <v xml:space="preserve"> 24/04/2020</v>
      </c>
    </row>
    <row r="252" spans="1:14" x14ac:dyDescent="0.3">
      <c r="A252" t="str">
        <f>'TSCĐ Edit'!I251</f>
        <v>Khoa Hồi Sức Tích Cực</v>
      </c>
      <c r="B252" t="str">
        <f>'TSCĐ Edit'!B251</f>
        <v>Giường</v>
      </c>
      <c r="C252" t="str">
        <f>'TSCĐ Edit'!D251</f>
        <v>BG.G.KHSTC.001</v>
      </c>
      <c r="D252" t="str">
        <f>'TSCĐ Edit'!H251</f>
        <v>Giường cấp cứu 3 tay quay</v>
      </c>
      <c r="E252" t="str">
        <f>'TSCĐ Edit'!L251</f>
        <v>GC - 09B2</v>
      </c>
      <c r="F252" s="160" t="str">
        <f>'TSCĐ Edit'!M251</f>
        <v>Không có</v>
      </c>
      <c r="G252" t="str">
        <f>'TSCĐ Edit'!N251</f>
        <v>Việt Nam</v>
      </c>
      <c r="H252" t="str">
        <f>'TSCĐ Edit'!O251</f>
        <v>Việt Nam</v>
      </c>
      <c r="I252">
        <f>'TSCĐ Edit'!P251</f>
        <v>2013</v>
      </c>
      <c r="J252" t="str">
        <f>'TSCĐ Edit'!Q251</f>
        <v xml:space="preserve"> 25/11/2013</v>
      </c>
      <c r="K252" t="s">
        <v>2</v>
      </c>
      <c r="L252" t="s">
        <v>2</v>
      </c>
      <c r="M252" t="str">
        <f>'TSCĐ Edit'!U251</f>
        <v>Đang hoạt động</v>
      </c>
      <c r="N252" t="str">
        <f>'TSCĐ Edit'!Q251</f>
        <v xml:space="preserve"> 25/11/2013</v>
      </c>
    </row>
    <row r="253" spans="1:14" x14ac:dyDescent="0.3">
      <c r="A253" t="str">
        <f>'TSCĐ Edit'!I252</f>
        <v>Khoa Hồi Sức Tích Cực</v>
      </c>
      <c r="B253" t="str">
        <f>'TSCĐ Edit'!B252</f>
        <v>Giường</v>
      </c>
      <c r="C253" t="str">
        <f>'TSCĐ Edit'!D252</f>
        <v>BG.G.KHSTC.002</v>
      </c>
      <c r="D253" t="str">
        <f>'TSCĐ Edit'!H252</f>
        <v>Giường điện diều khiển 3 motors</v>
      </c>
      <c r="E253" t="str">
        <f>'TSCĐ Edit'!L252</f>
        <v>PA 53120/
paramount</v>
      </c>
      <c r="F253" s="160" t="str">
        <f>'TSCĐ Edit'!M252</f>
        <v>Không có</v>
      </c>
      <c r="G253" t="str">
        <f>'TSCĐ Edit'!N252</f>
        <v>Nhật Bản</v>
      </c>
      <c r="H253" t="str">
        <f>'TSCĐ Edit'!O252</f>
        <v>Nhật Bản</v>
      </c>
      <c r="I253">
        <f>'TSCĐ Edit'!P252</f>
        <v>2013</v>
      </c>
      <c r="J253" t="str">
        <f>'TSCĐ Edit'!Q252</f>
        <v xml:space="preserve"> 01/07/2013</v>
      </c>
      <c r="K253" t="s">
        <v>2</v>
      </c>
      <c r="L253" t="s">
        <v>2</v>
      </c>
      <c r="M253" t="str">
        <f>'TSCĐ Edit'!U252</f>
        <v>Đang hoạt động</v>
      </c>
      <c r="N253" t="str">
        <f>'TSCĐ Edit'!Q252</f>
        <v xml:space="preserve"> 01/07/2013</v>
      </c>
    </row>
    <row r="254" spans="1:14" x14ac:dyDescent="0.3">
      <c r="A254" t="str">
        <f>'TSCĐ Edit'!I253</f>
        <v>Khoa Hồi Sức Tích Cực</v>
      </c>
      <c r="B254" t="str">
        <f>'TSCĐ Edit'!B253</f>
        <v>Giường</v>
      </c>
      <c r="C254" t="str">
        <f>'TSCĐ Edit'!D253</f>
        <v>BG.G.KHSTC.003</v>
      </c>
      <c r="D254" t="str">
        <f>'TSCĐ Edit'!H253</f>
        <v>Giường cấp cứu 3 tay quay</v>
      </c>
      <c r="E254" t="str">
        <f>'TSCĐ Edit'!L253</f>
        <v>GC - 09B-VN</v>
      </c>
      <c r="F254" s="160" t="str">
        <f>'TSCĐ Edit'!M253</f>
        <v>Không có</v>
      </c>
      <c r="G254" t="str">
        <f>'TSCĐ Edit'!N253</f>
        <v>Việt Nam</v>
      </c>
      <c r="H254" t="str">
        <f>'TSCĐ Edit'!O253</f>
        <v>Việt Nam</v>
      </c>
      <c r="I254">
        <f>'TSCĐ Edit'!P253</f>
        <v>2014</v>
      </c>
      <c r="J254" t="str">
        <f>'TSCĐ Edit'!Q253</f>
        <v xml:space="preserve"> 26/06/2014</v>
      </c>
      <c r="K254" t="s">
        <v>2</v>
      </c>
      <c r="L254" t="s">
        <v>2</v>
      </c>
      <c r="M254" t="str">
        <f>'TSCĐ Edit'!U253</f>
        <v>Đang hoạt động</v>
      </c>
      <c r="N254" t="str">
        <f>'TSCĐ Edit'!Q253</f>
        <v xml:space="preserve"> 26/06/2014</v>
      </c>
    </row>
    <row r="255" spans="1:14" x14ac:dyDescent="0.3">
      <c r="A255" t="str">
        <f>'TSCĐ Edit'!I254</f>
        <v>Khoa Hồi Sức Tích Cực</v>
      </c>
      <c r="B255" t="str">
        <f>'TSCĐ Edit'!B254</f>
        <v>Giường</v>
      </c>
      <c r="C255" t="str">
        <f>'TSCĐ Edit'!D254</f>
        <v>BG.G.KHSTC.004</v>
      </c>
      <c r="D255" t="str">
        <f>'TSCĐ Edit'!H254</f>
        <v>Giường bệnh 3 tay quay</v>
      </c>
      <c r="E255" t="str">
        <f>'TSCĐ Edit'!L254</f>
        <v>GC 03</v>
      </c>
      <c r="F255" s="160" t="str">
        <f>'TSCĐ Edit'!M254</f>
        <v>Không có</v>
      </c>
      <c r="G255" t="str">
        <f>'TSCĐ Edit'!N254</f>
        <v xml:space="preserve">Hoàng Nguyễn  </v>
      </c>
      <c r="H255" t="str">
        <f>'TSCĐ Edit'!O254</f>
        <v>Việt Nam</v>
      </c>
      <c r="I255">
        <f>'TSCĐ Edit'!P254</f>
        <v>2015</v>
      </c>
      <c r="J255" t="str">
        <f>'TSCĐ Edit'!Q254</f>
        <v xml:space="preserve"> 03/10/2015</v>
      </c>
      <c r="K255" t="s">
        <v>2</v>
      </c>
      <c r="L255" t="s">
        <v>2</v>
      </c>
      <c r="M255" t="str">
        <f>'TSCĐ Edit'!U254</f>
        <v>Đang hoạt động</v>
      </c>
      <c r="N255" t="str">
        <f>'TSCĐ Edit'!Q254</f>
        <v xml:space="preserve"> 03/10/2015</v>
      </c>
    </row>
    <row r="256" spans="1:14" x14ac:dyDescent="0.3">
      <c r="A256" t="str">
        <f>'TSCĐ Edit'!I255</f>
        <v>Khoa Hồi Sức Tích Cực</v>
      </c>
      <c r="B256" t="str">
        <f>'TSCĐ Edit'!B255</f>
        <v>Giường</v>
      </c>
      <c r="C256" t="str">
        <f>'TSCĐ Edit'!D255</f>
        <v>BG.G.KHSTC.005</v>
      </c>
      <c r="D256" t="str">
        <f>'TSCĐ Edit'!H255</f>
        <v>Giường bệnh nhân 3 tay quay</v>
      </c>
      <c r="E256" t="str">
        <f>'TSCĐ Edit'!L255</f>
        <v>GC-03.1</v>
      </c>
      <c r="F256" s="160" t="str">
        <f>'TSCĐ Edit'!M255</f>
        <v>Không có</v>
      </c>
      <c r="G256" t="str">
        <f>'TSCĐ Edit'!N255</f>
        <v xml:space="preserve">Hoàng Nguyễn  </v>
      </c>
      <c r="H256" t="str">
        <f>'TSCĐ Edit'!O255</f>
        <v>Việt Nam</v>
      </c>
      <c r="I256">
        <f>'TSCĐ Edit'!P255</f>
        <v>2016</v>
      </c>
      <c r="J256" t="str">
        <f>'TSCĐ Edit'!Q255</f>
        <v xml:space="preserve"> 27/4/2017</v>
      </c>
      <c r="K256" t="s">
        <v>2</v>
      </c>
      <c r="L256" t="s">
        <v>2</v>
      </c>
      <c r="M256" t="str">
        <f>'TSCĐ Edit'!U255</f>
        <v>Đang hoạt động</v>
      </c>
      <c r="N256" t="str">
        <f>'TSCĐ Edit'!Q255</f>
        <v xml:space="preserve"> 27/4/2017</v>
      </c>
    </row>
    <row r="257" spans="1:14" x14ac:dyDescent="0.3">
      <c r="A257" t="str">
        <f>'TSCĐ Edit'!I256</f>
        <v>Khoa Hồi Sức Tích Cực</v>
      </c>
      <c r="B257" t="str">
        <f>'TSCĐ Edit'!B256</f>
        <v>Giường</v>
      </c>
      <c r="C257" t="str">
        <f>'TSCĐ Edit'!D256</f>
        <v>BG..KHSTC.006</v>
      </c>
      <c r="D257" t="str">
        <f>'TSCĐ Edit'!H256</f>
        <v>Giường cấp cứu 3 tay quay</v>
      </c>
      <c r="E257" t="str">
        <f>'TSCĐ Edit'!L256</f>
        <v xml:space="preserve"> </v>
      </c>
      <c r="F257" s="160" t="str">
        <f>'TSCĐ Edit'!M256</f>
        <v>Không có</v>
      </c>
      <c r="G257" t="str">
        <f>'TSCĐ Edit'!N256</f>
        <v>Việt Nam</v>
      </c>
      <c r="H257" t="str">
        <f>'TSCĐ Edit'!O256</f>
        <v>Việt Nam</v>
      </c>
      <c r="I257">
        <f>'TSCĐ Edit'!P256</f>
        <v>2020</v>
      </c>
      <c r="J257" t="str">
        <f>'TSCĐ Edit'!Q256</f>
        <v xml:space="preserve"> 16/07/2020</v>
      </c>
      <c r="K257" t="s">
        <v>2</v>
      </c>
      <c r="L257" t="s">
        <v>2</v>
      </c>
      <c r="M257" t="str">
        <f>'TSCĐ Edit'!U256</f>
        <v>Đang hoạt động</v>
      </c>
      <c r="N257" t="str">
        <f>'TSCĐ Edit'!Q256</f>
        <v xml:space="preserve"> 16/07/2020</v>
      </c>
    </row>
    <row r="258" spans="1:14" x14ac:dyDescent="0.3">
      <c r="A258" t="str">
        <f>'TSCĐ Edit'!I257</f>
        <v>Khoa Hồi Sức Tích Cực</v>
      </c>
      <c r="B258" t="str">
        <f>'TSCĐ Edit'!B257</f>
        <v>Giường</v>
      </c>
      <c r="C258" t="str">
        <f>'TSCĐ Edit'!D257</f>
        <v>BG.G.KHSTC.007</v>
      </c>
      <c r="D258" t="str">
        <f>'TSCĐ Edit'!H257</f>
        <v>Giường bệnh nhân 1 tay quay (Gồm cột treo ống tiên truyền  +Tủ bệnh nhân)</v>
      </c>
      <c r="E258" t="str">
        <f>'TSCĐ Edit'!L257</f>
        <v>YN 701</v>
      </c>
      <c r="F258" s="160" t="str">
        <f>'TSCĐ Edit'!M257</f>
        <v>Không có</v>
      </c>
      <c r="G258" t="str">
        <f>'TSCĐ Edit'!N257</f>
        <v xml:space="preserve">Kareroom </v>
      </c>
      <c r="H258" t="str">
        <f>'TSCĐ Edit'!O257</f>
        <v xml:space="preserve"> Hàn Quốc</v>
      </c>
      <c r="I258">
        <f>'TSCĐ Edit'!P257</f>
        <v>2021</v>
      </c>
      <c r="J258" t="str">
        <f>'TSCĐ Edit'!Q257</f>
        <v xml:space="preserve"> 10/06/2021</v>
      </c>
      <c r="K258" t="s">
        <v>2</v>
      </c>
      <c r="L258" t="s">
        <v>2</v>
      </c>
      <c r="M258" t="str">
        <f>'TSCĐ Edit'!U257</f>
        <v>Đang hoạt động</v>
      </c>
      <c r="N258" t="str">
        <f>'TSCĐ Edit'!Q257</f>
        <v xml:space="preserve"> 10/06/2021</v>
      </c>
    </row>
    <row r="259" spans="1:14" x14ac:dyDescent="0.3">
      <c r="A259" t="str">
        <f>'TSCĐ Edit'!I258</f>
        <v>Khoa Hồi Sức Tích Cực</v>
      </c>
      <c r="B259" t="str">
        <f>'TSCĐ Edit'!B258</f>
        <v>Hệ thống nội soi</v>
      </c>
      <c r="C259" t="str">
        <f>'TSCĐ Edit'!D258</f>
        <v>BG.NS.KHSTC.001</v>
      </c>
      <c r="D259" t="str">
        <f>'TSCĐ Edit'!H258</f>
        <v>Hệ thống nội soi phế quản video</v>
      </c>
      <c r="E259" t="str">
        <f>'TSCĐ Edit'!L258</f>
        <v>CV-170</v>
      </c>
      <c r="F259" s="160">
        <f>'TSCĐ Edit'!M258</f>
        <v>7657881</v>
      </c>
      <c r="G259" t="str">
        <f>'TSCĐ Edit'!N258</f>
        <v xml:space="preserve">OLYMPUS </v>
      </c>
      <c r="H259" t="str">
        <f>'TSCĐ Edit'!O258</f>
        <v>Nhật Bản</v>
      </c>
      <c r="I259">
        <f>'TSCĐ Edit'!P258</f>
        <v>2017</v>
      </c>
      <c r="J259" t="str">
        <f>'TSCĐ Edit'!Q258</f>
        <v xml:space="preserve"> 01/06/2017</v>
      </c>
      <c r="K259" t="s">
        <v>2</v>
      </c>
      <c r="L259" t="s">
        <v>2</v>
      </c>
      <c r="M259" t="str">
        <f>'TSCĐ Edit'!U258</f>
        <v>Đang hoạt động</v>
      </c>
      <c r="N259" t="str">
        <f>'TSCĐ Edit'!Q258</f>
        <v xml:space="preserve"> 01/06/2017</v>
      </c>
    </row>
    <row r="260" spans="1:14" x14ac:dyDescent="0.3">
      <c r="A260" t="str">
        <f>'TSCĐ Edit'!I259</f>
        <v>Khoa Hồi Sức Tích Cực</v>
      </c>
      <c r="B260" t="str">
        <f>'TSCĐ Edit'!B259</f>
        <v>HT lọc máu</v>
      </c>
      <c r="C260" t="str">
        <f>'TSCĐ Edit'!D259</f>
        <v>BG.LM.KHSTC.001</v>
      </c>
      <c r="D260" t="str">
        <f>'TSCĐ Edit'!H259</f>
        <v>Hệ thống lọc máu liên tục</v>
      </c>
      <c r="E260" t="str">
        <f>'TSCĐ Edit'!L259</f>
        <v>Prismaflex</v>
      </c>
      <c r="F260" s="160" t="str">
        <f>'TSCĐ Edit'!M259</f>
        <v>PA17643</v>
      </c>
      <c r="G260" t="str">
        <f>'TSCĐ Edit'!N259</f>
        <v xml:space="preserve">Gambro </v>
      </c>
      <c r="H260" t="str">
        <f>'TSCĐ Edit'!O259</f>
        <v xml:space="preserve"> Thuỵ Điển</v>
      </c>
      <c r="I260">
        <f>'TSCĐ Edit'!P259</f>
        <v>2016</v>
      </c>
      <c r="J260" t="str">
        <f>'TSCĐ Edit'!Q259</f>
        <v xml:space="preserve"> 29/05/2017</v>
      </c>
      <c r="K260" t="s">
        <v>2</v>
      </c>
      <c r="L260" t="s">
        <v>2</v>
      </c>
      <c r="M260" t="str">
        <f>'TSCĐ Edit'!U259</f>
        <v>Đang hoạt động</v>
      </c>
      <c r="N260" t="str">
        <f>'TSCĐ Edit'!Q259</f>
        <v xml:space="preserve"> 29/05/2017</v>
      </c>
    </row>
    <row r="261" spans="1:14" x14ac:dyDescent="0.3">
      <c r="A261" t="str">
        <f>'TSCĐ Edit'!I260</f>
        <v>Khoa Hồi Sức Tích Cực</v>
      </c>
      <c r="B261" t="str">
        <f>'TSCĐ Edit'!B260</f>
        <v>Máy chụp XQ</v>
      </c>
      <c r="C261" t="str">
        <f>'TSCĐ Edit'!D260</f>
        <v>BG.XQ.KHSTC.001</v>
      </c>
      <c r="D261" t="str">
        <f>'TSCĐ Edit'!H260</f>
        <v>Máy chụp XQ tại giường</v>
      </c>
      <c r="E261" t="str">
        <f>'TSCĐ Edit'!L260</f>
        <v>MOVIX4</v>
      </c>
      <c r="F261" s="160" t="str">
        <f>'TSCĐ Edit'!M260</f>
        <v>PK12491</v>
      </c>
      <c r="G261" t="str">
        <f>'TSCĐ Edit'!N260</f>
        <v>Stepha nix</v>
      </c>
      <c r="H261" t="str">
        <f>'TSCĐ Edit'!O260</f>
        <v>Pháp</v>
      </c>
      <c r="I261">
        <f>'TSCĐ Edit'!P260</f>
        <v>2010</v>
      </c>
      <c r="J261" t="str">
        <f>'TSCĐ Edit'!Q260</f>
        <v xml:space="preserve"> 01/12/2010</v>
      </c>
      <c r="K261" t="s">
        <v>2</v>
      </c>
      <c r="L261" t="s">
        <v>2</v>
      </c>
      <c r="M261" t="str">
        <f>'TSCĐ Edit'!U260</f>
        <v>Đang hoạt động</v>
      </c>
      <c r="N261" t="str">
        <f>'TSCĐ Edit'!Q260</f>
        <v xml:space="preserve"> 01/12/2010</v>
      </c>
    </row>
    <row r="262" spans="1:14" x14ac:dyDescent="0.3">
      <c r="A262" t="str">
        <f>'TSCĐ Edit'!I261</f>
        <v>Khoa Hồi Sức Tích Cực</v>
      </c>
      <c r="B262" t="str">
        <f>'TSCĐ Edit'!B261</f>
        <v>Máy chụp XQ</v>
      </c>
      <c r="C262" t="str">
        <f>'TSCĐ Edit'!D261</f>
        <v>BG.XQ.KHSTC.002</v>
      </c>
      <c r="D262" t="str">
        <f>'TSCĐ Edit'!H261</f>
        <v>Máy X quang di động kỹ thuật số</v>
      </c>
      <c r="E262" t="str">
        <f>'TSCĐ Edit'!L261</f>
        <v>POX 100BT</v>
      </c>
      <c r="F262" s="160" t="str">
        <f>'TSCĐ Edit'!M261</f>
        <v xml:space="preserve"> PXBT-2003-004</v>
      </c>
      <c r="G262" t="str">
        <f>'TSCĐ Edit'!N261</f>
        <v xml:space="preserve">Poskom </v>
      </c>
      <c r="H262" t="str">
        <f>'TSCĐ Edit'!O261</f>
        <v xml:space="preserve"> Hàn Quốc</v>
      </c>
      <c r="I262">
        <f>'TSCĐ Edit'!P261</f>
        <v>2020</v>
      </c>
      <c r="J262" t="str">
        <f>'TSCĐ Edit'!Q261</f>
        <v xml:space="preserve"> 10/06/2021</v>
      </c>
      <c r="K262" t="s">
        <v>2</v>
      </c>
      <c r="L262" t="s">
        <v>2</v>
      </c>
      <c r="M262" t="str">
        <f>'TSCĐ Edit'!U261</f>
        <v>Đang hoạt động</v>
      </c>
      <c r="N262" t="str">
        <f>'TSCĐ Edit'!Q261</f>
        <v xml:space="preserve"> 10/06/2021</v>
      </c>
    </row>
    <row r="263" spans="1:14" x14ac:dyDescent="0.3">
      <c r="A263" t="str">
        <f>'TSCĐ Edit'!I262</f>
        <v>Khoa Hồi Sức Tích Cực</v>
      </c>
      <c r="B263" t="str">
        <f>'TSCĐ Edit'!B262</f>
        <v>Máy điện tim</v>
      </c>
      <c r="C263" t="str">
        <f>'TSCĐ Edit'!D262</f>
        <v>BG.ĐT.KHSTC.001</v>
      </c>
      <c r="D263" t="str">
        <f>'TSCĐ Edit'!H262</f>
        <v>Máy điện tim 3 cần</v>
      </c>
      <c r="E263" t="str">
        <f>'TSCĐ Edit'!L262</f>
        <v>ECG-1150</v>
      </c>
      <c r="F263" s="160" t="str">
        <f>'TSCĐ Edit'!M262</f>
        <v>05313K</v>
      </c>
      <c r="G263" t="str">
        <f>'TSCĐ Edit'!N262</f>
        <v>NIHONKOHDEN</v>
      </c>
      <c r="H263" t="str">
        <f>'TSCĐ Edit'!O262</f>
        <v>Nhật Bản</v>
      </c>
      <c r="I263">
        <f>'TSCĐ Edit'!P262</f>
        <v>2011</v>
      </c>
      <c r="J263" t="str">
        <f>'TSCĐ Edit'!Q262</f>
        <v xml:space="preserve"> 01/12/2011</v>
      </c>
      <c r="K263" t="s">
        <v>2</v>
      </c>
      <c r="L263" t="s">
        <v>2</v>
      </c>
      <c r="M263" t="str">
        <f>'TSCĐ Edit'!U262</f>
        <v>Đang hoạt động</v>
      </c>
      <c r="N263" t="str">
        <f>'TSCĐ Edit'!Q262</f>
        <v xml:space="preserve"> 01/12/2011</v>
      </c>
    </row>
    <row r="264" spans="1:14" x14ac:dyDescent="0.3">
      <c r="A264" t="str">
        <f>'TSCĐ Edit'!I263</f>
        <v>Khoa Hồi Sức Tích Cực</v>
      </c>
      <c r="B264" t="str">
        <f>'TSCĐ Edit'!B263</f>
        <v>Máy đo</v>
      </c>
      <c r="C264" t="str">
        <f>'TSCĐ Edit'!D263</f>
        <v>BG.MĐ.KHSTC.001</v>
      </c>
      <c r="D264" t="str">
        <f>'TSCĐ Edit'!H263</f>
        <v xml:space="preserve">Máy đo khí máu </v>
      </c>
      <c r="E264" t="str">
        <f>'TSCĐ Edit'!L263</f>
        <v xml:space="preserve"> RapidPoint®500</v>
      </c>
      <c r="F264" s="160" t="str">
        <f>'TSCĐ Edit'!M263</f>
        <v>46501</v>
      </c>
      <c r="G264" t="str">
        <f>'TSCĐ Edit'!N263</f>
        <v xml:space="preserve">Siemens Healthcare Diagnostics INC –Mỹ </v>
      </c>
      <c r="H264" t="str">
        <f>'TSCĐ Edit'!O263</f>
        <v xml:space="preserve"> Mỹ sản xuất tại Anh</v>
      </c>
      <c r="I264">
        <f>'TSCĐ Edit'!P263</f>
        <v>2020</v>
      </c>
      <c r="J264" t="str">
        <f>'TSCĐ Edit'!Q263</f>
        <v xml:space="preserve"> 24/04/2020</v>
      </c>
      <c r="K264" t="s">
        <v>2</v>
      </c>
      <c r="L264" t="s">
        <v>2</v>
      </c>
      <c r="M264" t="str">
        <f>'TSCĐ Edit'!U263</f>
        <v>Đang hoạt động</v>
      </c>
      <c r="N264" t="str">
        <f>'TSCĐ Edit'!Q263</f>
        <v xml:space="preserve"> 24/04/2020</v>
      </c>
    </row>
    <row r="265" spans="1:14" x14ac:dyDescent="0.3">
      <c r="A265" t="str">
        <f>'TSCĐ Edit'!I264</f>
        <v>Khoa Hồi Sức Tích Cực</v>
      </c>
      <c r="B265" t="str">
        <f>'TSCĐ Edit'!B264</f>
        <v>Máy đo</v>
      </c>
      <c r="C265" t="str">
        <f>'TSCĐ Edit'!D264</f>
        <v>BG..KHSTC.002</v>
      </c>
      <c r="D265" t="str">
        <f>'TSCĐ Edit'!H264</f>
        <v>Máy đo cung lượng tim Picco</v>
      </c>
      <c r="E265" t="str">
        <f>'TSCĐ Edit'!L264</f>
        <v>PC4000</v>
      </c>
      <c r="F265" s="160" t="str">
        <f>'TSCĐ Edit'!M264</f>
        <v>K21400014104</v>
      </c>
      <c r="G265" t="str">
        <f>'TSCĐ Edit'!N264</f>
        <v>Pulsion Medical Systems SE</v>
      </c>
      <c r="H265" t="str">
        <f>'TSCĐ Edit'!O264</f>
        <v>Đức</v>
      </c>
      <c r="I265">
        <f>'TSCĐ Edit'!P264</f>
        <v>2023</v>
      </c>
      <c r="J265">
        <f>'TSCĐ Edit'!Q264</f>
        <v>45295</v>
      </c>
      <c r="K265" t="s">
        <v>2</v>
      </c>
      <c r="L265" t="s">
        <v>2</v>
      </c>
      <c r="M265" t="str">
        <f>'TSCĐ Edit'!U264</f>
        <v>Đang hoạt động</v>
      </c>
      <c r="N265">
        <f>'TSCĐ Edit'!Q264</f>
        <v>45295</v>
      </c>
    </row>
    <row r="266" spans="1:14" x14ac:dyDescent="0.3">
      <c r="A266" t="str">
        <f>'TSCĐ Edit'!I265</f>
        <v>Khoa Hồi Sức Tích Cực</v>
      </c>
      <c r="B266" t="str">
        <f>'TSCĐ Edit'!B265</f>
        <v xml:space="preserve">Máy đo SpO2  </v>
      </c>
      <c r="C266" t="str">
        <f>'TSCĐ Edit'!D265</f>
        <v>BG.SPO2.KHSTC.001</v>
      </c>
      <c r="D266" t="str">
        <f>'TSCĐ Edit'!H265</f>
        <v>Máy đo SpO2 cầm tay</v>
      </c>
      <c r="E266" t="str">
        <f>'TSCĐ Edit'!L265</f>
        <v>PalmCare Plus</v>
      </c>
      <c r="F266" s="160" t="str">
        <f>'TSCĐ Edit'!M265</f>
        <v xml:space="preserve"> 161-XD5019 
 </v>
      </c>
      <c r="G266" t="str">
        <f>'TSCĐ Edit'!N265</f>
        <v xml:space="preserve">Bionics </v>
      </c>
      <c r="H266" t="str">
        <f>'TSCĐ Edit'!O265</f>
        <v xml:space="preserve"> Hàn Quốc</v>
      </c>
      <c r="I266">
        <f>'TSCĐ Edit'!P265</f>
        <v>2021</v>
      </c>
      <c r="J266" t="str">
        <f>'TSCĐ Edit'!Q265</f>
        <v xml:space="preserve"> 10/06/2021</v>
      </c>
      <c r="K266" t="s">
        <v>2</v>
      </c>
      <c r="L266" t="s">
        <v>2</v>
      </c>
      <c r="M266" t="str">
        <f>'TSCĐ Edit'!U265</f>
        <v>Đang hoạt động</v>
      </c>
      <c r="N266" t="str">
        <f>'TSCĐ Edit'!Q265</f>
        <v xml:space="preserve"> 10/06/2021</v>
      </c>
    </row>
    <row r="267" spans="1:14" x14ac:dyDescent="0.3">
      <c r="A267" t="str">
        <f>'TSCĐ Edit'!I266</f>
        <v>Khoa Hồi Sức Tích Cực</v>
      </c>
      <c r="B267" t="str">
        <f>'TSCĐ Edit'!B266</f>
        <v xml:space="preserve">Máy đo SpO2  </v>
      </c>
      <c r="C267" t="str">
        <f>'TSCĐ Edit'!D266</f>
        <v>BG.SPO2.KHSTC.002</v>
      </c>
      <c r="D267" t="str">
        <f>'TSCĐ Edit'!H266</f>
        <v>Máy đo SpO2 cầm tay</v>
      </c>
      <c r="E267" t="str">
        <f>'TSCĐ Edit'!L266</f>
        <v>PalmCare Plus</v>
      </c>
      <c r="F267" s="160" t="str">
        <f>'TSCĐ Edit'!M266</f>
        <v xml:space="preserve">  161-XD5017
 </v>
      </c>
      <c r="G267" t="str">
        <f>'TSCĐ Edit'!N266</f>
        <v xml:space="preserve">Bionics </v>
      </c>
      <c r="H267" t="str">
        <f>'TSCĐ Edit'!O266</f>
        <v xml:space="preserve"> Hàn Quốc</v>
      </c>
      <c r="I267">
        <f>'TSCĐ Edit'!P266</f>
        <v>2021</v>
      </c>
      <c r="J267" t="str">
        <f>'TSCĐ Edit'!Q266</f>
        <v xml:space="preserve"> 10/06/2021</v>
      </c>
      <c r="K267" t="s">
        <v>2</v>
      </c>
      <c r="L267" t="s">
        <v>2</v>
      </c>
      <c r="M267" t="str">
        <f>'TSCĐ Edit'!U266</f>
        <v>Đang hoạt động</v>
      </c>
      <c r="N267" t="str">
        <f>'TSCĐ Edit'!Q266</f>
        <v xml:space="preserve"> 10/06/2021</v>
      </c>
    </row>
    <row r="268" spans="1:14" x14ac:dyDescent="0.3">
      <c r="A268" t="str">
        <f>'TSCĐ Edit'!I267</f>
        <v>Khoa Hồi Sức Tích Cực</v>
      </c>
      <c r="B268" t="str">
        <f>'TSCĐ Edit'!B267</f>
        <v>Máy đo SpO2 cầm tay</v>
      </c>
      <c r="C268" t="str">
        <f>'TSCĐ Edit'!D267</f>
        <v>BG.SPO2.KHSTC.001</v>
      </c>
      <c r="D268" t="str">
        <f>'TSCĐ Edit'!H267</f>
        <v>Máy đo SpO2 cầm tay</v>
      </c>
      <c r="E268" t="str">
        <f>'TSCĐ Edit'!L267</f>
        <v>PalmCare Plus</v>
      </c>
      <c r="F268" s="160" t="str">
        <f>'TSCĐ Edit'!M267</f>
        <v xml:space="preserve"> 161-XD5018 
 </v>
      </c>
      <c r="G268" t="str">
        <f>'TSCĐ Edit'!N267</f>
        <v xml:space="preserve">Bionics </v>
      </c>
      <c r="H268" t="str">
        <f>'TSCĐ Edit'!O267</f>
        <v xml:space="preserve"> Hàn Quốc</v>
      </c>
      <c r="I268">
        <f>'TSCĐ Edit'!P267</f>
        <v>2021</v>
      </c>
      <c r="J268" t="str">
        <f>'TSCĐ Edit'!Q267</f>
        <v xml:space="preserve"> 10/06/2021</v>
      </c>
      <c r="K268" t="s">
        <v>2</v>
      </c>
      <c r="L268" t="s">
        <v>2</v>
      </c>
      <c r="M268" t="str">
        <f>'TSCĐ Edit'!U267</f>
        <v>Đang hoạt động</v>
      </c>
      <c r="N268" t="str">
        <f>'TSCĐ Edit'!Q267</f>
        <v xml:space="preserve"> 10/06/2021</v>
      </c>
    </row>
    <row r="269" spans="1:14" x14ac:dyDescent="0.3">
      <c r="A269" t="str">
        <f>'TSCĐ Edit'!I268</f>
        <v>Khoa Hồi Sức Tích Cực</v>
      </c>
      <c r="B269" t="str">
        <f>'TSCĐ Edit'!B268</f>
        <v>Máy ép tim</v>
      </c>
      <c r="C269" t="str">
        <f>'TSCĐ Edit'!D268</f>
        <v>BG.ET.KHSTC.001</v>
      </c>
      <c r="D269" t="str">
        <f>'TSCĐ Edit'!H268</f>
        <v>Máy ép tim tự động</v>
      </c>
      <c r="E269" t="str">
        <f>'TSCĐ Edit'!L268</f>
        <v>LUCAS 3</v>
      </c>
      <c r="F269" s="160">
        <f>'TSCĐ Edit'!M268</f>
        <v>35175236</v>
      </c>
      <c r="G269" t="str">
        <f>'TSCĐ Edit'!N268</f>
        <v xml:space="preserve">Jolife AB </v>
      </c>
      <c r="H269" t="str">
        <f>'TSCĐ Edit'!O268</f>
        <v xml:space="preserve"> Thuỵ Điển</v>
      </c>
      <c r="I269">
        <f>'TSCĐ Edit'!P268</f>
        <v>2017</v>
      </c>
      <c r="J269" t="str">
        <f>'TSCĐ Edit'!Q268</f>
        <v xml:space="preserve"> 28/12/2018</v>
      </c>
      <c r="K269" t="s">
        <v>2</v>
      </c>
      <c r="L269" t="s">
        <v>2</v>
      </c>
      <c r="M269" t="str">
        <f>'TSCĐ Edit'!U268</f>
        <v>Đang hoạt động</v>
      </c>
      <c r="N269" t="str">
        <f>'TSCĐ Edit'!Q268</f>
        <v xml:space="preserve"> 28/12/2018</v>
      </c>
    </row>
    <row r="270" spans="1:14" x14ac:dyDescent="0.3">
      <c r="A270" t="str">
        <f>'TSCĐ Edit'!I269</f>
        <v>Khoa Hồi Sức Tích Cực</v>
      </c>
      <c r="B270" t="str">
        <f>'TSCĐ Edit'!B269</f>
        <v xml:space="preserve">Máy ép tim  </v>
      </c>
      <c r="C270" t="str">
        <f>'TSCĐ Edit'!D269</f>
        <v>BG.ET.KHSTC.001</v>
      </c>
      <c r="D270" t="str">
        <f>'TSCĐ Edit'!H269</f>
        <v>Máy ép tim ngoài lồng ngực</v>
      </c>
      <c r="E270" t="str">
        <f>'TSCĐ Edit'!L269</f>
        <v>ROSC-U</v>
      </c>
      <c r="F270" s="160" t="str">
        <f>'TSCĐ Edit'!M269</f>
        <v xml:space="preserve">
 4000001182</v>
      </c>
      <c r="G270" t="str">
        <f>'TSCĐ Edit'!N269</f>
        <v xml:space="preserve">SCHILLER </v>
      </c>
      <c r="H270" t="str">
        <f>'TSCĐ Edit'!O269</f>
        <v>Thực tế SCHILLER (BB bàn giao là Mỹ)</v>
      </c>
      <c r="I270">
        <f>'TSCĐ Edit'!P269</f>
        <v>2020</v>
      </c>
      <c r="J270" t="str">
        <f>'TSCĐ Edit'!Q269</f>
        <v xml:space="preserve"> 10/06/2021</v>
      </c>
      <c r="K270" t="s">
        <v>2</v>
      </c>
      <c r="L270" t="s">
        <v>2</v>
      </c>
      <c r="M270" t="str">
        <f>'TSCĐ Edit'!U269</f>
        <v>Đang hoạt động</v>
      </c>
      <c r="N270" t="str">
        <f>'TSCĐ Edit'!Q269</f>
        <v xml:space="preserve"> 10/06/2021</v>
      </c>
    </row>
    <row r="271" spans="1:14" x14ac:dyDescent="0.3">
      <c r="A271" t="str">
        <f>'TSCĐ Edit'!I270</f>
        <v>Khoa Hồi Sức Tích Cực</v>
      </c>
      <c r="B271" t="str">
        <f>'TSCĐ Edit'!B270</f>
        <v>Máy hút dịch</v>
      </c>
      <c r="C271" t="str">
        <f>'TSCĐ Edit'!D270</f>
        <v>BG.HD.KHSTC.001</v>
      </c>
      <c r="D271" t="str">
        <f>'TSCĐ Edit'!H270</f>
        <v>Máy hút dịch liên tục áp lực thấp</v>
      </c>
      <c r="E271" t="str">
        <f>'TSCĐ Edit'!L270</f>
        <v>Constant 1400</v>
      </c>
      <c r="F271" s="160" t="str">
        <f>'TSCĐ Edit'!M270</f>
        <v>2003021U</v>
      </c>
      <c r="G271" t="str">
        <f>'TSCĐ Edit'!N270</f>
        <v xml:space="preserve"> Sanko;Shin-ei </v>
      </c>
      <c r="H271" t="str">
        <f>'TSCĐ Edit'!O270</f>
        <v>Nhật Bản</v>
      </c>
      <c r="I271" t="str">
        <f>'TSCĐ Edit'!P270</f>
        <v>2019-2020</v>
      </c>
      <c r="J271" t="str">
        <f>'TSCĐ Edit'!Q270</f>
        <v xml:space="preserve"> 24/04/2020</v>
      </c>
      <c r="K271" t="s">
        <v>2</v>
      </c>
      <c r="L271" t="s">
        <v>2</v>
      </c>
      <c r="M271" t="str">
        <f>'TSCĐ Edit'!U270</f>
        <v>Đang hoạt động</v>
      </c>
      <c r="N271" t="str">
        <f>'TSCĐ Edit'!Q270</f>
        <v xml:space="preserve"> 24/04/2020</v>
      </c>
    </row>
    <row r="272" spans="1:14" x14ac:dyDescent="0.3">
      <c r="A272" t="str">
        <f>'TSCĐ Edit'!I271</f>
        <v>Khoa Hồi Sức Tích Cực</v>
      </c>
      <c r="B272" t="str">
        <f>'TSCĐ Edit'!B271</f>
        <v>Máy hút dịch</v>
      </c>
      <c r="C272" t="str">
        <f>'TSCĐ Edit'!D271</f>
        <v>BG.HD.KHSTC.002</v>
      </c>
      <c r="D272" t="str">
        <f>'TSCĐ Edit'!H271</f>
        <v>Máy hút dịch liên tục áp lực thấp</v>
      </c>
      <c r="E272" t="str">
        <f>'TSCĐ Edit'!L271</f>
        <v>Constant 1400</v>
      </c>
      <c r="F272" s="160" t="str">
        <f>'TSCĐ Edit'!M271</f>
        <v>2003022U</v>
      </c>
      <c r="G272" t="str">
        <f>'TSCĐ Edit'!N271</f>
        <v xml:space="preserve"> Sanko;Shin-ei </v>
      </c>
      <c r="H272" t="str">
        <f>'TSCĐ Edit'!O271</f>
        <v>Nhật Bản</v>
      </c>
      <c r="I272" t="str">
        <f>'TSCĐ Edit'!P271</f>
        <v>2019-2020</v>
      </c>
      <c r="J272" t="str">
        <f>'TSCĐ Edit'!Q271</f>
        <v xml:space="preserve"> 24/04/2020</v>
      </c>
      <c r="K272" t="s">
        <v>2</v>
      </c>
      <c r="L272" t="s">
        <v>2</v>
      </c>
      <c r="M272" t="str">
        <f>'TSCĐ Edit'!U271</f>
        <v>Đang hoạt động</v>
      </c>
      <c r="N272" t="str">
        <f>'TSCĐ Edit'!Q271</f>
        <v xml:space="preserve"> 24/04/2020</v>
      </c>
    </row>
    <row r="273" spans="1:14" x14ac:dyDescent="0.3">
      <c r="A273" t="str">
        <f>'TSCĐ Edit'!I272</f>
        <v>Khoa Hồi Sức Tích Cực</v>
      </c>
      <c r="B273" t="str">
        <f>'TSCĐ Edit'!B272</f>
        <v>Máy hút dịch</v>
      </c>
      <c r="C273" t="str">
        <f>'TSCĐ Edit'!D272</f>
        <v>BG.HD.KHSTC.003</v>
      </c>
      <c r="D273" t="str">
        <f>'TSCĐ Edit'!H272</f>
        <v>Máy hút dịch liên tục áp lực thấp</v>
      </c>
      <c r="E273" t="str">
        <f>'TSCĐ Edit'!L272</f>
        <v>Constant 1400</v>
      </c>
      <c r="F273" s="160" t="str">
        <f>'TSCĐ Edit'!M272</f>
        <v>2003035U</v>
      </c>
      <c r="G273" t="str">
        <f>'TSCĐ Edit'!N272</f>
        <v xml:space="preserve"> Sanko;Shin-ei </v>
      </c>
      <c r="H273" t="str">
        <f>'TSCĐ Edit'!O272</f>
        <v>Nhật Bản</v>
      </c>
      <c r="I273" t="str">
        <f>'TSCĐ Edit'!P272</f>
        <v>2019-2020</v>
      </c>
      <c r="J273" t="str">
        <f>'TSCĐ Edit'!Q272</f>
        <v xml:space="preserve"> 24/04/2020</v>
      </c>
      <c r="K273" t="s">
        <v>2</v>
      </c>
      <c r="L273" t="s">
        <v>2</v>
      </c>
      <c r="M273" t="str">
        <f>'TSCĐ Edit'!U272</f>
        <v>Đang hoạt động</v>
      </c>
      <c r="N273" t="str">
        <f>'TSCĐ Edit'!Q272</f>
        <v xml:space="preserve"> 24/04/2020</v>
      </c>
    </row>
    <row r="274" spans="1:14" x14ac:dyDescent="0.3">
      <c r="A274" t="str">
        <f>'TSCĐ Edit'!I273</f>
        <v>Khoa Hồi Sức Tích Cực</v>
      </c>
      <c r="B274" t="str">
        <f>'TSCĐ Edit'!B273</f>
        <v>Máy hút dịch</v>
      </c>
      <c r="C274" t="str">
        <f>'TSCĐ Edit'!D273</f>
        <v>BG.HD.KHSTC.004</v>
      </c>
      <c r="D274" t="str">
        <f>'TSCĐ Edit'!H273</f>
        <v>Máy hút dịch liên tục áp lực thấp</v>
      </c>
      <c r="E274" t="str">
        <f>'TSCĐ Edit'!L273</f>
        <v>Constant 1400</v>
      </c>
      <c r="F274" s="160" t="str">
        <f>'TSCĐ Edit'!M273</f>
        <v>2003036U</v>
      </c>
      <c r="G274" t="str">
        <f>'TSCĐ Edit'!N273</f>
        <v xml:space="preserve"> Sanko;Shin-ei </v>
      </c>
      <c r="H274" t="str">
        <f>'TSCĐ Edit'!O273</f>
        <v>Nhật Bản</v>
      </c>
      <c r="I274" t="str">
        <f>'TSCĐ Edit'!P273</f>
        <v>2019-2020</v>
      </c>
      <c r="J274" t="str">
        <f>'TSCĐ Edit'!Q273</f>
        <v xml:space="preserve"> 24/04/2020</v>
      </c>
      <c r="K274" t="s">
        <v>2</v>
      </c>
      <c r="L274" t="s">
        <v>2</v>
      </c>
      <c r="M274" t="str">
        <f>'TSCĐ Edit'!U273</f>
        <v>Đang hoạt động</v>
      </c>
      <c r="N274" t="str">
        <f>'TSCĐ Edit'!Q273</f>
        <v xml:space="preserve"> 24/04/2020</v>
      </c>
    </row>
    <row r="275" spans="1:14" x14ac:dyDescent="0.3">
      <c r="A275" t="str">
        <f>'TSCĐ Edit'!I274</f>
        <v>Khoa Hồi Sức Tích Cực</v>
      </c>
      <c r="B275" t="str">
        <f>'TSCĐ Edit'!B274</f>
        <v>Máy hút dịch</v>
      </c>
      <c r="C275" t="str">
        <f>'TSCĐ Edit'!D274</f>
        <v>BG.HD.KHSTC.005</v>
      </c>
      <c r="D275" t="str">
        <f>'TSCĐ Edit'!H274</f>
        <v>Máy hút dịch liên tục áp lực thấp</v>
      </c>
      <c r="E275" t="str">
        <f>'TSCĐ Edit'!L274</f>
        <v>Constant 1400</v>
      </c>
      <c r="F275" s="160" t="str">
        <f>'TSCĐ Edit'!M274</f>
        <v>2003028U</v>
      </c>
      <c r="G275" t="str">
        <f>'TSCĐ Edit'!N274</f>
        <v xml:space="preserve"> Sanko;Shin-ei </v>
      </c>
      <c r="H275" t="str">
        <f>'TSCĐ Edit'!O274</f>
        <v>Nhật Bản</v>
      </c>
      <c r="I275" t="str">
        <f>'TSCĐ Edit'!P274</f>
        <v>2019-2020</v>
      </c>
      <c r="J275" t="str">
        <f>'TSCĐ Edit'!Q274</f>
        <v xml:space="preserve"> 24/04/2020</v>
      </c>
      <c r="K275" t="s">
        <v>2</v>
      </c>
      <c r="L275" t="s">
        <v>2</v>
      </c>
      <c r="M275" t="str">
        <f>'TSCĐ Edit'!U274</f>
        <v>Đang hoạt động</v>
      </c>
      <c r="N275" t="str">
        <f>'TSCĐ Edit'!Q274</f>
        <v xml:space="preserve"> 24/04/2020</v>
      </c>
    </row>
    <row r="276" spans="1:14" x14ac:dyDescent="0.3">
      <c r="A276" t="str">
        <f>'TSCĐ Edit'!I275</f>
        <v>Khoa Hồi Sức Tích Cực</v>
      </c>
      <c r="B276" t="str">
        <f>'TSCĐ Edit'!B275</f>
        <v>Máy hút dịch</v>
      </c>
      <c r="C276" t="str">
        <f>'TSCĐ Edit'!D275</f>
        <v>BG.HD.KHSTC.006</v>
      </c>
      <c r="D276" t="str">
        <f>'TSCĐ Edit'!H275</f>
        <v>Máy hút dịch màng phổi</v>
      </c>
      <c r="E276" t="str">
        <f>'TSCĐ Edit'!L275</f>
        <v xml:space="preserve">
Victoria Thorax
</v>
      </c>
      <c r="F276" s="160" t="str">
        <f>'TSCĐ Edit'!M275</f>
        <v xml:space="preserve"> V15889</v>
      </c>
      <c r="G276" t="str">
        <f>'TSCĐ Edit'!N275</f>
        <v xml:space="preserve">Cheiron </v>
      </c>
      <c r="H276" t="str">
        <f>'TSCĐ Edit'!O275</f>
        <v>C.H Séc</v>
      </c>
      <c r="I276">
        <f>'TSCĐ Edit'!P275</f>
        <v>2020</v>
      </c>
      <c r="J276" t="str">
        <f>'TSCĐ Edit'!Q275</f>
        <v xml:space="preserve"> 30/08/2021</v>
      </c>
      <c r="K276" t="s">
        <v>2</v>
      </c>
      <c r="L276" t="s">
        <v>2</v>
      </c>
      <c r="M276" t="str">
        <f>'TSCĐ Edit'!U275</f>
        <v>Đang hoạt động</v>
      </c>
      <c r="N276" t="str">
        <f>'TSCĐ Edit'!Q275</f>
        <v xml:space="preserve"> 30/08/2021</v>
      </c>
    </row>
    <row r="277" spans="1:14" x14ac:dyDescent="0.3">
      <c r="A277" t="str">
        <f>'TSCĐ Edit'!I276</f>
        <v>Khoa Hồi Sức Tích Cực</v>
      </c>
      <c r="B277" t="str">
        <f>'TSCĐ Edit'!B276</f>
        <v>Máy khí dung</v>
      </c>
      <c r="C277" t="str">
        <f>'TSCĐ Edit'!D276</f>
        <v>BG.KD.KHSTC.001</v>
      </c>
      <c r="D277" t="str">
        <f>'TSCĐ Edit'!H276</f>
        <v xml:space="preserve">Máy khí dung siêu âm </v>
      </c>
      <c r="E277" t="str">
        <f>'TSCĐ Edit'!L276</f>
        <v>Comfort 3000 KU500</v>
      </c>
      <c r="F277" s="160" t="str">
        <f>'TSCĐ Edit'!M276</f>
        <v>2002013</v>
      </c>
      <c r="G277" t="str">
        <f>'TSCĐ Edit'!N276</f>
        <v xml:space="preserve">Koushin  </v>
      </c>
      <c r="H277" t="str">
        <f>'TSCĐ Edit'!O276</f>
        <v>Nhật Bản</v>
      </c>
      <c r="I277">
        <f>'TSCĐ Edit'!P276</f>
        <v>2020</v>
      </c>
      <c r="J277" t="str">
        <f>'TSCĐ Edit'!Q276</f>
        <v xml:space="preserve"> 24/04/2020</v>
      </c>
      <c r="K277" t="s">
        <v>2</v>
      </c>
      <c r="L277" t="s">
        <v>2</v>
      </c>
      <c r="M277" t="str">
        <f>'TSCĐ Edit'!U276</f>
        <v>Đang hoạt động</v>
      </c>
      <c r="N277" t="str">
        <f>'TSCĐ Edit'!Q276</f>
        <v xml:space="preserve"> 24/04/2020</v>
      </c>
    </row>
    <row r="278" spans="1:14" x14ac:dyDescent="0.3">
      <c r="A278" t="str">
        <f>'TSCĐ Edit'!I277</f>
        <v>Khoa Hồi Sức Tích Cực</v>
      </c>
      <c r="B278" t="str">
        <f>'TSCĐ Edit'!B277</f>
        <v>Máy lọc máu</v>
      </c>
      <c r="C278" t="str">
        <f>'TSCĐ Edit'!D277</f>
        <v>BG.MLM.KHSTC.001</v>
      </c>
      <c r="D278" t="str">
        <f>'TSCĐ Edit'!H277</f>
        <v>Máy lọc máu liên tục</v>
      </c>
      <c r="E278" t="str">
        <f>'TSCĐ Edit'!L277</f>
        <v xml:space="preserve"> Multi filtrate
</v>
      </c>
      <c r="F278" s="160" t="str">
        <f>'TSCĐ Edit'!M277</f>
        <v xml:space="preserve"> 0MUGJ932 </v>
      </c>
      <c r="G278" t="str">
        <f>'TSCĐ Edit'!N277</f>
        <v xml:space="preserve">Fresenius Medical Care </v>
      </c>
      <c r="H278" t="str">
        <f>'TSCĐ Edit'!O277</f>
        <v>Đức</v>
      </c>
      <c r="I278">
        <f>'TSCĐ Edit'!P277</f>
        <v>2020</v>
      </c>
      <c r="J278" t="str">
        <f>'TSCĐ Edit'!Q277</f>
        <v xml:space="preserve"> 10/06/2021</v>
      </c>
      <c r="K278" t="s">
        <v>2</v>
      </c>
      <c r="L278" t="s">
        <v>2</v>
      </c>
      <c r="M278" t="str">
        <f>'TSCĐ Edit'!U277</f>
        <v>Đang hoạt động</v>
      </c>
      <c r="N278" t="str">
        <f>'TSCĐ Edit'!Q277</f>
        <v xml:space="preserve"> 10/06/2021</v>
      </c>
    </row>
    <row r="279" spans="1:14" x14ac:dyDescent="0.3">
      <c r="A279" t="str">
        <f>'TSCĐ Edit'!I278</f>
        <v>Khoa Hồi Sức Tích Cực</v>
      </c>
      <c r="B279" t="str">
        <f>'TSCĐ Edit'!B278</f>
        <v>Máy lọc máu</v>
      </c>
      <c r="C279" t="str">
        <f>'TSCĐ Edit'!D278</f>
        <v>BG.MLM.KHSTC.002</v>
      </c>
      <c r="D279" t="str">
        <f>'TSCĐ Edit'!H278</f>
        <v>Máy lọc máu liên tục</v>
      </c>
      <c r="E279" t="str">
        <f>'TSCĐ Edit'!L278</f>
        <v xml:space="preserve"> Multi filtrate
</v>
      </c>
      <c r="F279" s="160" t="str">
        <f>'TSCĐ Edit'!M278</f>
        <v xml:space="preserve">  0MUGJ930</v>
      </c>
      <c r="G279" t="str">
        <f>'TSCĐ Edit'!N278</f>
        <v xml:space="preserve">Fresenius Medical Care </v>
      </c>
      <c r="H279" t="str">
        <f>'TSCĐ Edit'!O278</f>
        <v>Đức</v>
      </c>
      <c r="I279">
        <f>'TSCĐ Edit'!P278</f>
        <v>2020</v>
      </c>
      <c r="J279" t="str">
        <f>'TSCĐ Edit'!Q278</f>
        <v xml:space="preserve"> 10/06/2021</v>
      </c>
      <c r="K279" t="s">
        <v>2</v>
      </c>
      <c r="L279" t="s">
        <v>2</v>
      </c>
      <c r="M279" t="str">
        <f>'TSCĐ Edit'!U278</f>
        <v>Đang hoạt động</v>
      </c>
      <c r="N279" t="str">
        <f>'TSCĐ Edit'!Q278</f>
        <v xml:space="preserve"> 10/06/2021</v>
      </c>
    </row>
    <row r="280" spans="1:14" x14ac:dyDescent="0.3">
      <c r="A280" t="str">
        <f>'TSCĐ Edit'!I279</f>
        <v>Khoa Hồi Sức Tích Cực</v>
      </c>
      <c r="B280" t="str">
        <f>'TSCĐ Edit'!B279</f>
        <v>Máy phá rung tim</v>
      </c>
      <c r="C280" t="str">
        <f>'TSCĐ Edit'!D279</f>
        <v>BG.PRT.KHSTC.001</v>
      </c>
      <c r="D280" t="str">
        <f>'TSCĐ Edit'!H279</f>
        <v>Máy phá rung tim đồng bộ 2 pha có tạo nhịp</v>
      </c>
      <c r="E280" t="str">
        <f>'TSCĐ Edit'!L279</f>
        <v>TEC-5631</v>
      </c>
      <c r="F280" s="160" t="str">
        <f>'TSCĐ Edit'!M279</f>
        <v>05315</v>
      </c>
      <c r="G280" t="str">
        <f>'TSCĐ Edit'!N279</f>
        <v>NIHONKODEN</v>
      </c>
      <c r="H280" t="str">
        <f>'TSCĐ Edit'!O279</f>
        <v>Nhật Bản</v>
      </c>
      <c r="I280">
        <f>'TSCĐ Edit'!P279</f>
        <v>2018</v>
      </c>
      <c r="J280" t="str">
        <f>'TSCĐ Edit'!Q279</f>
        <v xml:space="preserve"> 29/08/2019</v>
      </c>
      <c r="K280" t="s">
        <v>2</v>
      </c>
      <c r="L280" t="s">
        <v>2</v>
      </c>
      <c r="M280" t="str">
        <f>'TSCĐ Edit'!U279</f>
        <v>Đang hoạt động</v>
      </c>
      <c r="N280" t="str">
        <f>'TSCĐ Edit'!Q279</f>
        <v xml:space="preserve"> 29/08/2019</v>
      </c>
    </row>
    <row r="281" spans="1:14" x14ac:dyDescent="0.3">
      <c r="A281" t="str">
        <f>'TSCĐ Edit'!I280</f>
        <v>Khoa Hồi Sức Tích Cực</v>
      </c>
      <c r="B281" t="str">
        <f>'TSCĐ Edit'!B280</f>
        <v>Máy phá rung tim</v>
      </c>
      <c r="C281" t="str">
        <f>'TSCĐ Edit'!D280</f>
        <v>BG.PRT.KHSTC.002</v>
      </c>
      <c r="D281" t="str">
        <f>'TSCĐ Edit'!H280</f>
        <v>Máy phá rung tim có tạo nhịp</v>
      </c>
      <c r="E281" t="str">
        <f>'TSCĐ Edit'!L280</f>
        <v>TEC-5631</v>
      </c>
      <c r="F281" s="160" t="str">
        <f>'TSCĐ Edit'!M280</f>
        <v>09749</v>
      </c>
      <c r="G281" t="str">
        <f>'TSCĐ Edit'!N280</f>
        <v>NIHONKODEN</v>
      </c>
      <c r="H281" t="str">
        <f>'TSCĐ Edit'!O280</f>
        <v>Nhật Bản</v>
      </c>
      <c r="I281">
        <f>'TSCĐ Edit'!P280</f>
        <v>2020</v>
      </c>
      <c r="J281" t="str">
        <f>'TSCĐ Edit'!Q280</f>
        <v xml:space="preserve"> 28/08/2020</v>
      </c>
      <c r="K281" t="s">
        <v>2</v>
      </c>
      <c r="L281" t="s">
        <v>2</v>
      </c>
      <c r="M281" t="str">
        <f>'TSCĐ Edit'!U280</f>
        <v>Đang hoạt động</v>
      </c>
      <c r="N281" t="str">
        <f>'TSCĐ Edit'!Q280</f>
        <v xml:space="preserve"> 28/08/2020</v>
      </c>
    </row>
    <row r="282" spans="1:14" x14ac:dyDescent="0.3">
      <c r="A282" t="str">
        <f>'TSCĐ Edit'!I281</f>
        <v>Khoa Hồi Sức Tích Cực</v>
      </c>
      <c r="B282" t="str">
        <f>'TSCĐ Edit'!B281</f>
        <v>Máy siêu âm</v>
      </c>
      <c r="C282" t="str">
        <f>'TSCĐ Edit'!D281</f>
        <v>BG.SA.KHSTC.001</v>
      </c>
      <c r="D282" t="str">
        <f>'TSCĐ Edit'!H281</f>
        <v>Máy siêu âm đen trắng số hoá</v>
      </c>
      <c r="E282">
        <f>'TSCĐ Edit'!L281</f>
        <v>8648847</v>
      </c>
      <c r="F282" s="160" t="str">
        <f>'TSCĐ Edit'!M281</f>
        <v>JA04250</v>
      </c>
      <c r="G282" t="str">
        <f>'TSCĐ Edit'!N281</f>
        <v xml:space="preserve">Siemens </v>
      </c>
      <c r="H282" t="str">
        <f>'TSCĐ Edit'!O281</f>
        <v>Nhật Bản</v>
      </c>
      <c r="I282">
        <f>'TSCĐ Edit'!P281</f>
        <v>2009</v>
      </c>
      <c r="J282" t="str">
        <f>'TSCĐ Edit'!Q281</f>
        <v xml:space="preserve"> 01/12/2010</v>
      </c>
      <c r="K282" t="s">
        <v>2</v>
      </c>
      <c r="L282" t="s">
        <v>2</v>
      </c>
      <c r="M282" t="str">
        <f>'TSCĐ Edit'!U281</f>
        <v>Đang hoạt động</v>
      </c>
      <c r="N282" t="str">
        <f>'TSCĐ Edit'!Q281</f>
        <v xml:space="preserve"> 01/12/2010</v>
      </c>
    </row>
    <row r="283" spans="1:14" x14ac:dyDescent="0.3">
      <c r="A283" t="str">
        <f>'TSCĐ Edit'!I282</f>
        <v>Khoa Hồi Sức Tích Cực</v>
      </c>
      <c r="B283" t="str">
        <f>'TSCĐ Edit'!B282</f>
        <v>Máy theo dõi BN</v>
      </c>
      <c r="C283" t="str">
        <f>'TSCĐ Edit'!D282</f>
        <v>BG.MTD.KHSTC.001</v>
      </c>
      <c r="D283" t="str">
        <f>'TSCĐ Edit'!H282</f>
        <v xml:space="preserve">Monitor  theo dõi BN </v>
      </c>
      <c r="E283" t="str">
        <f>'TSCĐ Edit'!L282</f>
        <v xml:space="preserve">MP-30- IntechtiVUC </v>
      </c>
      <c r="F283" s="160" t="str">
        <f>'TSCĐ Edit'!M282</f>
        <v>DE 72848151</v>
      </c>
      <c r="G283" t="str">
        <f>'TSCĐ Edit'!N282</f>
        <v>Philips</v>
      </c>
      <c r="H283" t="str">
        <f>'TSCĐ Edit'!O282</f>
        <v>Đức</v>
      </c>
      <c r="I283">
        <f>'TSCĐ Edit'!P282</f>
        <v>2008</v>
      </c>
      <c r="J283" t="str">
        <f>'TSCĐ Edit'!Q282</f>
        <v xml:space="preserve"> 01/12/2008</v>
      </c>
      <c r="K283" t="s">
        <v>2</v>
      </c>
      <c r="L283" t="s">
        <v>2</v>
      </c>
      <c r="M283" t="str">
        <f>'TSCĐ Edit'!U282</f>
        <v>Đang hoạt động</v>
      </c>
      <c r="N283" t="str">
        <f>'TSCĐ Edit'!Q282</f>
        <v xml:space="preserve"> 01/12/2008</v>
      </c>
    </row>
    <row r="284" spans="1:14" x14ac:dyDescent="0.3">
      <c r="A284" t="str">
        <f>'TSCĐ Edit'!I283</f>
        <v>Khoa Hồi Sức Tích Cực</v>
      </c>
      <c r="B284" t="str">
        <f>'TSCĐ Edit'!B283</f>
        <v>Máy theo dõi BN</v>
      </c>
      <c r="C284" t="str">
        <f>'TSCĐ Edit'!D283</f>
        <v>BG.MTD.KHSTC.002</v>
      </c>
      <c r="D284" t="str">
        <f>'TSCĐ Edit'!H283</f>
        <v xml:space="preserve">Monotor  theo dõi BN </v>
      </c>
      <c r="E284" t="str">
        <f>'TSCĐ Edit'!L283</f>
        <v xml:space="preserve">MP-30- IntechtiVUC </v>
      </c>
      <c r="F284" s="160" t="str">
        <f>'TSCĐ Edit'!M283</f>
        <v>DE 72848175</v>
      </c>
      <c r="G284" t="str">
        <f>'TSCĐ Edit'!N283</f>
        <v>Philips</v>
      </c>
      <c r="H284" t="str">
        <f>'TSCĐ Edit'!O283</f>
        <v>Đức</v>
      </c>
      <c r="I284">
        <f>'TSCĐ Edit'!P283</f>
        <v>2008</v>
      </c>
      <c r="J284" t="str">
        <f>'TSCĐ Edit'!Q283</f>
        <v>31/07/2017</v>
      </c>
      <c r="K284" t="s">
        <v>2</v>
      </c>
      <c r="L284" t="s">
        <v>2</v>
      </c>
      <c r="M284" t="str">
        <f>'TSCĐ Edit'!U283</f>
        <v>Đang hoạt động</v>
      </c>
      <c r="N284" t="str">
        <f>'TSCĐ Edit'!Q283</f>
        <v>31/07/2017</v>
      </c>
    </row>
    <row r="285" spans="1:14" x14ac:dyDescent="0.3">
      <c r="A285" t="str">
        <f>'TSCĐ Edit'!I284</f>
        <v>Khoa Hồi Sức Tích Cực</v>
      </c>
      <c r="B285" t="str">
        <f>'TSCĐ Edit'!B284</f>
        <v>Máy theo dõi BN</v>
      </c>
      <c r="C285" t="str">
        <f>'TSCĐ Edit'!D284</f>
        <v>BG.MTD.KHSTC.003</v>
      </c>
      <c r="D285" t="str">
        <f>'TSCĐ Edit'!H284</f>
        <v xml:space="preserve">Monitor  theo dõi BN </v>
      </c>
      <c r="E285" t="str">
        <f>'TSCĐ Edit'!L284</f>
        <v xml:space="preserve">MP-30- IntechtiVUC </v>
      </c>
      <c r="F285" s="160" t="str">
        <f>'TSCĐ Edit'!M284</f>
        <v>DE72848148</v>
      </c>
      <c r="G285" t="str">
        <f>'TSCĐ Edit'!N284</f>
        <v>Philips</v>
      </c>
      <c r="H285" t="str">
        <f>'TSCĐ Edit'!O284</f>
        <v>Nhật Bản</v>
      </c>
      <c r="I285">
        <f>'TSCĐ Edit'!P284</f>
        <v>2008</v>
      </c>
      <c r="J285" t="str">
        <f>'TSCĐ Edit'!Q284</f>
        <v xml:space="preserve"> 01/12/2008</v>
      </c>
      <c r="K285" t="s">
        <v>2</v>
      </c>
      <c r="L285" t="s">
        <v>2</v>
      </c>
      <c r="M285" t="str">
        <f>'TSCĐ Edit'!U284</f>
        <v>Đang hoạt động</v>
      </c>
      <c r="N285" t="str">
        <f>'TSCĐ Edit'!Q284</f>
        <v xml:space="preserve"> 01/12/2008</v>
      </c>
    </row>
    <row r="286" spans="1:14" x14ac:dyDescent="0.3">
      <c r="A286" t="str">
        <f>'TSCĐ Edit'!I285</f>
        <v>Khoa Hồi Sức Tích Cực</v>
      </c>
      <c r="B286" t="str">
        <f>'TSCĐ Edit'!B285</f>
        <v>Máy theo dõi BN</v>
      </c>
      <c r="C286" t="str">
        <f>'TSCĐ Edit'!D285</f>
        <v>BG.MTD.KHSTC.004</v>
      </c>
      <c r="D286" t="str">
        <f>'TSCĐ Edit'!H285</f>
        <v>Monitor  theo dõi BN 6 thông số Nhật</v>
      </c>
      <c r="E286" t="str">
        <f>'TSCĐ Edit'!L285</f>
        <v>BSM-4101K</v>
      </c>
      <c r="F286" s="160" t="str">
        <f>'TSCĐ Edit'!M285</f>
        <v>01345</v>
      </c>
      <c r="G286" t="str">
        <f>'TSCĐ Edit'!N285</f>
        <v>NIHONKOHDEN</v>
      </c>
      <c r="H286" t="str">
        <f>'TSCĐ Edit'!O285</f>
        <v>Nhật Bản</v>
      </c>
      <c r="I286">
        <f>'TSCĐ Edit'!P285</f>
        <v>2009</v>
      </c>
      <c r="J286" t="str">
        <f>'TSCĐ Edit'!Q285</f>
        <v xml:space="preserve"> 01/12/2010</v>
      </c>
      <c r="K286" t="s">
        <v>2</v>
      </c>
      <c r="L286" t="s">
        <v>2</v>
      </c>
      <c r="M286" t="str">
        <f>'TSCĐ Edit'!U285</f>
        <v>Đang hoạt động</v>
      </c>
      <c r="N286" t="str">
        <f>'TSCĐ Edit'!Q285</f>
        <v xml:space="preserve"> 01/12/2010</v>
      </c>
    </row>
    <row r="287" spans="1:14" x14ac:dyDescent="0.3">
      <c r="A287" t="str">
        <f>'TSCĐ Edit'!I286</f>
        <v>Khoa Hồi Sức Tích Cực</v>
      </c>
      <c r="B287" t="str">
        <f>'TSCĐ Edit'!B286</f>
        <v>Máy theo dõi BN</v>
      </c>
      <c r="C287" t="str">
        <f>'TSCĐ Edit'!D286</f>
        <v>BG.MTD.KHSTC.005</v>
      </c>
      <c r="D287" t="str">
        <f>'TSCĐ Edit'!H286</f>
        <v>Máy theo dõi bệnh nhân</v>
      </c>
      <c r="E287" t="str">
        <f>'TSCĐ Edit'!L286</f>
        <v>BSM3562</v>
      </c>
      <c r="F287" s="160" t="str">
        <f>'TSCĐ Edit'!M286</f>
        <v>06770</v>
      </c>
      <c r="G287" t="str">
        <f>'TSCĐ Edit'!N286</f>
        <v>NIHONKOHDEN</v>
      </c>
      <c r="H287" t="str">
        <f>'TSCĐ Edit'!O286</f>
        <v>Nhật Bản</v>
      </c>
      <c r="I287">
        <f>'TSCĐ Edit'!P286</f>
        <v>2014</v>
      </c>
      <c r="J287" t="str">
        <f>'TSCĐ Edit'!Q286</f>
        <v xml:space="preserve"> 04/07/2014</v>
      </c>
      <c r="K287" t="s">
        <v>2</v>
      </c>
      <c r="L287" t="s">
        <v>2</v>
      </c>
      <c r="M287" t="str">
        <f>'TSCĐ Edit'!U286</f>
        <v>Đang hoạt động</v>
      </c>
      <c r="N287" t="str">
        <f>'TSCĐ Edit'!Q286</f>
        <v xml:space="preserve"> 04/07/2014</v>
      </c>
    </row>
    <row r="288" spans="1:14" x14ac:dyDescent="0.3">
      <c r="A288" t="str">
        <f>'TSCĐ Edit'!I287</f>
        <v>Khoa Hồi Sức Tích Cực</v>
      </c>
      <c r="B288" t="str">
        <f>'TSCĐ Edit'!B287</f>
        <v>Máy theo dõi BN</v>
      </c>
      <c r="C288" t="str">
        <f>'TSCĐ Edit'!D287</f>
        <v>BG.MTD.KHSTC.006</v>
      </c>
      <c r="D288" t="str">
        <f>'TSCĐ Edit'!H287</f>
        <v>Monitor theo dõi bệnh nhân 5 thông số</v>
      </c>
      <c r="E288" t="str">
        <f>'TSCĐ Edit'!L287</f>
        <v>Infinity Vista XL</v>
      </c>
      <c r="F288" s="160">
        <f>'TSCĐ Edit'!M287</f>
        <v>6007466272</v>
      </c>
      <c r="G288" t="str">
        <f>'TSCĐ Edit'!N287</f>
        <v xml:space="preserve">Dragerwerk AG &amp; Co. KGaA  </v>
      </c>
      <c r="H288" t="str">
        <f>'TSCĐ Edit'!O287</f>
        <v xml:space="preserve"> Đức - Mỹ</v>
      </c>
      <c r="I288">
        <f>'TSCĐ Edit'!P287</f>
        <v>2015</v>
      </c>
      <c r="J288" t="str">
        <f>'TSCĐ Edit'!Q287</f>
        <v xml:space="preserve"> 30/12/2015</v>
      </c>
      <c r="K288" t="s">
        <v>2</v>
      </c>
      <c r="L288" t="s">
        <v>2</v>
      </c>
      <c r="M288" t="str">
        <f>'TSCĐ Edit'!U287</f>
        <v>Đang hoạt động</v>
      </c>
      <c r="N288" t="str">
        <f>'TSCĐ Edit'!Q287</f>
        <v xml:space="preserve"> 30/12/2015</v>
      </c>
    </row>
    <row r="289" spans="1:14" x14ac:dyDescent="0.3">
      <c r="A289" t="str">
        <f>'TSCĐ Edit'!I288</f>
        <v>Khoa Hồi Sức Tích Cực</v>
      </c>
      <c r="B289" t="str">
        <f>'TSCĐ Edit'!B288</f>
        <v>Máy theo dõi BN</v>
      </c>
      <c r="C289" t="str">
        <f>'TSCĐ Edit'!D288</f>
        <v>BG.MTD.KHSTC.007</v>
      </c>
      <c r="D289" t="str">
        <f>'TSCĐ Edit'!H288</f>
        <v>Máy theo dõi bệnh nhân 5 thông số</v>
      </c>
      <c r="E289" t="str">
        <f>'TSCĐ Edit'!L288</f>
        <v>Omni II</v>
      </c>
      <c r="F289" s="160" t="str">
        <f>'TSCĐ Edit'!M288</f>
        <v>A16091100485</v>
      </c>
      <c r="G289" t="str">
        <f>'TSCĐ Edit'!N288</f>
        <v xml:space="preserve">Infinium 
 </v>
      </c>
      <c r="H289" t="str">
        <f>'TSCĐ Edit'!O288</f>
        <v xml:space="preserve">  Mỹ</v>
      </c>
      <c r="I289">
        <f>'TSCĐ Edit'!P288</f>
        <v>2016</v>
      </c>
      <c r="J289" t="str">
        <f>'TSCĐ Edit'!Q288</f>
        <v xml:space="preserve"> 11/04/2017</v>
      </c>
      <c r="K289" t="s">
        <v>2</v>
      </c>
      <c r="L289" t="s">
        <v>2</v>
      </c>
      <c r="M289" t="str">
        <f>'TSCĐ Edit'!U288</f>
        <v>Đang hoạt động</v>
      </c>
      <c r="N289" t="str">
        <f>'TSCĐ Edit'!Q288</f>
        <v xml:space="preserve"> 11/04/2017</v>
      </c>
    </row>
    <row r="290" spans="1:14" x14ac:dyDescent="0.3">
      <c r="A290" t="str">
        <f>'TSCĐ Edit'!I289</f>
        <v>Khoa Hồi Sức Tích Cực</v>
      </c>
      <c r="B290" t="str">
        <f>'TSCĐ Edit'!B289</f>
        <v>Máy theo dõi BN</v>
      </c>
      <c r="C290" t="str">
        <f>'TSCĐ Edit'!D289</f>
        <v>BG.MTD.KHSTC.008</v>
      </c>
      <c r="D290" t="str">
        <f>'TSCĐ Edit'!H289</f>
        <v>Máy theo dõi bệnh nhân 5 thông số</v>
      </c>
      <c r="E290" t="str">
        <f>'TSCĐ Edit'!L289</f>
        <v>Omni II</v>
      </c>
      <c r="F290" s="160" t="str">
        <f>'TSCĐ Edit'!M289</f>
        <v xml:space="preserve"> A16091100575</v>
      </c>
      <c r="G290" t="str">
        <f>'TSCĐ Edit'!N289</f>
        <v xml:space="preserve">Infinium 
 </v>
      </c>
      <c r="H290" t="str">
        <f>'TSCĐ Edit'!O289</f>
        <v xml:space="preserve">  Mỹ</v>
      </c>
      <c r="I290">
        <f>'TSCĐ Edit'!P289</f>
        <v>2016</v>
      </c>
      <c r="J290">
        <f>'TSCĐ Edit'!Q289</f>
        <v>43043</v>
      </c>
      <c r="K290" t="s">
        <v>2</v>
      </c>
      <c r="L290" t="s">
        <v>2</v>
      </c>
      <c r="M290" t="str">
        <f>'TSCĐ Edit'!U289</f>
        <v>Đang hoạt động</v>
      </c>
      <c r="N290">
        <f>'TSCĐ Edit'!Q289</f>
        <v>43043</v>
      </c>
    </row>
    <row r="291" spans="1:14" x14ac:dyDescent="0.3">
      <c r="A291" t="str">
        <f>'TSCĐ Edit'!I290</f>
        <v>Khoa Hồi Sức Tích Cực</v>
      </c>
      <c r="B291" t="str">
        <f>'TSCĐ Edit'!B290</f>
        <v>Máy theo dõi BN</v>
      </c>
      <c r="C291" t="str">
        <f>'TSCĐ Edit'!D290</f>
        <v>BG.MTD.KHSTC.009</v>
      </c>
      <c r="D291" t="str">
        <f>'TSCĐ Edit'!H290</f>
        <v>Monitor trung tâm kèm 10 monitor đầu giường</v>
      </c>
      <c r="E291" t="str">
        <f>'TSCĐ Edit'!L290</f>
        <v>Omniview</v>
      </c>
      <c r="F291" s="160" t="str">
        <f>'TSCĐ Edit'!M290</f>
        <v>MXL6152CJ1 A16091100445; A16091100442; A16091100475; A16091100429; A16091100441; A16091100412; A16091100490; A16091100489; A16091100427; A16091100457</v>
      </c>
      <c r="G291" t="str">
        <f>'TSCĐ Edit'!N290</f>
        <v xml:space="preserve">Infinium 
 </v>
      </c>
      <c r="H291" t="str">
        <f>'TSCĐ Edit'!O290</f>
        <v xml:space="preserve">  Mỹ</v>
      </c>
      <c r="I291">
        <f>'TSCĐ Edit'!P290</f>
        <v>2016</v>
      </c>
      <c r="J291" t="str">
        <f>'TSCĐ Edit'!Q290</f>
        <v xml:space="preserve"> 12/06/2017</v>
      </c>
      <c r="K291" t="s">
        <v>2</v>
      </c>
      <c r="L291" t="s">
        <v>2</v>
      </c>
      <c r="M291" t="str">
        <f>'TSCĐ Edit'!U290</f>
        <v>Đang hoạt động</v>
      </c>
      <c r="N291" t="str">
        <f>'TSCĐ Edit'!Q290</f>
        <v xml:space="preserve"> 12/06/2017</v>
      </c>
    </row>
    <row r="292" spans="1:14" x14ac:dyDescent="0.3">
      <c r="A292" t="str">
        <f>'TSCĐ Edit'!I291</f>
        <v>Khoa Hồi Sức Tích Cực</v>
      </c>
      <c r="B292" t="str">
        <f>'TSCĐ Edit'!B291</f>
        <v>Máy theo dõi BN</v>
      </c>
      <c r="C292" t="str">
        <f>'TSCĐ Edit'!D291</f>
        <v>BG.MTD.KHSTC.010</v>
      </c>
      <c r="D292" t="str">
        <f>'TSCĐ Edit'!H291</f>
        <v>Monitor theo dõi bệnh nhân 5 thông số</v>
      </c>
      <c r="E292" t="str">
        <f>'TSCĐ Edit'!L291</f>
        <v>BSM-3562</v>
      </c>
      <c r="F292" s="160">
        <f>'TSCĐ Edit'!M291</f>
        <v>21981</v>
      </c>
      <c r="G292" t="str">
        <f>'TSCĐ Edit'!N291</f>
        <v>NIHONKODEN</v>
      </c>
      <c r="H292" t="str">
        <f>'TSCĐ Edit'!O291</f>
        <v>Nhật Bản</v>
      </c>
      <c r="I292">
        <f>'TSCĐ Edit'!P291</f>
        <v>2018</v>
      </c>
      <c r="J292" t="str">
        <f>'TSCĐ Edit'!Q291</f>
        <v xml:space="preserve"> 20/12/2018</v>
      </c>
      <c r="K292" t="s">
        <v>2</v>
      </c>
      <c r="L292" t="s">
        <v>2</v>
      </c>
      <c r="M292" t="str">
        <f>'TSCĐ Edit'!U291</f>
        <v>Đang hoạt động</v>
      </c>
      <c r="N292" t="str">
        <f>'TSCĐ Edit'!Q291</f>
        <v xml:space="preserve"> 20/12/2018</v>
      </c>
    </row>
    <row r="293" spans="1:14" x14ac:dyDescent="0.3">
      <c r="A293" t="str">
        <f>'TSCĐ Edit'!I292</f>
        <v>Khoa Hồi Sức Tích Cực</v>
      </c>
      <c r="B293" t="str">
        <f>'TSCĐ Edit'!B292</f>
        <v>Máy theo dõi BN</v>
      </c>
      <c r="C293" t="str">
        <f>'TSCĐ Edit'!D292</f>
        <v>BG.MTD.KHSTC.011</v>
      </c>
      <c r="D293" t="str">
        <f>'TSCĐ Edit'!H292</f>
        <v>Máy thăm dò huyết động</v>
      </c>
      <c r="E293" t="str">
        <f>'TSCĐ Edit'!L292</f>
        <v>USCOM 1A</v>
      </c>
      <c r="F293" s="160">
        <f>'TSCĐ Edit'!M292</f>
        <v>101530</v>
      </c>
      <c r="G293" t="str">
        <f>'TSCĐ Edit'!N292</f>
        <v xml:space="preserve">USCOM </v>
      </c>
      <c r="H293" t="str">
        <f>'TSCĐ Edit'!O292</f>
        <v xml:space="preserve"> ÚC</v>
      </c>
      <c r="I293">
        <f>'TSCĐ Edit'!P292</f>
        <v>2018</v>
      </c>
      <c r="J293" t="str">
        <f>'TSCĐ Edit'!Q292</f>
        <v xml:space="preserve"> 28/12/2018</v>
      </c>
      <c r="K293" t="s">
        <v>2</v>
      </c>
      <c r="L293" t="s">
        <v>2</v>
      </c>
      <c r="M293" t="str">
        <f>'TSCĐ Edit'!U292</f>
        <v>Đang hoạt động</v>
      </c>
      <c r="N293" t="str">
        <f>'TSCĐ Edit'!Q292</f>
        <v xml:space="preserve"> 28/12/2018</v>
      </c>
    </row>
    <row r="294" spans="1:14" x14ac:dyDescent="0.3">
      <c r="A294" t="str">
        <f>'TSCĐ Edit'!I293</f>
        <v>Khoa Hồi Sức Tích Cực</v>
      </c>
      <c r="B294" t="str">
        <f>'TSCĐ Edit'!B293</f>
        <v>Máy theo dõi BN</v>
      </c>
      <c r="C294" t="str">
        <f>'TSCĐ Edit'!D293</f>
        <v>BG.MTD.KHSTC.012</v>
      </c>
      <c r="D294" t="str">
        <f>'TSCĐ Edit'!H293</f>
        <v>Monitor theo dõi bệnh nhân 3 thông số</v>
      </c>
      <c r="E294" t="str">
        <f>'TSCĐ Edit'!L293</f>
        <v>Carescape V100</v>
      </c>
      <c r="F294" s="160" t="str">
        <f>'TSCĐ Edit'!M293</f>
        <v>SH618450018SA</v>
      </c>
      <c r="G294" t="str">
        <f>'TSCĐ Edit'!N293</f>
        <v xml:space="preserve"> Mỹ</v>
      </c>
      <c r="H294" t="str">
        <f>'TSCĐ Edit'!O293</f>
        <v xml:space="preserve">  Mỹ</v>
      </c>
      <c r="I294">
        <f>'TSCĐ Edit'!P293</f>
        <v>2018</v>
      </c>
      <c r="J294" t="str">
        <f>'TSCĐ Edit'!Q293</f>
        <v xml:space="preserve"> 20/12/2018</v>
      </c>
      <c r="K294" t="s">
        <v>2</v>
      </c>
      <c r="L294" t="s">
        <v>2</v>
      </c>
      <c r="M294" t="str">
        <f>'TSCĐ Edit'!U293</f>
        <v>Đang hoạt động</v>
      </c>
      <c r="N294" t="str">
        <f>'TSCĐ Edit'!Q293</f>
        <v xml:space="preserve"> 20/12/2018</v>
      </c>
    </row>
    <row r="295" spans="1:14" x14ac:dyDescent="0.3">
      <c r="A295" t="str">
        <f>'TSCĐ Edit'!I294</f>
        <v>Khoa Hồi Sức Tích Cực</v>
      </c>
      <c r="B295" t="str">
        <f>'TSCĐ Edit'!B294</f>
        <v>Máy theo dõi BN</v>
      </c>
      <c r="C295" t="str">
        <f>'TSCĐ Edit'!D294</f>
        <v>BG.MTD.KHSTC.013</v>
      </c>
      <c r="D295" t="str">
        <f>'TSCĐ Edit'!H294</f>
        <v>MÁY THEO DÕI BỆNH NHÂN 7 THÔNG SỐ</v>
      </c>
      <c r="E295" t="str">
        <f>'TSCĐ Edit'!L294</f>
        <v>BSM-3562</v>
      </c>
      <c r="F295" s="160" t="str">
        <f>'TSCĐ Edit'!M294</f>
        <v xml:space="preserve"> 28122</v>
      </c>
      <c r="G295" t="str">
        <f>'TSCĐ Edit'!N294</f>
        <v>NIHONKODEN</v>
      </c>
      <c r="H295" t="str">
        <f>'TSCĐ Edit'!O294</f>
        <v>Nhật Bản</v>
      </c>
      <c r="I295">
        <f>'TSCĐ Edit'!P294</f>
        <v>2020</v>
      </c>
      <c r="J295" t="str">
        <f>'TSCĐ Edit'!Q294</f>
        <v xml:space="preserve"> 18/05/2020</v>
      </c>
      <c r="K295" t="s">
        <v>2</v>
      </c>
      <c r="L295" t="s">
        <v>2</v>
      </c>
      <c r="M295" t="str">
        <f>'TSCĐ Edit'!U294</f>
        <v>Đang hoạt động</v>
      </c>
      <c r="N295" t="str">
        <f>'TSCĐ Edit'!Q294</f>
        <v xml:space="preserve"> 18/05/2020</v>
      </c>
    </row>
    <row r="296" spans="1:14" x14ac:dyDescent="0.3">
      <c r="A296" t="str">
        <f>'TSCĐ Edit'!I295</f>
        <v>Khoa Hồi Sức Tích Cực</v>
      </c>
      <c r="B296" t="str">
        <f>'TSCĐ Edit'!B295</f>
        <v>Máy theo dõi BN</v>
      </c>
      <c r="C296" t="str">
        <f>'TSCĐ Edit'!D295</f>
        <v>BG.MTD.KHSTC.014</v>
      </c>
      <c r="D296" t="str">
        <f>'TSCĐ Edit'!H295</f>
        <v>MÁY THEO DÕI BỆNH NHÂN 7 THÔNG SỐ</v>
      </c>
      <c r="E296" t="str">
        <f>'TSCĐ Edit'!L295</f>
        <v>BSM-3562</v>
      </c>
      <c r="F296" s="160" t="str">
        <f>'TSCĐ Edit'!M295</f>
        <v xml:space="preserve"> 28082</v>
      </c>
      <c r="G296" t="str">
        <f>'TSCĐ Edit'!N295</f>
        <v>NIHONKODEN</v>
      </c>
      <c r="H296" t="str">
        <f>'TSCĐ Edit'!O295</f>
        <v>Nhật Bản</v>
      </c>
      <c r="I296">
        <f>'TSCĐ Edit'!P295</f>
        <v>2020</v>
      </c>
      <c r="J296" t="str">
        <f>'TSCĐ Edit'!Q295</f>
        <v xml:space="preserve"> 18/05/2020</v>
      </c>
      <c r="K296" t="s">
        <v>2</v>
      </c>
      <c r="L296" t="s">
        <v>2</v>
      </c>
      <c r="M296" t="str">
        <f>'TSCĐ Edit'!U295</f>
        <v>Đang hoạt động</v>
      </c>
      <c r="N296" t="str">
        <f>'TSCĐ Edit'!Q295</f>
        <v xml:space="preserve"> 18/05/2020</v>
      </c>
    </row>
    <row r="297" spans="1:14" x14ac:dyDescent="0.3">
      <c r="A297" t="str">
        <f>'TSCĐ Edit'!I296</f>
        <v>Khoa Hồi Sức Tích Cực</v>
      </c>
      <c r="B297" t="str">
        <f>'TSCĐ Edit'!B296</f>
        <v>Máy theo dõi BN</v>
      </c>
      <c r="C297" t="str">
        <f>'TSCĐ Edit'!D296</f>
        <v>BG.MTD.KHSTC.015</v>
      </c>
      <c r="D297" t="str">
        <f>'TSCĐ Edit'!H296</f>
        <v>Máy theo dõi bệnh nhân 6 thông số</v>
      </c>
      <c r="E297" t="str">
        <f>'TSCĐ Edit'!L296</f>
        <v>BSM 3562</v>
      </c>
      <c r="F297" s="160" t="str">
        <f>'TSCĐ Edit'!M296</f>
        <v xml:space="preserve"> 
  30659
 </v>
      </c>
      <c r="G297" t="str">
        <f>'TSCĐ Edit'!N296</f>
        <v>NIHONKODEN</v>
      </c>
      <c r="H297" t="str">
        <f>'TSCĐ Edit'!O296</f>
        <v>Nhật Bản</v>
      </c>
      <c r="I297">
        <f>'TSCĐ Edit'!P296</f>
        <v>2020</v>
      </c>
      <c r="J297" t="str">
        <f>'TSCĐ Edit'!Q296</f>
        <v xml:space="preserve"> 10/06/2021</v>
      </c>
      <c r="K297" t="s">
        <v>2</v>
      </c>
      <c r="L297" t="s">
        <v>2</v>
      </c>
      <c r="M297" t="str">
        <f>'TSCĐ Edit'!U296</f>
        <v>Đang hoạt động</v>
      </c>
      <c r="N297" t="str">
        <f>'TSCĐ Edit'!Q296</f>
        <v xml:space="preserve"> 10/06/2021</v>
      </c>
    </row>
    <row r="298" spans="1:14" x14ac:dyDescent="0.3">
      <c r="A298" t="str">
        <f>'TSCĐ Edit'!I297</f>
        <v>Khoa Hồi Sức Tích Cực</v>
      </c>
      <c r="B298" t="str">
        <f>'TSCĐ Edit'!B297</f>
        <v>Máy theo dõi BN</v>
      </c>
      <c r="C298" t="str">
        <f>'TSCĐ Edit'!D297</f>
        <v>BG.MTD.KHSTC.016</v>
      </c>
      <c r="D298" t="str">
        <f>'TSCĐ Edit'!H297</f>
        <v>Máy theo dõi bệnh nhân 6 thông số</v>
      </c>
      <c r="E298" t="str">
        <f>'TSCĐ Edit'!L297</f>
        <v>BSM 3562</v>
      </c>
      <c r="F298" s="160" t="str">
        <f>'TSCĐ Edit'!M297</f>
        <v xml:space="preserve"> 
  30691
 </v>
      </c>
      <c r="G298" t="str">
        <f>'TSCĐ Edit'!N297</f>
        <v>NIHONKODEN</v>
      </c>
      <c r="H298" t="str">
        <f>'TSCĐ Edit'!O297</f>
        <v>Nhật Bản</v>
      </c>
      <c r="I298">
        <f>'TSCĐ Edit'!P297</f>
        <v>2020</v>
      </c>
      <c r="J298" t="str">
        <f>'TSCĐ Edit'!Q297</f>
        <v xml:space="preserve"> 10/06/2021</v>
      </c>
      <c r="K298" t="s">
        <v>2</v>
      </c>
      <c r="L298" t="s">
        <v>2</v>
      </c>
      <c r="M298" t="str">
        <f>'TSCĐ Edit'!U297</f>
        <v>Đang hoạt động</v>
      </c>
      <c r="N298" t="str">
        <f>'TSCĐ Edit'!Q297</f>
        <v xml:space="preserve"> 10/06/2021</v>
      </c>
    </row>
    <row r="299" spans="1:14" x14ac:dyDescent="0.3">
      <c r="A299" t="str">
        <f>'TSCĐ Edit'!I298</f>
        <v>Khoa Hồi Sức Tích Cực</v>
      </c>
      <c r="B299" t="str">
        <f>'TSCĐ Edit'!B298</f>
        <v>Máy theo dõi BN</v>
      </c>
      <c r="C299" t="str">
        <f>'TSCĐ Edit'!D298</f>
        <v>BG.MTD.KHSTC.017</v>
      </c>
      <c r="D299" t="str">
        <f>'TSCĐ Edit'!H298</f>
        <v>Máy theo dõi bệnh nhân 6 thông số</v>
      </c>
      <c r="E299" t="str">
        <f>'TSCĐ Edit'!L298</f>
        <v>BSM 3562</v>
      </c>
      <c r="F299" s="160" t="str">
        <f>'TSCĐ Edit'!M298</f>
        <v xml:space="preserve"> 
 30707
 </v>
      </c>
      <c r="G299" t="str">
        <f>'TSCĐ Edit'!N298</f>
        <v>NIHONKODEN</v>
      </c>
      <c r="H299" t="str">
        <f>'TSCĐ Edit'!O298</f>
        <v>Nhật Bản</v>
      </c>
      <c r="I299">
        <f>'TSCĐ Edit'!P298</f>
        <v>2020</v>
      </c>
      <c r="J299" t="str">
        <f>'TSCĐ Edit'!Q298</f>
        <v xml:space="preserve"> 10/06/2021</v>
      </c>
      <c r="K299" t="s">
        <v>2</v>
      </c>
      <c r="L299" t="s">
        <v>2</v>
      </c>
      <c r="M299" t="str">
        <f>'TSCĐ Edit'!U298</f>
        <v>Đang hoạt động</v>
      </c>
      <c r="N299" t="str">
        <f>'TSCĐ Edit'!Q298</f>
        <v xml:space="preserve"> 10/06/2021</v>
      </c>
    </row>
    <row r="300" spans="1:14" x14ac:dyDescent="0.3">
      <c r="A300" t="str">
        <f>'TSCĐ Edit'!I299</f>
        <v>Khoa Hồi Sức Tích Cực</v>
      </c>
      <c r="B300" t="str">
        <f>'TSCĐ Edit'!B299</f>
        <v>Máy theo dõi BN</v>
      </c>
      <c r="C300" t="str">
        <f>'TSCĐ Edit'!D299</f>
        <v>BG.MTD.KHSTC.018</v>
      </c>
      <c r="D300" t="str">
        <f>'TSCĐ Edit'!H299</f>
        <v>Máy theo dõi bệnh nhân 6 thông số</v>
      </c>
      <c r="E300" t="str">
        <f>'TSCĐ Edit'!L299</f>
        <v>BSM 3562</v>
      </c>
      <c r="F300" s="160" t="str">
        <f>'TSCĐ Edit'!M299</f>
        <v xml:space="preserve"> 
 30648</v>
      </c>
      <c r="G300" t="str">
        <f>'TSCĐ Edit'!N299</f>
        <v>NIHONKODEN</v>
      </c>
      <c r="H300" t="str">
        <f>'TSCĐ Edit'!O299</f>
        <v>Nhật Bản</v>
      </c>
      <c r="I300">
        <f>'TSCĐ Edit'!P299</f>
        <v>2020</v>
      </c>
      <c r="J300" t="str">
        <f>'TSCĐ Edit'!Q299</f>
        <v xml:space="preserve"> 10/06/2021</v>
      </c>
      <c r="K300" t="s">
        <v>2</v>
      </c>
      <c r="L300" t="s">
        <v>2</v>
      </c>
      <c r="M300" t="str">
        <f>'TSCĐ Edit'!U299</f>
        <v>Đang hoạt động</v>
      </c>
      <c r="N300" t="str">
        <f>'TSCĐ Edit'!Q299</f>
        <v xml:space="preserve"> 10/06/2021</v>
      </c>
    </row>
    <row r="301" spans="1:14" x14ac:dyDescent="0.3">
      <c r="A301" t="str">
        <f>'TSCĐ Edit'!I300</f>
        <v>Khoa Hồi Sức Tích Cực</v>
      </c>
      <c r="B301" t="str">
        <f>'TSCĐ Edit'!B300</f>
        <v>Máy theo dõi BN</v>
      </c>
      <c r="C301" t="str">
        <f>'TSCĐ Edit'!D300</f>
        <v>BG.MTD.KHSTC.019</v>
      </c>
      <c r="D301" t="str">
        <f>'TSCĐ Edit'!H300</f>
        <v>Monitor theo dõi bệnh nhân 5 thông số</v>
      </c>
      <c r="E301" t="str">
        <f>'TSCĐ Edit'!L300</f>
        <v>Vitapia 7000K</v>
      </c>
      <c r="F301" s="160" t="str">
        <f>'TSCĐ Edit'!M300</f>
        <v xml:space="preserve">  19100100082
 </v>
      </c>
      <c r="G301" t="str">
        <f>'TSCĐ Edit'!N300</f>
        <v xml:space="preserve">Trismed </v>
      </c>
      <c r="H301" t="str">
        <f>'TSCĐ Edit'!O300</f>
        <v xml:space="preserve"> Hàn Quốc</v>
      </c>
      <c r="I301">
        <f>'TSCĐ Edit'!P300</f>
        <v>2020</v>
      </c>
      <c r="J301" t="str">
        <f>'TSCĐ Edit'!Q300</f>
        <v xml:space="preserve"> 10/06/2021</v>
      </c>
      <c r="K301" t="s">
        <v>2</v>
      </c>
      <c r="L301" t="s">
        <v>2</v>
      </c>
      <c r="M301" t="str">
        <f>'TSCĐ Edit'!U300</f>
        <v>Đang hoạt động</v>
      </c>
      <c r="N301" t="str">
        <f>'TSCĐ Edit'!Q300</f>
        <v xml:space="preserve"> 10/06/2021</v>
      </c>
    </row>
    <row r="302" spans="1:14" x14ac:dyDescent="0.3">
      <c r="A302" t="str">
        <f>'TSCĐ Edit'!I301</f>
        <v>Khoa Hồi Sức Tích Cực</v>
      </c>
      <c r="B302" t="str">
        <f>'TSCĐ Edit'!B301</f>
        <v>Máy theo dõi BN</v>
      </c>
      <c r="C302" t="str">
        <f>'TSCĐ Edit'!D301</f>
        <v>BG.MTD.KHSTC.020</v>
      </c>
      <c r="D302" t="str">
        <f>'TSCĐ Edit'!H301</f>
        <v>Monitor theo dõi bệnh nhân 5 thông số</v>
      </c>
      <c r="E302" t="str">
        <f>'TSCĐ Edit'!L301</f>
        <v>Vitapia 7000K</v>
      </c>
      <c r="F302" s="160" t="str">
        <f>'TSCĐ Edit'!M301</f>
        <v xml:space="preserve"> 
 19100100055
 </v>
      </c>
      <c r="G302" t="str">
        <f>'TSCĐ Edit'!N301</f>
        <v xml:space="preserve">Trismed </v>
      </c>
      <c r="H302" t="str">
        <f>'TSCĐ Edit'!O301</f>
        <v xml:space="preserve"> Hàn Quốc</v>
      </c>
      <c r="I302">
        <f>'TSCĐ Edit'!P301</f>
        <v>2020</v>
      </c>
      <c r="J302" t="str">
        <f>'TSCĐ Edit'!Q301</f>
        <v xml:space="preserve"> 10/06/2021</v>
      </c>
      <c r="K302" t="s">
        <v>2</v>
      </c>
      <c r="L302" t="s">
        <v>2</v>
      </c>
      <c r="M302" t="str">
        <f>'TSCĐ Edit'!U301</f>
        <v>Đang hoạt động</v>
      </c>
      <c r="N302" t="str">
        <f>'TSCĐ Edit'!Q301</f>
        <v xml:space="preserve"> 10/06/2021</v>
      </c>
    </row>
    <row r="303" spans="1:14" x14ac:dyDescent="0.3">
      <c r="A303" t="str">
        <f>'TSCĐ Edit'!I302</f>
        <v>Khoa Hồi Sức Tích Cực</v>
      </c>
      <c r="B303" t="str">
        <f>'TSCĐ Edit'!B302</f>
        <v>Máy theo dõi BN</v>
      </c>
      <c r="C303" t="str">
        <f>'TSCĐ Edit'!D302</f>
        <v>BG.MTD.KHSTC.021</v>
      </c>
      <c r="D303" t="str">
        <f>'TSCĐ Edit'!H302</f>
        <v>Monitor theo dõi bệnh nhân 5 thông số</v>
      </c>
      <c r="E303" t="str">
        <f>'TSCĐ Edit'!L302</f>
        <v>Vitapia 7000K</v>
      </c>
      <c r="F303" s="160" t="str">
        <f>'TSCĐ Edit'!M302</f>
        <v xml:space="preserve"> 19100100048
 </v>
      </c>
      <c r="G303" t="str">
        <f>'TSCĐ Edit'!N302</f>
        <v xml:space="preserve">Trismed </v>
      </c>
      <c r="H303" t="str">
        <f>'TSCĐ Edit'!O302</f>
        <v xml:space="preserve"> Hàn Quốc</v>
      </c>
      <c r="I303">
        <f>'TSCĐ Edit'!P302</f>
        <v>2020</v>
      </c>
      <c r="J303" t="str">
        <f>'TSCĐ Edit'!Q302</f>
        <v xml:space="preserve"> 10/06/2021</v>
      </c>
      <c r="K303" t="s">
        <v>2</v>
      </c>
      <c r="L303" t="s">
        <v>2</v>
      </c>
      <c r="M303" t="str">
        <f>'TSCĐ Edit'!U302</f>
        <v>Đang hoạt động</v>
      </c>
      <c r="N303" t="str">
        <f>'TSCĐ Edit'!Q302</f>
        <v xml:space="preserve"> 10/06/2021</v>
      </c>
    </row>
    <row r="304" spans="1:14" x14ac:dyDescent="0.3">
      <c r="A304" t="str">
        <f>'TSCĐ Edit'!I303</f>
        <v>Khoa Hồi Sức Tích Cực</v>
      </c>
      <c r="B304" t="str">
        <f>'TSCĐ Edit'!B303</f>
        <v>Máy theo dõi BN</v>
      </c>
      <c r="C304" t="str">
        <f>'TSCĐ Edit'!D303</f>
        <v>BG.MTD.KHSTC.022</v>
      </c>
      <c r="D304" t="str">
        <f>'TSCĐ Edit'!H303</f>
        <v>Monitor theo dõi bệnh nhân 5 thông số</v>
      </c>
      <c r="E304" t="str">
        <f>'TSCĐ Edit'!L303</f>
        <v>Vitapia 7000K</v>
      </c>
      <c r="F304" s="160" t="str">
        <f>'TSCĐ Edit'!M303</f>
        <v xml:space="preserve">
 19100100070
 </v>
      </c>
      <c r="G304" t="str">
        <f>'TSCĐ Edit'!N303</f>
        <v xml:space="preserve">Trismed </v>
      </c>
      <c r="H304" t="str">
        <f>'TSCĐ Edit'!O303</f>
        <v xml:space="preserve"> Hàn Quốc</v>
      </c>
      <c r="I304">
        <f>'TSCĐ Edit'!P303</f>
        <v>2020</v>
      </c>
      <c r="J304" t="str">
        <f>'TSCĐ Edit'!Q303</f>
        <v xml:space="preserve"> 10/06/2021</v>
      </c>
      <c r="K304" t="s">
        <v>2</v>
      </c>
      <c r="L304" t="s">
        <v>2</v>
      </c>
      <c r="M304" t="str">
        <f>'TSCĐ Edit'!U303</f>
        <v>Đang hoạt động</v>
      </c>
      <c r="N304" t="str">
        <f>'TSCĐ Edit'!Q303</f>
        <v xml:space="preserve"> 10/06/2021</v>
      </c>
    </row>
    <row r="305" spans="1:14" x14ac:dyDescent="0.3">
      <c r="A305" t="str">
        <f>'TSCĐ Edit'!I304</f>
        <v>Khoa Hồi Sức Tích Cực</v>
      </c>
      <c r="B305" t="str">
        <f>'TSCĐ Edit'!B304</f>
        <v>Máy theo dõi BN</v>
      </c>
      <c r="C305" t="str">
        <f>'TSCĐ Edit'!D304</f>
        <v>BG.MTD.KHSTC.023</v>
      </c>
      <c r="D305" t="str">
        <f>'TSCĐ Edit'!H304</f>
        <v>Monitor theo dõi bệnh nhân 5 thông số</v>
      </c>
      <c r="E305" t="str">
        <f>'TSCĐ Edit'!L304</f>
        <v>Vitapia 7000K</v>
      </c>
      <c r="F305" s="160" t="str">
        <f>'TSCĐ Edit'!M304</f>
        <v xml:space="preserve">
 19100100058
 </v>
      </c>
      <c r="G305" t="str">
        <f>'TSCĐ Edit'!N304</f>
        <v xml:space="preserve">Trismed </v>
      </c>
      <c r="H305" t="str">
        <f>'TSCĐ Edit'!O304</f>
        <v xml:space="preserve"> Hàn Quốc</v>
      </c>
      <c r="I305">
        <f>'TSCĐ Edit'!P304</f>
        <v>2020</v>
      </c>
      <c r="J305" t="str">
        <f>'TSCĐ Edit'!Q304</f>
        <v xml:space="preserve"> 10/06/2021</v>
      </c>
      <c r="K305" t="s">
        <v>2</v>
      </c>
      <c r="L305" t="s">
        <v>2</v>
      </c>
      <c r="M305" t="str">
        <f>'TSCĐ Edit'!U304</f>
        <v>Đang hoạt động</v>
      </c>
      <c r="N305" t="str">
        <f>'TSCĐ Edit'!Q304</f>
        <v xml:space="preserve"> 10/06/2021</v>
      </c>
    </row>
    <row r="306" spans="1:14" x14ac:dyDescent="0.3">
      <c r="A306" t="str">
        <f>'TSCĐ Edit'!I305</f>
        <v>Khoa Hồi Sức Tích Cực</v>
      </c>
      <c r="B306" t="str">
        <f>'TSCĐ Edit'!B305</f>
        <v>Máy theo dõi BN</v>
      </c>
      <c r="C306" t="str">
        <f>'TSCĐ Edit'!D305</f>
        <v>BG.MTD.KHSTC.024</v>
      </c>
      <c r="D306" t="str">
        <f>'TSCĐ Edit'!H305</f>
        <v>Monitor theo dõi bệnh nhân 5 thông số</v>
      </c>
      <c r="E306" t="str">
        <f>'TSCĐ Edit'!L305</f>
        <v>Vitapia 7000K</v>
      </c>
      <c r="F306" s="160" t="str">
        <f>'TSCĐ Edit'!M305</f>
        <v xml:space="preserve"> 
 19100100083
 </v>
      </c>
      <c r="G306" t="str">
        <f>'TSCĐ Edit'!N305</f>
        <v xml:space="preserve">Trismed </v>
      </c>
      <c r="H306" t="str">
        <f>'TSCĐ Edit'!O305</f>
        <v xml:space="preserve"> Hàn Quốc</v>
      </c>
      <c r="I306">
        <f>'TSCĐ Edit'!P305</f>
        <v>2020</v>
      </c>
      <c r="J306" t="str">
        <f>'TSCĐ Edit'!Q305</f>
        <v xml:space="preserve"> 10/06/2021</v>
      </c>
      <c r="K306" t="s">
        <v>2</v>
      </c>
      <c r="L306" t="s">
        <v>2</v>
      </c>
      <c r="M306" t="str">
        <f>'TSCĐ Edit'!U305</f>
        <v>Đang hoạt động</v>
      </c>
      <c r="N306" t="str">
        <f>'TSCĐ Edit'!Q305</f>
        <v xml:space="preserve"> 10/06/2021</v>
      </c>
    </row>
    <row r="307" spans="1:14" x14ac:dyDescent="0.3">
      <c r="A307" t="str">
        <f>'TSCĐ Edit'!I306</f>
        <v>Khoa Hồi Sức Tích Cực</v>
      </c>
      <c r="B307" t="str">
        <f>'TSCĐ Edit'!B306</f>
        <v>Máy theo dõi BN</v>
      </c>
      <c r="C307" t="str">
        <f>'TSCĐ Edit'!D306</f>
        <v>BG.MTD.KHSTC.025</v>
      </c>
      <c r="D307" t="str">
        <f>'TSCĐ Edit'!H306</f>
        <v>Monitor theo dõi bệnh nhân 5 thông số</v>
      </c>
      <c r="E307" t="str">
        <f>'TSCĐ Edit'!L306</f>
        <v>Vitapia 7000K</v>
      </c>
      <c r="F307" s="160" t="str">
        <f>'TSCĐ Edit'!M306</f>
        <v xml:space="preserve">
 19100100085
 </v>
      </c>
      <c r="G307" t="str">
        <f>'TSCĐ Edit'!N306</f>
        <v xml:space="preserve">Trismed </v>
      </c>
      <c r="H307" t="str">
        <f>'TSCĐ Edit'!O306</f>
        <v xml:space="preserve"> Hàn Quốc</v>
      </c>
      <c r="I307">
        <f>'TSCĐ Edit'!P306</f>
        <v>2020</v>
      </c>
      <c r="J307" t="str">
        <f>'TSCĐ Edit'!Q306</f>
        <v xml:space="preserve"> 10/06/2021</v>
      </c>
      <c r="K307" t="s">
        <v>2</v>
      </c>
      <c r="L307" t="s">
        <v>2</v>
      </c>
      <c r="M307" t="str">
        <f>'TSCĐ Edit'!U306</f>
        <v>Đang hoạt động</v>
      </c>
      <c r="N307" t="str">
        <f>'TSCĐ Edit'!Q306</f>
        <v xml:space="preserve"> 10/06/2021</v>
      </c>
    </row>
    <row r="308" spans="1:14" x14ac:dyDescent="0.3">
      <c r="A308" t="str">
        <f>'TSCĐ Edit'!I307</f>
        <v>Khoa Hồi Sức Tích Cực</v>
      </c>
      <c r="B308" t="str">
        <f>'TSCĐ Edit'!B307</f>
        <v>Máy theo dõi BN</v>
      </c>
      <c r="C308" t="str">
        <f>'TSCĐ Edit'!D307</f>
        <v>BG.MTD.KHSTC.026</v>
      </c>
      <c r="D308" t="str">
        <f>'TSCĐ Edit'!H307</f>
        <v>Monitor theo dõi bệnh nhân 5 thông số</v>
      </c>
      <c r="E308" t="str">
        <f>'TSCĐ Edit'!L307</f>
        <v>Vitapia 7000K</v>
      </c>
      <c r="F308" s="160" t="str">
        <f>'TSCĐ Edit'!M307</f>
        <v xml:space="preserve">
  19100100069
 </v>
      </c>
      <c r="G308" t="str">
        <f>'TSCĐ Edit'!N307</f>
        <v xml:space="preserve">Trismed </v>
      </c>
      <c r="H308" t="str">
        <f>'TSCĐ Edit'!O307</f>
        <v xml:space="preserve"> Hàn Quốc</v>
      </c>
      <c r="I308">
        <f>'TSCĐ Edit'!P307</f>
        <v>2020</v>
      </c>
      <c r="J308" t="str">
        <f>'TSCĐ Edit'!Q307</f>
        <v xml:space="preserve"> 10/06/2021</v>
      </c>
      <c r="K308" t="s">
        <v>2</v>
      </c>
      <c r="L308" t="s">
        <v>2</v>
      </c>
      <c r="M308" t="str">
        <f>'TSCĐ Edit'!U307</f>
        <v>Đang hoạt động</v>
      </c>
      <c r="N308" t="str">
        <f>'TSCĐ Edit'!Q307</f>
        <v xml:space="preserve"> 10/06/2021</v>
      </c>
    </row>
    <row r="309" spans="1:14" x14ac:dyDescent="0.3">
      <c r="A309" t="str">
        <f>'TSCĐ Edit'!I308</f>
        <v>Khoa Hồi Sức Tích Cực</v>
      </c>
      <c r="B309" t="str">
        <f>'TSCĐ Edit'!B308</f>
        <v>Máy theo dõi BN</v>
      </c>
      <c r="C309" t="str">
        <f>'TSCĐ Edit'!D308</f>
        <v>BG.MTD.KHSTC.027</v>
      </c>
      <c r="D309" t="str">
        <f>'TSCĐ Edit'!H308</f>
        <v>Monitor theo dõi bệnh nhân 5 thông số</v>
      </c>
      <c r="E309" t="str">
        <f>'TSCĐ Edit'!L308</f>
        <v>Vitapia 7000K</v>
      </c>
      <c r="F309" s="160" t="str">
        <f>'TSCĐ Edit'!M308</f>
        <v xml:space="preserve">
  19100100093
 </v>
      </c>
      <c r="G309" t="str">
        <f>'TSCĐ Edit'!N308</f>
        <v xml:space="preserve">Trismed </v>
      </c>
      <c r="H309" t="str">
        <f>'TSCĐ Edit'!O308</f>
        <v xml:space="preserve"> Hàn Quốc</v>
      </c>
      <c r="I309">
        <f>'TSCĐ Edit'!P308</f>
        <v>2020</v>
      </c>
      <c r="J309" t="str">
        <f>'TSCĐ Edit'!Q308</f>
        <v xml:space="preserve"> 10/06/2021</v>
      </c>
      <c r="K309" t="s">
        <v>2</v>
      </c>
      <c r="L309" t="s">
        <v>2</v>
      </c>
      <c r="M309" t="str">
        <f>'TSCĐ Edit'!U308</f>
        <v>Đang hoạt động</v>
      </c>
      <c r="N309" t="str">
        <f>'TSCĐ Edit'!Q308</f>
        <v xml:space="preserve"> 10/06/2021</v>
      </c>
    </row>
    <row r="310" spans="1:14" x14ac:dyDescent="0.3">
      <c r="A310" t="str">
        <f>'TSCĐ Edit'!I309</f>
        <v>Khoa Hồi Sức Tích Cực</v>
      </c>
      <c r="B310" t="str">
        <f>'TSCĐ Edit'!B309</f>
        <v>Máy theo dõi BN</v>
      </c>
      <c r="C310" t="str">
        <f>'TSCĐ Edit'!D309</f>
        <v>BG.MTD.KHSTC.028</v>
      </c>
      <c r="D310" t="str">
        <f>'TSCĐ Edit'!H309</f>
        <v>Monitor theo dõi bệnh nhân 5 thông số</v>
      </c>
      <c r="E310" t="str">
        <f>'TSCĐ Edit'!L309</f>
        <v>Vitapia 7000K</v>
      </c>
      <c r="F310" s="160" t="str">
        <f>'TSCĐ Edit'!M309</f>
        <v xml:space="preserve">
  19100100054</v>
      </c>
      <c r="G310" t="str">
        <f>'TSCĐ Edit'!N309</f>
        <v xml:space="preserve">Trismed </v>
      </c>
      <c r="H310" t="str">
        <f>'TSCĐ Edit'!O309</f>
        <v xml:space="preserve"> Hàn Quốc</v>
      </c>
      <c r="I310">
        <f>'TSCĐ Edit'!P309</f>
        <v>2020</v>
      </c>
      <c r="J310" t="str">
        <f>'TSCĐ Edit'!Q309</f>
        <v xml:space="preserve"> 10/06/2021</v>
      </c>
      <c r="K310" t="s">
        <v>2</v>
      </c>
      <c r="L310" t="s">
        <v>2</v>
      </c>
      <c r="M310" t="str">
        <f>'TSCĐ Edit'!U309</f>
        <v>Đang hoạt động</v>
      </c>
      <c r="N310" t="str">
        <f>'TSCĐ Edit'!Q309</f>
        <v xml:space="preserve"> 10/06/2021</v>
      </c>
    </row>
    <row r="311" spans="1:14" x14ac:dyDescent="0.3">
      <c r="A311" t="str">
        <f>'TSCĐ Edit'!I310</f>
        <v>Khoa Hồi Sức Tích Cực</v>
      </c>
      <c r="B311" t="str">
        <f>'TSCĐ Edit'!B310</f>
        <v>Máy thở</v>
      </c>
      <c r="C311" t="str">
        <f>'TSCĐ Edit'!D310</f>
        <v>BG.MT.KHSTC.001</v>
      </c>
      <c r="D311" t="str">
        <f>'TSCĐ Edit'!H310</f>
        <v>Máy thở</v>
      </c>
      <c r="E311" t="str">
        <f>'TSCĐ Edit'!L310</f>
        <v>Evita 4 edition</v>
      </c>
      <c r="F311" s="160" t="str">
        <f>'TSCĐ Edit'!M310</f>
        <v>ASFB 0139</v>
      </c>
      <c r="G311" t="str">
        <f>'TSCĐ Edit'!N310</f>
        <v>Drage</v>
      </c>
      <c r="H311" t="str">
        <f>'TSCĐ Edit'!O310</f>
        <v>Đức</v>
      </c>
      <c r="I311">
        <f>'TSCĐ Edit'!P310</f>
        <v>2014</v>
      </c>
      <c r="J311" t="str">
        <f>'TSCĐ Edit'!Q310</f>
        <v xml:space="preserve"> 04/07/2014</v>
      </c>
      <c r="K311" t="s">
        <v>2</v>
      </c>
      <c r="L311" t="s">
        <v>2</v>
      </c>
      <c r="M311" t="str">
        <f>'TSCĐ Edit'!U310</f>
        <v>Đang hoạt động</v>
      </c>
      <c r="N311" t="str">
        <f>'TSCĐ Edit'!Q310</f>
        <v xml:space="preserve"> 04/07/2014</v>
      </c>
    </row>
    <row r="312" spans="1:14" x14ac:dyDescent="0.3">
      <c r="A312" t="str">
        <f>'TSCĐ Edit'!I311</f>
        <v>Khoa Hồi Sức Tích Cực</v>
      </c>
      <c r="B312" t="str">
        <f>'TSCĐ Edit'!B311</f>
        <v>Máy thở</v>
      </c>
      <c r="C312" t="str">
        <f>'TSCĐ Edit'!D311</f>
        <v>BG.MT.KHSTC.002</v>
      </c>
      <c r="D312" t="str">
        <f>'TSCĐ Edit'!H311</f>
        <v>Máy thở</v>
      </c>
      <c r="E312" t="str">
        <f>'TSCĐ Edit'!L311</f>
        <v>Evita 4 edition</v>
      </c>
      <c r="F312" s="160" t="str">
        <f>'TSCĐ Edit'!M311</f>
        <v>ASFB 0111</v>
      </c>
      <c r="G312" t="str">
        <f>'TSCĐ Edit'!N311</f>
        <v>Drage</v>
      </c>
      <c r="H312" t="str">
        <f>'TSCĐ Edit'!O311</f>
        <v>Đức</v>
      </c>
      <c r="I312">
        <f>'TSCĐ Edit'!P311</f>
        <v>2014</v>
      </c>
      <c r="J312" t="str">
        <f>'TSCĐ Edit'!Q311</f>
        <v xml:space="preserve"> 04/07/2014</v>
      </c>
      <c r="K312" t="s">
        <v>2</v>
      </c>
      <c r="L312" t="s">
        <v>2</v>
      </c>
      <c r="M312" t="str">
        <f>'TSCĐ Edit'!U311</f>
        <v>Đang hoạt động</v>
      </c>
      <c r="N312" t="str">
        <f>'TSCĐ Edit'!Q311</f>
        <v xml:space="preserve"> 04/07/2014</v>
      </c>
    </row>
    <row r="313" spans="1:14" x14ac:dyDescent="0.3">
      <c r="A313" t="str">
        <f>'TSCĐ Edit'!I312</f>
        <v>Khoa Hồi Sức Tích Cực</v>
      </c>
      <c r="B313" t="str">
        <f>'TSCĐ Edit'!B312</f>
        <v>Máy thở</v>
      </c>
      <c r="C313" t="str">
        <f>'TSCĐ Edit'!D312</f>
        <v>BG.MT.KHSTC.003</v>
      </c>
      <c r="D313" t="str">
        <f>'TSCĐ Edit'!H312</f>
        <v>Máy thở chức năng cao</v>
      </c>
      <c r="E313" t="str">
        <f>'TSCĐ Edit'!L312</f>
        <v>PB - 840</v>
      </c>
      <c r="F313" s="160">
        <f>'TSCĐ Edit'!M312</f>
        <v>3512141622</v>
      </c>
      <c r="G313" t="str">
        <f>'TSCĐ Edit'!N312</f>
        <v xml:space="preserve">Puritan Bennett - Covidien </v>
      </c>
      <c r="H313" t="str">
        <f>'TSCĐ Edit'!O312</f>
        <v xml:space="preserve">  Ireland</v>
      </c>
      <c r="I313">
        <f>'TSCĐ Edit'!P312</f>
        <v>2014</v>
      </c>
      <c r="J313" t="str">
        <f>'TSCĐ Edit'!Q312</f>
        <v xml:space="preserve"> 03/07/2015</v>
      </c>
      <c r="K313" t="s">
        <v>2</v>
      </c>
      <c r="L313" t="s">
        <v>2</v>
      </c>
      <c r="M313" t="str">
        <f>'TSCĐ Edit'!U312</f>
        <v>Đang hoạt động</v>
      </c>
      <c r="N313" t="str">
        <f>'TSCĐ Edit'!Q312</f>
        <v xml:space="preserve"> 03/07/2015</v>
      </c>
    </row>
    <row r="314" spans="1:14" x14ac:dyDescent="0.3">
      <c r="A314" t="str">
        <f>'TSCĐ Edit'!I313</f>
        <v>Khoa Hồi Sức Tích Cực</v>
      </c>
      <c r="B314" t="str">
        <f>'TSCĐ Edit'!B313</f>
        <v>Máy thở</v>
      </c>
      <c r="C314" t="str">
        <f>'TSCĐ Edit'!D313</f>
        <v>BG.MT.KHSTC.004</v>
      </c>
      <c r="D314" t="str">
        <f>'TSCĐ Edit'!H313</f>
        <v>Máy thở chức năng cao</v>
      </c>
      <c r="E314" t="str">
        <f>'TSCĐ Edit'!L313</f>
        <v>PB - 840</v>
      </c>
      <c r="F314" s="160">
        <f>'TSCĐ Edit'!M313</f>
        <v>3512141679</v>
      </c>
      <c r="G314" t="str">
        <f>'TSCĐ Edit'!N313</f>
        <v xml:space="preserve">Puritan Bennett - Covidien </v>
      </c>
      <c r="H314" t="str">
        <f>'TSCĐ Edit'!O313</f>
        <v xml:space="preserve">  Ireland</v>
      </c>
      <c r="I314">
        <f>'TSCĐ Edit'!P313</f>
        <v>2014</v>
      </c>
      <c r="J314" t="str">
        <f>'TSCĐ Edit'!Q313</f>
        <v xml:space="preserve"> 03/07/2015</v>
      </c>
      <c r="K314" t="s">
        <v>2</v>
      </c>
      <c r="L314" t="s">
        <v>2</v>
      </c>
      <c r="M314" t="str">
        <f>'TSCĐ Edit'!U313</f>
        <v>Đang hoạt động</v>
      </c>
      <c r="N314" t="str">
        <f>'TSCĐ Edit'!Q313</f>
        <v xml:space="preserve"> 03/07/2015</v>
      </c>
    </row>
    <row r="315" spans="1:14" x14ac:dyDescent="0.3">
      <c r="A315" t="str">
        <f>'TSCĐ Edit'!I314</f>
        <v>Khoa Hồi Sức Tích Cực</v>
      </c>
      <c r="B315" t="str">
        <f>'TSCĐ Edit'!B314</f>
        <v>Máy thở</v>
      </c>
      <c r="C315" t="str">
        <f>'TSCĐ Edit'!D314</f>
        <v>BG.MT.KHSTC.005</v>
      </c>
      <c r="D315" t="str">
        <f>'TSCĐ Edit'!H314</f>
        <v>Máy thở chức năng cao</v>
      </c>
      <c r="E315" t="str">
        <f>'TSCĐ Edit'!L314</f>
        <v>PB - 840</v>
      </c>
      <c r="F315" s="160">
        <f>'TSCĐ Edit'!M314</f>
        <v>3512141491</v>
      </c>
      <c r="G315" t="str">
        <f>'TSCĐ Edit'!N314</f>
        <v xml:space="preserve">Puritan Bennett - Covidien </v>
      </c>
      <c r="H315" t="str">
        <f>'TSCĐ Edit'!O314</f>
        <v xml:space="preserve">  Ireland</v>
      </c>
      <c r="I315">
        <f>'TSCĐ Edit'!P314</f>
        <v>2014</v>
      </c>
      <c r="J315" t="str">
        <f>'TSCĐ Edit'!Q314</f>
        <v xml:space="preserve"> 03/07/2015</v>
      </c>
      <c r="K315" t="s">
        <v>2</v>
      </c>
      <c r="L315" t="s">
        <v>2</v>
      </c>
      <c r="M315" t="str">
        <f>'TSCĐ Edit'!U314</f>
        <v>Đang hoạt động</v>
      </c>
      <c r="N315" t="str">
        <f>'TSCĐ Edit'!Q314</f>
        <v xml:space="preserve"> 03/07/2015</v>
      </c>
    </row>
    <row r="316" spans="1:14" x14ac:dyDescent="0.3">
      <c r="A316" t="str">
        <f>'TSCĐ Edit'!I315</f>
        <v>Khoa Hồi Sức Tích Cực</v>
      </c>
      <c r="B316" t="str">
        <f>'TSCĐ Edit'!B315</f>
        <v>Máy thở</v>
      </c>
      <c r="C316" t="str">
        <f>'TSCĐ Edit'!D315</f>
        <v>BG.MT.KHSTC.006</v>
      </c>
      <c r="D316" t="str">
        <f>'TSCĐ Edit'!H315</f>
        <v>Máy thở chức năng cao</v>
      </c>
      <c r="E316" t="str">
        <f>'TSCĐ Edit'!L315</f>
        <v>PB - 840</v>
      </c>
      <c r="F316" s="160">
        <f>'TSCĐ Edit'!M315</f>
        <v>3512141405</v>
      </c>
      <c r="G316" t="str">
        <f>'TSCĐ Edit'!N315</f>
        <v xml:space="preserve">Puritan Bennett - Covidien </v>
      </c>
      <c r="H316" t="str">
        <f>'TSCĐ Edit'!O315</f>
        <v xml:space="preserve">  Ireland</v>
      </c>
      <c r="I316">
        <f>'TSCĐ Edit'!P315</f>
        <v>2014</v>
      </c>
      <c r="J316" t="str">
        <f>'TSCĐ Edit'!Q315</f>
        <v xml:space="preserve"> 03/07/2015</v>
      </c>
      <c r="K316" t="s">
        <v>2</v>
      </c>
      <c r="L316" t="s">
        <v>2</v>
      </c>
      <c r="M316" t="str">
        <f>'TSCĐ Edit'!U315</f>
        <v>Đang hoạt động</v>
      </c>
      <c r="N316" t="str">
        <f>'TSCĐ Edit'!Q315</f>
        <v xml:space="preserve"> 03/07/2015</v>
      </c>
    </row>
    <row r="317" spans="1:14" x14ac:dyDescent="0.3">
      <c r="A317" t="str">
        <f>'TSCĐ Edit'!I316</f>
        <v>Khoa Hồi Sức Tích Cực</v>
      </c>
      <c r="B317" t="str">
        <f>'TSCĐ Edit'!B316</f>
        <v>Máy thở</v>
      </c>
      <c r="C317" t="str">
        <f>'TSCĐ Edit'!D316</f>
        <v>BG.MT.KHSTC.007</v>
      </c>
      <c r="D317" t="str">
        <f>'TSCĐ Edit'!H316</f>
        <v>Máy thở và máy nén khí trẻ em</v>
      </c>
      <c r="E317" t="str">
        <f>'TSCĐ Edit'!L316</f>
        <v>PB840</v>
      </c>
      <c r="F317" s="160">
        <f>'TSCĐ Edit'!M316</f>
        <v>3512162749</v>
      </c>
      <c r="G317" t="str">
        <f>'TSCĐ Edit'!N316</f>
        <v xml:space="preserve">Covidien </v>
      </c>
      <c r="H317" t="str">
        <f>'TSCĐ Edit'!O316</f>
        <v xml:space="preserve"> Mỹ - Ailen</v>
      </c>
      <c r="I317">
        <f>'TSCĐ Edit'!P316</f>
        <v>2016</v>
      </c>
      <c r="J317" t="str">
        <f>'TSCĐ Edit'!Q316</f>
        <v xml:space="preserve"> 25/12/2016</v>
      </c>
      <c r="K317" t="s">
        <v>2</v>
      </c>
      <c r="L317" t="s">
        <v>2</v>
      </c>
      <c r="M317" t="str">
        <f>'TSCĐ Edit'!U316</f>
        <v>Đang hoạt động</v>
      </c>
      <c r="N317" t="str">
        <f>'TSCĐ Edit'!Q316</f>
        <v xml:space="preserve"> 25/12/2016</v>
      </c>
    </row>
    <row r="318" spans="1:14" x14ac:dyDescent="0.3">
      <c r="A318" t="str">
        <f>'TSCĐ Edit'!I317</f>
        <v>Khoa Hồi Sức Tích Cực</v>
      </c>
      <c r="B318" t="str">
        <f>'TSCĐ Edit'!B317</f>
        <v>Máy thở</v>
      </c>
      <c r="C318" t="str">
        <f>'TSCĐ Edit'!D317</f>
        <v>BG.MT.KHSTC.008</v>
      </c>
      <c r="D318" t="str">
        <f>'TSCĐ Edit'!H317</f>
        <v>Máy thở</v>
      </c>
      <c r="E318" t="str">
        <f>'TSCĐ Edit'!L317</f>
        <v>Savina 300</v>
      </c>
      <c r="F318" s="160" t="str">
        <f>'TSCĐ Edit'!M317</f>
        <v>ASJL-0223</v>
      </c>
      <c r="G318" t="str">
        <f>'TSCĐ Edit'!N317</f>
        <v xml:space="preserve">Drager </v>
      </c>
      <c r="H318" t="str">
        <f>'TSCĐ Edit'!O317</f>
        <v xml:space="preserve"> Đức</v>
      </c>
      <c r="I318">
        <f>'TSCĐ Edit'!P317</f>
        <v>2016</v>
      </c>
      <c r="J318" t="str">
        <f>'TSCĐ Edit'!Q317</f>
        <v xml:space="preserve"> 05/04/2017</v>
      </c>
      <c r="K318" t="s">
        <v>2</v>
      </c>
      <c r="L318" t="s">
        <v>2</v>
      </c>
      <c r="M318" t="str">
        <f>'TSCĐ Edit'!U317</f>
        <v>Đang hoạt động</v>
      </c>
      <c r="N318" t="str">
        <f>'TSCĐ Edit'!Q317</f>
        <v xml:space="preserve"> 05/04/2017</v>
      </c>
    </row>
    <row r="319" spans="1:14" x14ac:dyDescent="0.3">
      <c r="A319" t="str">
        <f>'TSCĐ Edit'!I318</f>
        <v>Khoa Hồi Sức Tích Cực</v>
      </c>
      <c r="B319" t="str">
        <f>'TSCĐ Edit'!B318</f>
        <v>Máy thở</v>
      </c>
      <c r="C319" t="str">
        <f>'TSCĐ Edit'!D318</f>
        <v>BG.MT.KHSTC.009</v>
      </c>
      <c r="D319" t="str">
        <f>'TSCĐ Edit'!H318</f>
        <v>Máy thở</v>
      </c>
      <c r="E319" t="str">
        <f>'TSCĐ Edit'!L318</f>
        <v>Savina 300</v>
      </c>
      <c r="F319" s="160" t="str">
        <f>'TSCĐ Edit'!M318</f>
        <v>ASJL-0219</v>
      </c>
      <c r="G319" t="str">
        <f>'TSCĐ Edit'!N318</f>
        <v xml:space="preserve">Drager </v>
      </c>
      <c r="H319" t="str">
        <f>'TSCĐ Edit'!O318</f>
        <v xml:space="preserve"> Đức</v>
      </c>
      <c r="I319">
        <f>'TSCĐ Edit'!P318</f>
        <v>2016</v>
      </c>
      <c r="J319" t="str">
        <f>'TSCĐ Edit'!Q318</f>
        <v xml:space="preserve"> 05/04/2017</v>
      </c>
      <c r="K319" t="s">
        <v>2</v>
      </c>
      <c r="L319" t="s">
        <v>2</v>
      </c>
      <c r="M319" t="str">
        <f>'TSCĐ Edit'!U318</f>
        <v>Đang hoạt động</v>
      </c>
      <c r="N319" t="str">
        <f>'TSCĐ Edit'!Q318</f>
        <v xml:space="preserve"> 05/04/2017</v>
      </c>
    </row>
    <row r="320" spans="1:14" x14ac:dyDescent="0.3">
      <c r="A320" t="str">
        <f>'TSCĐ Edit'!I319</f>
        <v>Khoa Hồi Sức Tích Cực</v>
      </c>
      <c r="B320" t="str">
        <f>'TSCĐ Edit'!B319</f>
        <v>Máy thở</v>
      </c>
      <c r="C320" t="str">
        <f>'TSCĐ Edit'!D319</f>
        <v>BG.MT.KHSTC.010</v>
      </c>
      <c r="D320" t="str">
        <f>'TSCĐ Edit'!H319</f>
        <v>Máy thở</v>
      </c>
      <c r="E320" t="str">
        <f>'TSCĐ Edit'!L319</f>
        <v>Savina 300</v>
      </c>
      <c r="F320" s="160" t="str">
        <f>'TSCĐ Edit'!M319</f>
        <v>ASJL-0220</v>
      </c>
      <c r="G320" t="str">
        <f>'TSCĐ Edit'!N319</f>
        <v xml:space="preserve">Drager </v>
      </c>
      <c r="H320" t="str">
        <f>'TSCĐ Edit'!O319</f>
        <v xml:space="preserve"> Đức</v>
      </c>
      <c r="I320">
        <f>'TSCĐ Edit'!P319</f>
        <v>2016</v>
      </c>
      <c r="J320" t="str">
        <f>'TSCĐ Edit'!Q319</f>
        <v xml:space="preserve"> 05/04/2017</v>
      </c>
      <c r="K320" t="s">
        <v>2</v>
      </c>
      <c r="L320" t="s">
        <v>2</v>
      </c>
      <c r="M320" t="str">
        <f>'TSCĐ Edit'!U319</f>
        <v>Đang hoạt động</v>
      </c>
      <c r="N320" t="str">
        <f>'TSCĐ Edit'!Q319</f>
        <v xml:space="preserve"> 05/04/2017</v>
      </c>
    </row>
    <row r="321" spans="1:14" x14ac:dyDescent="0.3">
      <c r="A321" t="str">
        <f>'TSCĐ Edit'!I320</f>
        <v>Khoa Hồi Sức Tích Cực</v>
      </c>
      <c r="B321" t="str">
        <f>'TSCĐ Edit'!B320</f>
        <v>Máy thở</v>
      </c>
      <c r="C321" t="str">
        <f>'TSCĐ Edit'!D320</f>
        <v>BG.MT.KHSTC.011</v>
      </c>
      <c r="D321" t="str">
        <f>'TSCĐ Edit'!H320</f>
        <v>Máy thở BiPAP không xâm nhập</v>
      </c>
      <c r="E321" t="str">
        <f>'TSCĐ Edit'!L320</f>
        <v>Carina</v>
      </c>
      <c r="F321" s="160" t="str">
        <f>'TSCĐ Edit'!M320</f>
        <v>ASJL-0003</v>
      </c>
      <c r="G321" t="str">
        <f>'TSCĐ Edit'!N320</f>
        <v xml:space="preserve">Drager </v>
      </c>
      <c r="H321" t="str">
        <f>'TSCĐ Edit'!O320</f>
        <v xml:space="preserve"> Đức</v>
      </c>
      <c r="I321">
        <f>'TSCĐ Edit'!P320</f>
        <v>2016</v>
      </c>
      <c r="J321" t="str">
        <f>'TSCĐ Edit'!Q320</f>
        <v xml:space="preserve"> 05/04/2017</v>
      </c>
      <c r="K321" t="s">
        <v>2</v>
      </c>
      <c r="L321" t="s">
        <v>2</v>
      </c>
      <c r="M321" t="str">
        <f>'TSCĐ Edit'!U320</f>
        <v>Đang hoạt động</v>
      </c>
      <c r="N321" t="str">
        <f>'TSCĐ Edit'!Q320</f>
        <v xml:space="preserve"> 05/04/2017</v>
      </c>
    </row>
    <row r="322" spans="1:14" x14ac:dyDescent="0.3">
      <c r="A322" t="str">
        <f>'TSCĐ Edit'!I321</f>
        <v>Khoa Hồi Sức Tích Cực</v>
      </c>
      <c r="B322" t="str">
        <f>'TSCĐ Edit'!B321</f>
        <v>Máy thở</v>
      </c>
      <c r="C322" t="str">
        <f>'TSCĐ Edit'!D321</f>
        <v>BG.MT.KHSTC.012</v>
      </c>
      <c r="D322" t="str">
        <f>'TSCĐ Edit'!H321</f>
        <v>Máy thở chức năng cao</v>
      </c>
      <c r="E322" t="str">
        <f>'TSCĐ Edit'!L321</f>
        <v xml:space="preserve">Puritan Bennett 840 </v>
      </c>
      <c r="F322" s="160" t="str">
        <f>'TSCĐ Edit'!M321</f>
        <v>3512171732</v>
      </c>
      <c r="G322" t="str">
        <f>'TSCĐ Edit'!N321</f>
        <v xml:space="preserve"> Covidien/ Medtronic  </v>
      </c>
      <c r="H322" t="str">
        <f>'TSCĐ Edit'!O321</f>
        <v xml:space="preserve">  Mỹ</v>
      </c>
      <c r="I322" t="str">
        <f>'TSCĐ Edit'!P321</f>
        <v>2017, 2018</v>
      </c>
      <c r="J322" t="str">
        <f>'TSCĐ Edit'!Q321</f>
        <v xml:space="preserve"> 20/12/2018</v>
      </c>
      <c r="K322" t="s">
        <v>2</v>
      </c>
      <c r="L322" t="s">
        <v>2</v>
      </c>
      <c r="M322" t="str">
        <f>'TSCĐ Edit'!U321</f>
        <v>Đang hoạt động</v>
      </c>
      <c r="N322" t="str">
        <f>'TSCĐ Edit'!Q321</f>
        <v xml:space="preserve"> 20/12/2018</v>
      </c>
    </row>
    <row r="323" spans="1:14" x14ac:dyDescent="0.3">
      <c r="A323" t="str">
        <f>'TSCĐ Edit'!I322</f>
        <v>Khoa Hồi Sức Tích Cực</v>
      </c>
      <c r="B323" t="str">
        <f>'TSCĐ Edit'!B322</f>
        <v>Máy thở</v>
      </c>
      <c r="C323" t="str">
        <f>'TSCĐ Edit'!D322</f>
        <v>BG.MT.KHSTC.013</v>
      </c>
      <c r="D323" t="str">
        <f>'TSCĐ Edit'!H322</f>
        <v>Máy thở chức năng cao</v>
      </c>
      <c r="E323" t="str">
        <f>'TSCĐ Edit'!L322</f>
        <v xml:space="preserve">Puritan Bennett 840 </v>
      </c>
      <c r="F323" s="160" t="str">
        <f>'TSCĐ Edit'!M322</f>
        <v>3512171910</v>
      </c>
      <c r="G323" t="str">
        <f>'TSCĐ Edit'!N322</f>
        <v xml:space="preserve"> Covidien/ Medtronic  </v>
      </c>
      <c r="H323" t="str">
        <f>'TSCĐ Edit'!O322</f>
        <v xml:space="preserve">  Mỹ</v>
      </c>
      <c r="I323" t="str">
        <f>'TSCĐ Edit'!P322</f>
        <v>2017, 2018</v>
      </c>
      <c r="J323" t="str">
        <f>'TSCĐ Edit'!Q322</f>
        <v xml:space="preserve"> 20/12/2018</v>
      </c>
      <c r="K323" t="s">
        <v>2</v>
      </c>
      <c r="L323" t="s">
        <v>2</v>
      </c>
      <c r="M323" t="str">
        <f>'TSCĐ Edit'!U322</f>
        <v>Đang hoạt động</v>
      </c>
      <c r="N323" t="str">
        <f>'TSCĐ Edit'!Q322</f>
        <v xml:space="preserve"> 20/12/2018</v>
      </c>
    </row>
    <row r="324" spans="1:14" x14ac:dyDescent="0.3">
      <c r="A324" t="str">
        <f>'TSCĐ Edit'!I323</f>
        <v>Khoa Hồi Sức Tích Cực</v>
      </c>
      <c r="B324" t="str">
        <f>'TSCĐ Edit'!B323</f>
        <v>Máy thở</v>
      </c>
      <c r="C324" t="str">
        <f>'TSCĐ Edit'!D323</f>
        <v>BG.MT.KHSTC.014</v>
      </c>
      <c r="D324" t="str">
        <f>'TSCĐ Edit'!H323</f>
        <v>Máy thở chức năng cao</v>
      </c>
      <c r="E324" t="str">
        <f>'TSCĐ Edit'!L323</f>
        <v xml:space="preserve">Puritan Bennett 840 </v>
      </c>
      <c r="F324" s="160" t="str">
        <f>'TSCĐ Edit'!M323</f>
        <v>3512171725</v>
      </c>
      <c r="G324" t="str">
        <f>'TSCĐ Edit'!N323</f>
        <v xml:space="preserve"> Covidien/ Medtronic  </v>
      </c>
      <c r="H324" t="str">
        <f>'TSCĐ Edit'!O323</f>
        <v xml:space="preserve">  Mỹ</v>
      </c>
      <c r="I324" t="str">
        <f>'TSCĐ Edit'!P323</f>
        <v>2017, 2018</v>
      </c>
      <c r="J324" t="str">
        <f>'TSCĐ Edit'!Q323</f>
        <v xml:space="preserve"> 20/12/2018</v>
      </c>
      <c r="K324" t="s">
        <v>2</v>
      </c>
      <c r="L324" t="s">
        <v>2</v>
      </c>
      <c r="M324" t="str">
        <f>'TSCĐ Edit'!U323</f>
        <v>Đang hoạt động</v>
      </c>
      <c r="N324" t="str">
        <f>'TSCĐ Edit'!Q323</f>
        <v xml:space="preserve"> 20/12/2018</v>
      </c>
    </row>
    <row r="325" spans="1:14" x14ac:dyDescent="0.3">
      <c r="A325" t="str">
        <f>'TSCĐ Edit'!I324</f>
        <v>Khoa Hồi Sức Tích Cực</v>
      </c>
      <c r="B325" t="str">
        <f>'TSCĐ Edit'!B324</f>
        <v>Máy thở</v>
      </c>
      <c r="C325" t="str">
        <f>'TSCĐ Edit'!D324</f>
        <v>BG.MT.KHSTC.015</v>
      </c>
      <c r="D325" t="str">
        <f>'TSCĐ Edit'!H324</f>
        <v>Máy thở chức năng cao</v>
      </c>
      <c r="E325" t="str">
        <f>'TSCĐ Edit'!L324</f>
        <v>Elisa</v>
      </c>
      <c r="F325" s="160" t="str">
        <f>'TSCĐ Edit'!M324</f>
        <v xml:space="preserve">0400000hul52177398
</v>
      </c>
      <c r="G325" t="str">
        <f>'TSCĐ Edit'!N324</f>
        <v>Heinen + Löwenstein Medical GmbH &amp; Co. KG</v>
      </c>
      <c r="H325" t="str">
        <f>'TSCĐ Edit'!O324</f>
        <v xml:space="preserve">  Đức</v>
      </c>
      <c r="I325">
        <f>'TSCĐ Edit'!P324</f>
        <v>2018</v>
      </c>
      <c r="J325" t="str">
        <f>'TSCĐ Edit'!Q324</f>
        <v xml:space="preserve"> 14/01/2019</v>
      </c>
      <c r="K325" t="s">
        <v>2</v>
      </c>
      <c r="L325" t="s">
        <v>2</v>
      </c>
      <c r="M325" t="str">
        <f>'TSCĐ Edit'!U324</f>
        <v>Đang hoạt động</v>
      </c>
      <c r="N325" t="str">
        <f>'TSCĐ Edit'!Q324</f>
        <v xml:space="preserve"> 14/01/2019</v>
      </c>
    </row>
    <row r="326" spans="1:14" x14ac:dyDescent="0.3">
      <c r="A326" t="str">
        <f>'TSCĐ Edit'!I325</f>
        <v>Khoa Hồi Sức Tích Cực</v>
      </c>
      <c r="B326" t="str">
        <f>'TSCĐ Edit'!B325</f>
        <v>Máy thở</v>
      </c>
      <c r="C326" t="str">
        <f>'TSCĐ Edit'!D325</f>
        <v>BG.MT.KHSTC.016</v>
      </c>
      <c r="D326" t="str">
        <f>'TSCĐ Edit'!H325</f>
        <v>Máy thở chức năng cao</v>
      </c>
      <c r="E326" t="str">
        <f>'TSCĐ Edit'!L325</f>
        <v>Elisa</v>
      </c>
      <c r="F326" s="160" t="str">
        <f>'TSCĐ Edit'!M325</f>
        <v xml:space="preserve">
0400000hul52177413</v>
      </c>
      <c r="G326" t="str">
        <f>'TSCĐ Edit'!N325</f>
        <v>Heinen + Löwenstein Medical GmbH &amp; Co. KG</v>
      </c>
      <c r="H326" t="str">
        <f>'TSCĐ Edit'!O325</f>
        <v xml:space="preserve">  Đức</v>
      </c>
      <c r="I326">
        <f>'TSCĐ Edit'!P325</f>
        <v>2018</v>
      </c>
      <c r="J326" t="str">
        <f>'TSCĐ Edit'!Q325</f>
        <v xml:space="preserve"> 14/01/2019</v>
      </c>
      <c r="K326" t="s">
        <v>2</v>
      </c>
      <c r="L326" t="s">
        <v>2</v>
      </c>
      <c r="M326" t="str">
        <f>'TSCĐ Edit'!U325</f>
        <v>Đang hoạt động</v>
      </c>
      <c r="N326" t="str">
        <f>'TSCĐ Edit'!Q325</f>
        <v xml:space="preserve"> 14/01/2019</v>
      </c>
    </row>
    <row r="327" spans="1:14" x14ac:dyDescent="0.3">
      <c r="A327" t="str">
        <f>'TSCĐ Edit'!I326</f>
        <v>Khoa Hồi Sức Tích Cực</v>
      </c>
      <c r="B327" t="str">
        <f>'TSCĐ Edit'!B326</f>
        <v>Máy thở</v>
      </c>
      <c r="C327" t="str">
        <f>'TSCĐ Edit'!D326</f>
        <v>BG.MT.KHSTC.017</v>
      </c>
      <c r="D327" t="str">
        <f>'TSCĐ Edit'!H326</f>
        <v>MÁY THỞ CHỨC NĂNG CAO</v>
      </c>
      <c r="E327" t="str">
        <f>'TSCĐ Edit'!L326</f>
        <v>Elisa 600</v>
      </c>
      <c r="F327" s="160" t="str">
        <f>'TSCĐ Edit'!M326</f>
        <v>0400600hul06204938</v>
      </c>
      <c r="G327" t="str">
        <f>'TSCĐ Edit'!N326</f>
        <v xml:space="preserve">Löwenstein Medical GmbH &amp; Co. KG </v>
      </c>
      <c r="H327" t="str">
        <f>'TSCĐ Edit'!O326</f>
        <v xml:space="preserve">  Đức</v>
      </c>
      <c r="I327">
        <f>'TSCĐ Edit'!P326</f>
        <v>2020</v>
      </c>
      <c r="J327" t="str">
        <f>'TSCĐ Edit'!Q326</f>
        <v xml:space="preserve"> 18/05/2020</v>
      </c>
      <c r="K327" t="s">
        <v>2</v>
      </c>
      <c r="L327" t="s">
        <v>2</v>
      </c>
      <c r="M327" t="str">
        <f>'TSCĐ Edit'!U326</f>
        <v>Đang hoạt động</v>
      </c>
      <c r="N327" t="str">
        <f>'TSCĐ Edit'!Q326</f>
        <v xml:space="preserve"> 18/05/2020</v>
      </c>
    </row>
    <row r="328" spans="1:14" x14ac:dyDescent="0.3">
      <c r="A328" t="str">
        <f>'TSCĐ Edit'!I327</f>
        <v>Khoa Hồi Sức Tích Cực</v>
      </c>
      <c r="B328" t="str">
        <f>'TSCĐ Edit'!B327</f>
        <v>Máy thở</v>
      </c>
      <c r="C328" t="str">
        <f>'TSCĐ Edit'!D327</f>
        <v>BG.MT.KHSTC.018</v>
      </c>
      <c r="D328" t="str">
        <f>'TSCĐ Edit'!H327</f>
        <v>MÁY THỞ CHỨC NĂNG CAO</v>
      </c>
      <c r="E328" t="str">
        <f>'TSCĐ Edit'!L327</f>
        <v>Elisa 600</v>
      </c>
      <c r="F328" s="160" t="str">
        <f>'TSCĐ Edit'!M327</f>
        <v>0400600hul06204939</v>
      </c>
      <c r="G328" t="str">
        <f>'TSCĐ Edit'!N327</f>
        <v xml:space="preserve">Löwenstein Medical GmbH &amp; Co. KG </v>
      </c>
      <c r="H328" t="str">
        <f>'TSCĐ Edit'!O327</f>
        <v xml:space="preserve">  Đức</v>
      </c>
      <c r="I328">
        <f>'TSCĐ Edit'!P327</f>
        <v>2020</v>
      </c>
      <c r="J328" t="str">
        <f>'TSCĐ Edit'!Q327</f>
        <v xml:space="preserve"> 18/05/2020</v>
      </c>
      <c r="K328" t="s">
        <v>2</v>
      </c>
      <c r="L328" t="s">
        <v>2</v>
      </c>
      <c r="M328" t="str">
        <f>'TSCĐ Edit'!U327</f>
        <v>Đang hoạt động</v>
      </c>
      <c r="N328" t="str">
        <f>'TSCĐ Edit'!Q327</f>
        <v xml:space="preserve"> 18/05/2020</v>
      </c>
    </row>
    <row r="329" spans="1:14" x14ac:dyDescent="0.3">
      <c r="A329" t="str">
        <f>'TSCĐ Edit'!I328</f>
        <v>Khoa Hồi Sức Tích Cực</v>
      </c>
      <c r="B329" t="str">
        <f>'TSCĐ Edit'!B328</f>
        <v>Máy thở</v>
      </c>
      <c r="C329" t="str">
        <f>'TSCĐ Edit'!D328</f>
        <v>BG.MT.KHSTC.019</v>
      </c>
      <c r="D329" t="str">
        <f>'TSCĐ Edit'!H328</f>
        <v>MÁY THỞ CHỨC NĂNG CAO</v>
      </c>
      <c r="E329" t="str">
        <f>'TSCĐ Edit'!L328</f>
        <v>Elisa 600</v>
      </c>
      <c r="F329" s="160" t="str">
        <f>'TSCĐ Edit'!M328</f>
        <v>0400600hul06204940</v>
      </c>
      <c r="G329" t="str">
        <f>'TSCĐ Edit'!N328</f>
        <v xml:space="preserve">Löwenstein Medical GmbH &amp; Co. KG </v>
      </c>
      <c r="H329" t="str">
        <f>'TSCĐ Edit'!O328</f>
        <v xml:space="preserve">  Đức</v>
      </c>
      <c r="I329">
        <f>'TSCĐ Edit'!P328</f>
        <v>2020</v>
      </c>
      <c r="J329" t="str">
        <f>'TSCĐ Edit'!Q328</f>
        <v xml:space="preserve"> 18/05/2020</v>
      </c>
      <c r="K329" t="s">
        <v>2</v>
      </c>
      <c r="L329" t="s">
        <v>2</v>
      </c>
      <c r="M329" t="str">
        <f>'TSCĐ Edit'!U328</f>
        <v>Đang hoạt động</v>
      </c>
      <c r="N329" t="str">
        <f>'TSCĐ Edit'!Q328</f>
        <v xml:space="preserve"> 18/05/2020</v>
      </c>
    </row>
    <row r="330" spans="1:14" x14ac:dyDescent="0.3">
      <c r="A330" t="str">
        <f>'TSCĐ Edit'!I329</f>
        <v>Khoa Hồi Sức Tích Cực</v>
      </c>
      <c r="B330" t="str">
        <f>'TSCĐ Edit'!B329</f>
        <v>Máy thở</v>
      </c>
      <c r="C330" t="str">
        <f>'TSCĐ Edit'!D329</f>
        <v>BG.MT.KHSTC.020</v>
      </c>
      <c r="D330" t="str">
        <f>'TSCĐ Edit'!H329</f>
        <v>Máy thở xách tay kèm van PEEP, 2 bộ dây</v>
      </c>
      <c r="E330" t="str">
        <f>'TSCĐ Edit'!L329</f>
        <v>Monnal T60</v>
      </c>
      <c r="F330" s="160" t="str">
        <f>'TSCĐ Edit'!M329</f>
        <v>MT60-08403</v>
      </c>
      <c r="G330" t="str">
        <f>'TSCĐ Edit'!N329</f>
        <v xml:space="preserve">Air Liquide </v>
      </c>
      <c r="H330" t="str">
        <f>'TSCĐ Edit'!O329</f>
        <v xml:space="preserve"> Pháp</v>
      </c>
      <c r="I330">
        <f>'TSCĐ Edit'!P329</f>
        <v>2020</v>
      </c>
      <c r="J330" t="str">
        <f>'TSCĐ Edit'!Q329</f>
        <v xml:space="preserve"> 18/05/2020</v>
      </c>
      <c r="K330" t="s">
        <v>2</v>
      </c>
      <c r="L330" t="s">
        <v>2</v>
      </c>
      <c r="M330" t="str">
        <f>'TSCĐ Edit'!U329</f>
        <v>Đang hoạt động</v>
      </c>
      <c r="N330" t="str">
        <f>'TSCĐ Edit'!Q329</f>
        <v xml:space="preserve"> 18/05/2020</v>
      </c>
    </row>
    <row r="331" spans="1:14" x14ac:dyDescent="0.3">
      <c r="A331" t="str">
        <f>'TSCĐ Edit'!I330</f>
        <v>Khoa Hồi Sức Tích Cực</v>
      </c>
      <c r="B331" t="str">
        <f>'TSCĐ Edit'!B330</f>
        <v>Máy thở</v>
      </c>
      <c r="C331" t="str">
        <f>'TSCĐ Edit'!D330</f>
        <v>BG.MT.KHSTC.021</v>
      </c>
      <c r="D331" t="str">
        <f>'TSCĐ Edit'!H330</f>
        <v>Máy thở xách tay kèm van PEEP, 2 bộ dây</v>
      </c>
      <c r="E331" t="str">
        <f>'TSCĐ Edit'!L330</f>
        <v>Monnal T60</v>
      </c>
      <c r="F331" s="160" t="str">
        <f>'TSCĐ Edit'!M330</f>
        <v xml:space="preserve"> MT60-08421</v>
      </c>
      <c r="G331" t="str">
        <f>'TSCĐ Edit'!N330</f>
        <v xml:space="preserve">Air Liquide </v>
      </c>
      <c r="H331" t="str">
        <f>'TSCĐ Edit'!O330</f>
        <v xml:space="preserve"> Pháp</v>
      </c>
      <c r="I331">
        <f>'TSCĐ Edit'!P330</f>
        <v>2020</v>
      </c>
      <c r="J331" t="str">
        <f>'TSCĐ Edit'!Q330</f>
        <v xml:space="preserve"> 18/05/2020</v>
      </c>
      <c r="K331" t="s">
        <v>2</v>
      </c>
      <c r="L331" t="s">
        <v>2</v>
      </c>
      <c r="M331" t="str">
        <f>'TSCĐ Edit'!U330</f>
        <v>Đang hoạt động</v>
      </c>
      <c r="N331" t="str">
        <f>'TSCĐ Edit'!Q330</f>
        <v xml:space="preserve"> 18/05/2020</v>
      </c>
    </row>
    <row r="332" spans="1:14" x14ac:dyDescent="0.3">
      <c r="A332" t="str">
        <f>'TSCĐ Edit'!I331</f>
        <v>Khoa Hồi Sức Tích Cực</v>
      </c>
      <c r="B332" t="str">
        <f>'TSCĐ Edit'!B331</f>
        <v>Máy thở</v>
      </c>
      <c r="C332" t="str">
        <f>'TSCĐ Edit'!D331</f>
        <v>BG.MT.KHSTC.022</v>
      </c>
      <c r="D332" t="str">
        <f>'TSCĐ Edit'!H331</f>
        <v>Máy thở di động chức năng cao</v>
      </c>
      <c r="E332" t="str">
        <f>'TSCĐ Edit'!L331</f>
        <v xml:space="preserve">
Falco 202 EVO
</v>
      </c>
      <c r="F332" s="160">
        <f>'TSCĐ Edit'!M331</f>
        <v>61692</v>
      </c>
      <c r="G332" t="str">
        <f>'TSCĐ Edit'!N331</f>
        <v xml:space="preserve">SIARE ENGINEERING INTERNATIONAL GROUP SRL </v>
      </c>
      <c r="H332" t="str">
        <f>'TSCĐ Edit'!O331</f>
        <v>Ý</v>
      </c>
      <c r="I332">
        <f>'TSCĐ Edit'!P331</f>
        <v>2020</v>
      </c>
      <c r="J332" t="str">
        <f>'TSCĐ Edit'!Q331</f>
        <v xml:space="preserve"> 30/08/2021</v>
      </c>
      <c r="K332" t="s">
        <v>2</v>
      </c>
      <c r="L332" t="s">
        <v>2</v>
      </c>
      <c r="M332" t="str">
        <f>'TSCĐ Edit'!U331</f>
        <v>Đang hoạt động</v>
      </c>
      <c r="N332" t="str">
        <f>'TSCĐ Edit'!Q331</f>
        <v xml:space="preserve"> 30/08/2021</v>
      </c>
    </row>
    <row r="333" spans="1:14" x14ac:dyDescent="0.3">
      <c r="A333" t="str">
        <f>'TSCĐ Edit'!I332</f>
        <v>Khoa Hồi Sức Tích Cực</v>
      </c>
      <c r="B333" t="str">
        <f>'TSCĐ Edit'!B332</f>
        <v>Máy thở</v>
      </c>
      <c r="C333" t="str">
        <f>'TSCĐ Edit'!D332</f>
        <v>BG.MT.KHSTC.023</v>
      </c>
      <c r="D333" t="str">
        <f>'TSCĐ Edit'!H332</f>
        <v>Máy thở cao cấp có tính năng thử nghiệm thở tự nhiên</v>
      </c>
      <c r="E333" t="str">
        <f>'TSCĐ Edit'!L332</f>
        <v>Carescape R860</v>
      </c>
      <c r="F333" s="160" t="str">
        <f>'TSCĐ Edit'!M332</f>
        <v xml:space="preserve">
  CBRY 03626
 </v>
      </c>
      <c r="G333" t="str">
        <f>'TSCĐ Edit'!N332</f>
        <v xml:space="preserve">Datex-Ohmeda </v>
      </c>
      <c r="H333" t="str">
        <f>'TSCĐ Edit'!O332</f>
        <v xml:space="preserve">  Mỹ</v>
      </c>
      <c r="I333">
        <f>'TSCĐ Edit'!P332</f>
        <v>2020</v>
      </c>
      <c r="J333" t="str">
        <f>'TSCĐ Edit'!Q332</f>
        <v xml:space="preserve"> 10/06/2021</v>
      </c>
      <c r="K333" t="s">
        <v>2</v>
      </c>
      <c r="L333" t="s">
        <v>2</v>
      </c>
      <c r="M333" t="str">
        <f>'TSCĐ Edit'!U332</f>
        <v>Đang hoạt động</v>
      </c>
      <c r="N333" t="str">
        <f>'TSCĐ Edit'!Q332</f>
        <v xml:space="preserve"> 10/06/2021</v>
      </c>
    </row>
    <row r="334" spans="1:14" x14ac:dyDescent="0.3">
      <c r="A334" t="str">
        <f>'TSCĐ Edit'!I333</f>
        <v>Khoa Hồi Sức Tích Cực</v>
      </c>
      <c r="B334" t="str">
        <f>'TSCĐ Edit'!B333</f>
        <v>Máy thở</v>
      </c>
      <c r="C334" t="str">
        <f>'TSCĐ Edit'!D333</f>
        <v>BG.MT.KHSTC.024</v>
      </c>
      <c r="D334" t="str">
        <f>'TSCĐ Edit'!H333</f>
        <v>Máy thở cao cấp có tính năng thử nghiệm thở tự nhiên</v>
      </c>
      <c r="E334" t="str">
        <f>'TSCĐ Edit'!L333</f>
        <v>Carescape R860</v>
      </c>
      <c r="F334" s="160" t="str">
        <f>'TSCĐ Edit'!M333</f>
        <v xml:space="preserve">
  CBRZ 84889
 </v>
      </c>
      <c r="G334" t="str">
        <f>'TSCĐ Edit'!N333</f>
        <v xml:space="preserve">Datex-Ohmeda </v>
      </c>
      <c r="H334" t="str">
        <f>'TSCĐ Edit'!O333</f>
        <v xml:space="preserve">  Mỹ</v>
      </c>
      <c r="I334">
        <f>'TSCĐ Edit'!P333</f>
        <v>2020</v>
      </c>
      <c r="J334" t="str">
        <f>'TSCĐ Edit'!Q333</f>
        <v xml:space="preserve"> 10/06/2021</v>
      </c>
      <c r="K334" t="s">
        <v>2</v>
      </c>
      <c r="L334" t="s">
        <v>2</v>
      </c>
      <c r="M334" t="str">
        <f>'TSCĐ Edit'!U333</f>
        <v>Đang hoạt động</v>
      </c>
      <c r="N334" t="str">
        <f>'TSCĐ Edit'!Q333</f>
        <v xml:space="preserve"> 10/06/2021</v>
      </c>
    </row>
    <row r="335" spans="1:14" x14ac:dyDescent="0.3">
      <c r="A335" t="str">
        <f>'TSCĐ Edit'!I334</f>
        <v>Khoa Hồi Sức Tích Cực</v>
      </c>
      <c r="B335" t="str">
        <f>'TSCĐ Edit'!B334</f>
        <v>Máy thở</v>
      </c>
      <c r="C335" t="str">
        <f>'TSCĐ Edit'!D334</f>
        <v>BG.MT.KHSTC.025</v>
      </c>
      <c r="D335" t="str">
        <f>'TSCĐ Edit'!H334</f>
        <v>Máy thở cao cấp có tính năng thử nghiệm thở tự nhiên</v>
      </c>
      <c r="E335" t="str">
        <f>'TSCĐ Edit'!L334</f>
        <v>Carescape R860</v>
      </c>
      <c r="F335" s="160" t="str">
        <f>'TSCĐ Edit'!M334</f>
        <v xml:space="preserve">
  CBRZ 84905
 </v>
      </c>
      <c r="G335" t="str">
        <f>'TSCĐ Edit'!N334</f>
        <v xml:space="preserve">Datex-Ohmeda </v>
      </c>
      <c r="H335" t="str">
        <f>'TSCĐ Edit'!O334</f>
        <v xml:space="preserve">  Mỹ</v>
      </c>
      <c r="I335">
        <f>'TSCĐ Edit'!P334</f>
        <v>2020</v>
      </c>
      <c r="J335" t="str">
        <f>'TSCĐ Edit'!Q334</f>
        <v xml:space="preserve"> 10/06/2021</v>
      </c>
      <c r="K335" t="s">
        <v>2</v>
      </c>
      <c r="L335" t="s">
        <v>2</v>
      </c>
      <c r="M335" t="str">
        <f>'TSCĐ Edit'!U334</f>
        <v>Đang hoạt động</v>
      </c>
      <c r="N335" t="str">
        <f>'TSCĐ Edit'!Q334</f>
        <v xml:space="preserve"> 10/06/2021</v>
      </c>
    </row>
    <row r="336" spans="1:14" x14ac:dyDescent="0.3">
      <c r="A336" t="str">
        <f>'TSCĐ Edit'!I335</f>
        <v>Khoa Hồi Sức Tích Cực</v>
      </c>
      <c r="B336" t="str">
        <f>'TSCĐ Edit'!B335</f>
        <v>Máy thở</v>
      </c>
      <c r="C336" t="str">
        <f>'TSCĐ Edit'!D335</f>
        <v>BG.MT.KHSTC.026</v>
      </c>
      <c r="D336" t="str">
        <f>'TSCĐ Edit'!H335</f>
        <v>Máy thở cao cấp có tính năng thử nghiệm thở tự nhiên</v>
      </c>
      <c r="E336" t="str">
        <f>'TSCĐ Edit'!L335</f>
        <v>Carescape R860</v>
      </c>
      <c r="F336" s="160" t="str">
        <f>'TSCĐ Edit'!M335</f>
        <v xml:space="preserve">
 CBRZ 84914
 </v>
      </c>
      <c r="G336" t="str">
        <f>'TSCĐ Edit'!N335</f>
        <v xml:space="preserve">Datex-Ohmeda </v>
      </c>
      <c r="H336" t="str">
        <f>'TSCĐ Edit'!O335</f>
        <v xml:space="preserve">  Mỹ</v>
      </c>
      <c r="I336">
        <f>'TSCĐ Edit'!P335</f>
        <v>2020</v>
      </c>
      <c r="J336" t="str">
        <f>'TSCĐ Edit'!Q335</f>
        <v xml:space="preserve"> 10/06/2021</v>
      </c>
      <c r="K336" t="s">
        <v>2</v>
      </c>
      <c r="L336" t="s">
        <v>2</v>
      </c>
      <c r="M336" t="str">
        <f>'TSCĐ Edit'!U335</f>
        <v>Đang hoạt động</v>
      </c>
      <c r="N336" t="str">
        <f>'TSCĐ Edit'!Q335</f>
        <v xml:space="preserve"> 10/06/2021</v>
      </c>
    </row>
    <row r="337" spans="1:14" x14ac:dyDescent="0.3">
      <c r="A337" t="str">
        <f>'TSCĐ Edit'!I336</f>
        <v>Khoa Hồi Sức Tích Cực</v>
      </c>
      <c r="B337" t="str">
        <f>'TSCĐ Edit'!B336</f>
        <v>Máy thở</v>
      </c>
      <c r="C337" t="str">
        <f>'TSCĐ Edit'!D336</f>
        <v>BG.MT.KHSTC.027</v>
      </c>
      <c r="D337" t="str">
        <f>'TSCĐ Edit'!H336</f>
        <v>Máy thở cao cấp có tính năng thử nghiệm thở tự nhiên</v>
      </c>
      <c r="E337" t="str">
        <f>'TSCĐ Edit'!L336</f>
        <v>Carescape R860</v>
      </c>
      <c r="F337" s="160" t="str">
        <f>'TSCĐ Edit'!M336</f>
        <v xml:space="preserve">
  CBRZ 84876
 </v>
      </c>
      <c r="G337" t="str">
        <f>'TSCĐ Edit'!N336</f>
        <v xml:space="preserve">Datex-Ohmeda </v>
      </c>
      <c r="H337" t="str">
        <f>'TSCĐ Edit'!O336</f>
        <v xml:space="preserve">  Mỹ</v>
      </c>
      <c r="I337">
        <f>'TSCĐ Edit'!P336</f>
        <v>2020</v>
      </c>
      <c r="J337" t="str">
        <f>'TSCĐ Edit'!Q336</f>
        <v xml:space="preserve"> 10/06/2021</v>
      </c>
      <c r="K337" t="s">
        <v>2</v>
      </c>
      <c r="L337" t="s">
        <v>2</v>
      </c>
      <c r="M337" t="str">
        <f>'TSCĐ Edit'!U336</f>
        <v>Đang hoạt động</v>
      </c>
      <c r="N337" t="str">
        <f>'TSCĐ Edit'!Q336</f>
        <v xml:space="preserve"> 10/06/2021</v>
      </c>
    </row>
    <row r="338" spans="1:14" x14ac:dyDescent="0.3">
      <c r="A338" t="str">
        <f>'TSCĐ Edit'!I337</f>
        <v>Khoa Hồi Sức Tích Cực</v>
      </c>
      <c r="B338" t="str">
        <f>'TSCĐ Edit'!B337</f>
        <v>Máy thở</v>
      </c>
      <c r="C338" t="str">
        <f>'TSCĐ Edit'!D337</f>
        <v>BG.MT.KHSTC.028</v>
      </c>
      <c r="D338" t="str">
        <f>'TSCĐ Edit'!H337</f>
        <v>Máy thở cao cấp có tính năng thử nghiệm thở tự nhiên</v>
      </c>
      <c r="E338" t="str">
        <f>'TSCĐ Edit'!L337</f>
        <v>Carescape R860</v>
      </c>
      <c r="F338" s="160" t="str">
        <f>'TSCĐ Edit'!M337</f>
        <v xml:space="preserve">
  CBRZ 84967
 </v>
      </c>
      <c r="G338" t="str">
        <f>'TSCĐ Edit'!N337</f>
        <v xml:space="preserve">Datex-Ohmeda </v>
      </c>
      <c r="H338" t="str">
        <f>'TSCĐ Edit'!O337</f>
        <v xml:space="preserve">  Mỹ</v>
      </c>
      <c r="I338">
        <f>'TSCĐ Edit'!P337</f>
        <v>2020</v>
      </c>
      <c r="J338" t="str">
        <f>'TSCĐ Edit'!Q337</f>
        <v xml:space="preserve"> 10/06/2021</v>
      </c>
      <c r="K338" t="s">
        <v>2</v>
      </c>
      <c r="L338" t="s">
        <v>2</v>
      </c>
      <c r="M338" t="str">
        <f>'TSCĐ Edit'!U337</f>
        <v>Đang hoạt động</v>
      </c>
      <c r="N338" t="str">
        <f>'TSCĐ Edit'!Q337</f>
        <v xml:space="preserve"> 10/06/2021</v>
      </c>
    </row>
    <row r="339" spans="1:14" x14ac:dyDescent="0.3">
      <c r="A339" t="str">
        <f>'TSCĐ Edit'!I338</f>
        <v>Khoa Hồi Sức Tích Cực</v>
      </c>
      <c r="B339" t="str">
        <f>'TSCĐ Edit'!B338</f>
        <v>Máy thở</v>
      </c>
      <c r="C339" t="str">
        <f>'TSCĐ Edit'!D338</f>
        <v>BG.MT.KHSTC.029</v>
      </c>
      <c r="D339" t="str">
        <f>'TSCĐ Edit'!H338</f>
        <v>Máy thở cao cấp có tính năng thử nghiệm thở tự nhiên</v>
      </c>
      <c r="E339" t="str">
        <f>'TSCĐ Edit'!L338</f>
        <v>Carescape R860</v>
      </c>
      <c r="F339" s="160" t="str">
        <f>'TSCĐ Edit'!M338</f>
        <v xml:space="preserve"> 
  CBRZ 84875
 </v>
      </c>
      <c r="G339" t="str">
        <f>'TSCĐ Edit'!N338</f>
        <v xml:space="preserve">Datex-Ohmeda </v>
      </c>
      <c r="H339" t="str">
        <f>'TSCĐ Edit'!O338</f>
        <v xml:space="preserve">  Mỹ</v>
      </c>
      <c r="I339">
        <f>'TSCĐ Edit'!P338</f>
        <v>2020</v>
      </c>
      <c r="J339" t="str">
        <f>'TSCĐ Edit'!Q338</f>
        <v xml:space="preserve"> 10/06/2021</v>
      </c>
      <c r="K339" t="s">
        <v>2</v>
      </c>
      <c r="L339" t="s">
        <v>2</v>
      </c>
      <c r="M339" t="str">
        <f>'TSCĐ Edit'!U338</f>
        <v>Đang hoạt động</v>
      </c>
      <c r="N339" t="str">
        <f>'TSCĐ Edit'!Q338</f>
        <v xml:space="preserve"> 10/06/2021</v>
      </c>
    </row>
    <row r="340" spans="1:14" x14ac:dyDescent="0.3">
      <c r="A340" t="str">
        <f>'TSCĐ Edit'!I339</f>
        <v>Khoa Hồi Sức Tích Cực</v>
      </c>
      <c r="B340" t="str">
        <f>'TSCĐ Edit'!B339</f>
        <v>Máy thở</v>
      </c>
      <c r="C340" t="str">
        <f>'TSCĐ Edit'!D339</f>
        <v>BG.MT.KHSTC.030</v>
      </c>
      <c r="D340" t="str">
        <f>'TSCĐ Edit'!H339</f>
        <v>Máy thở cao cấp có tính năng thử nghiệm thở tự nhiên</v>
      </c>
      <c r="E340" t="str">
        <f>'TSCĐ Edit'!L339</f>
        <v>Carescape R860</v>
      </c>
      <c r="F340" s="160" t="str">
        <f>'TSCĐ Edit'!M339</f>
        <v xml:space="preserve">
 CBRZ 84957
 </v>
      </c>
      <c r="G340" t="str">
        <f>'TSCĐ Edit'!N339</f>
        <v xml:space="preserve">Datex-Ohmeda </v>
      </c>
      <c r="H340" t="str">
        <f>'TSCĐ Edit'!O339</f>
        <v xml:space="preserve">  Mỹ</v>
      </c>
      <c r="I340">
        <f>'TSCĐ Edit'!P339</f>
        <v>2020</v>
      </c>
      <c r="J340" t="str">
        <f>'TSCĐ Edit'!Q339</f>
        <v xml:space="preserve"> 10/06/2021</v>
      </c>
      <c r="K340" t="s">
        <v>2</v>
      </c>
      <c r="L340" t="s">
        <v>2</v>
      </c>
      <c r="M340" t="str">
        <f>'TSCĐ Edit'!U339</f>
        <v>Đang hoạt động</v>
      </c>
      <c r="N340" t="str">
        <f>'TSCĐ Edit'!Q339</f>
        <v xml:space="preserve"> 10/06/2021</v>
      </c>
    </row>
    <row r="341" spans="1:14" x14ac:dyDescent="0.3">
      <c r="A341" t="str">
        <f>'TSCĐ Edit'!I340</f>
        <v>Khoa Hồi Sức Tích Cực</v>
      </c>
      <c r="B341" t="str">
        <f>'TSCĐ Edit'!B340</f>
        <v>Máy thở</v>
      </c>
      <c r="C341" t="str">
        <f>'TSCĐ Edit'!D340</f>
        <v>BG.MT.KHSTC.031</v>
      </c>
      <c r="D341" t="str">
        <f>'TSCĐ Edit'!H340</f>
        <v>Máy thở cao cấp có tính năng thử nghiệm thở tự nhiên</v>
      </c>
      <c r="E341" t="str">
        <f>'TSCĐ Edit'!L340</f>
        <v>Carescape R860</v>
      </c>
      <c r="F341" s="160" t="str">
        <f>'TSCĐ Edit'!M340</f>
        <v xml:space="preserve">
  CBRZ 84939
 </v>
      </c>
      <c r="G341" t="str">
        <f>'TSCĐ Edit'!N340</f>
        <v xml:space="preserve">Datex-Ohmeda </v>
      </c>
      <c r="H341" t="str">
        <f>'TSCĐ Edit'!O340</f>
        <v xml:space="preserve">  Mỹ</v>
      </c>
      <c r="I341">
        <f>'TSCĐ Edit'!P340</f>
        <v>2020</v>
      </c>
      <c r="J341" t="str">
        <f>'TSCĐ Edit'!Q340</f>
        <v xml:space="preserve"> 10/06/2021</v>
      </c>
      <c r="K341" t="s">
        <v>2</v>
      </c>
      <c r="L341" t="s">
        <v>2</v>
      </c>
      <c r="M341" t="str">
        <f>'TSCĐ Edit'!U340</f>
        <v>Đang hoạt động</v>
      </c>
      <c r="N341" t="str">
        <f>'TSCĐ Edit'!Q340</f>
        <v xml:space="preserve"> 10/06/2021</v>
      </c>
    </row>
    <row r="342" spans="1:14" x14ac:dyDescent="0.3">
      <c r="A342" t="str">
        <f>'TSCĐ Edit'!I341</f>
        <v>Khoa Hồi Sức Tích Cực</v>
      </c>
      <c r="B342" t="str">
        <f>'TSCĐ Edit'!B341</f>
        <v>Máy thở</v>
      </c>
      <c r="C342" t="str">
        <f>'TSCĐ Edit'!D341</f>
        <v>BG.MT.KHSTC.032</v>
      </c>
      <c r="D342" t="str">
        <f>'TSCĐ Edit'!H341</f>
        <v>Máy thở cao cấp có tính năng thử nghiệm thở tự nhiên</v>
      </c>
      <c r="E342" t="str">
        <f>'TSCĐ Edit'!L341</f>
        <v>Carescape R860</v>
      </c>
      <c r="F342" s="160" t="str">
        <f>'TSCĐ Edit'!M341</f>
        <v xml:space="preserve">
  CBRZ 84893
 </v>
      </c>
      <c r="G342" t="str">
        <f>'TSCĐ Edit'!N341</f>
        <v xml:space="preserve">Datex-Ohmeda </v>
      </c>
      <c r="H342" t="str">
        <f>'TSCĐ Edit'!O341</f>
        <v xml:space="preserve">  Mỹ</v>
      </c>
      <c r="I342">
        <f>'TSCĐ Edit'!P341</f>
        <v>2020</v>
      </c>
      <c r="J342" t="str">
        <f>'TSCĐ Edit'!Q341</f>
        <v xml:space="preserve"> 10/06/2021</v>
      </c>
      <c r="K342" t="s">
        <v>2</v>
      </c>
      <c r="L342" t="s">
        <v>2</v>
      </c>
      <c r="M342" t="str">
        <f>'TSCĐ Edit'!U341</f>
        <v>Đang hoạt động</v>
      </c>
      <c r="N342" t="str">
        <f>'TSCĐ Edit'!Q341</f>
        <v xml:space="preserve"> 10/06/2021</v>
      </c>
    </row>
    <row r="343" spans="1:14" x14ac:dyDescent="0.3">
      <c r="A343" t="str">
        <f>'TSCĐ Edit'!I342</f>
        <v>Khoa Hồi Sức Tích Cực</v>
      </c>
      <c r="B343" t="str">
        <f>'TSCĐ Edit'!B342</f>
        <v>Máy thở</v>
      </c>
      <c r="C343" t="str">
        <f>'TSCĐ Edit'!D342</f>
        <v>BG.MT.KHSTC.033</v>
      </c>
      <c r="D343" t="str">
        <f>'TSCĐ Edit'!H342</f>
        <v>Máy thở cao cấp có tính năng thử nghiệm thở tự nhiên</v>
      </c>
      <c r="E343" t="str">
        <f>'TSCĐ Edit'!L342</f>
        <v>Carescape R860</v>
      </c>
      <c r="F343" s="160" t="str">
        <f>'TSCĐ Edit'!M342</f>
        <v xml:space="preserve">
  CBRZ 84920
 </v>
      </c>
      <c r="G343" t="str">
        <f>'TSCĐ Edit'!N342</f>
        <v xml:space="preserve">Datex-Ohmeda </v>
      </c>
      <c r="H343" t="str">
        <f>'TSCĐ Edit'!O342</f>
        <v xml:space="preserve">  Mỹ</v>
      </c>
      <c r="I343">
        <f>'TSCĐ Edit'!P342</f>
        <v>2020</v>
      </c>
      <c r="J343" t="str">
        <f>'TSCĐ Edit'!Q342</f>
        <v xml:space="preserve"> 10/06/2021</v>
      </c>
      <c r="K343" t="s">
        <v>2</v>
      </c>
      <c r="L343" t="s">
        <v>2</v>
      </c>
      <c r="M343" t="str">
        <f>'TSCĐ Edit'!U342</f>
        <v>Đang hoạt động</v>
      </c>
      <c r="N343" t="str">
        <f>'TSCĐ Edit'!Q342</f>
        <v xml:space="preserve"> 10/06/2021</v>
      </c>
    </row>
    <row r="344" spans="1:14" x14ac:dyDescent="0.3">
      <c r="A344" t="str">
        <f>'TSCĐ Edit'!I343</f>
        <v>Khoa Hồi Sức Tích Cực</v>
      </c>
      <c r="B344" t="str">
        <f>'TSCĐ Edit'!B343</f>
        <v>Máy thở</v>
      </c>
      <c r="C344" t="str">
        <f>'TSCĐ Edit'!D343</f>
        <v>BG.MT.KHSTC.034</v>
      </c>
      <c r="D344" t="str">
        <f>'TSCĐ Edit'!H343</f>
        <v>Máy thở cao cấp có tính năng thử nghiệm thở tự nhiên</v>
      </c>
      <c r="E344" t="str">
        <f>'TSCĐ Edit'!L343</f>
        <v>Carescape R860</v>
      </c>
      <c r="F344" s="160" t="str">
        <f>'TSCĐ Edit'!M343</f>
        <v xml:space="preserve">
 CBRZ 84956
 </v>
      </c>
      <c r="G344" t="str">
        <f>'TSCĐ Edit'!N343</f>
        <v xml:space="preserve">Datex-Ohmeda </v>
      </c>
      <c r="H344" t="str">
        <f>'TSCĐ Edit'!O343</f>
        <v xml:space="preserve">  Mỹ</v>
      </c>
      <c r="I344">
        <f>'TSCĐ Edit'!P343</f>
        <v>2020</v>
      </c>
      <c r="J344" t="str">
        <f>'TSCĐ Edit'!Q343</f>
        <v xml:space="preserve"> 10/06/2021</v>
      </c>
      <c r="K344" t="s">
        <v>2</v>
      </c>
      <c r="L344" t="s">
        <v>2</v>
      </c>
      <c r="M344" t="str">
        <f>'TSCĐ Edit'!U343</f>
        <v>Đang hoạt động</v>
      </c>
      <c r="N344" t="str">
        <f>'TSCĐ Edit'!Q343</f>
        <v xml:space="preserve"> 10/06/2021</v>
      </c>
    </row>
    <row r="345" spans="1:14" x14ac:dyDescent="0.3">
      <c r="A345" t="str">
        <f>'TSCĐ Edit'!I344</f>
        <v>Khoa Hồi Sức Tích Cực</v>
      </c>
      <c r="B345" t="str">
        <f>'TSCĐ Edit'!B344</f>
        <v>Máy thở</v>
      </c>
      <c r="C345" t="str">
        <f>'TSCĐ Edit'!D344</f>
        <v>BG.MT.KHSTC.035</v>
      </c>
      <c r="D345" t="str">
        <f>'TSCĐ Edit'!H344</f>
        <v>Máy thở cao cấp có tính năng thử nghiệm thở tự nhiên</v>
      </c>
      <c r="E345" t="str">
        <f>'TSCĐ Edit'!L344</f>
        <v>Carescape R860</v>
      </c>
      <c r="F345" s="160" t="str">
        <f>'TSCĐ Edit'!M344</f>
        <v xml:space="preserve">
 CBRY 03622</v>
      </c>
      <c r="G345" t="str">
        <f>'TSCĐ Edit'!N344</f>
        <v xml:space="preserve">Datex-Ohmeda </v>
      </c>
      <c r="H345" t="str">
        <f>'TSCĐ Edit'!O344</f>
        <v xml:space="preserve">  Mỹ</v>
      </c>
      <c r="I345">
        <f>'TSCĐ Edit'!P344</f>
        <v>2020</v>
      </c>
      <c r="J345" t="str">
        <f>'TSCĐ Edit'!Q344</f>
        <v xml:space="preserve"> 10/06/2021</v>
      </c>
      <c r="K345" t="s">
        <v>2</v>
      </c>
      <c r="L345" t="s">
        <v>2</v>
      </c>
      <c r="M345" t="str">
        <f>'TSCĐ Edit'!U344</f>
        <v>Đang hoạt động</v>
      </c>
      <c r="N345" t="str">
        <f>'TSCĐ Edit'!Q344</f>
        <v xml:space="preserve"> 10/06/2021</v>
      </c>
    </row>
    <row r="346" spans="1:14" x14ac:dyDescent="0.3">
      <c r="A346" t="str">
        <f>'TSCĐ Edit'!I345</f>
        <v>Khoa Hồi Sức Tích Cực</v>
      </c>
      <c r="B346" t="str">
        <f>'TSCĐ Edit'!B345</f>
        <v>Máy thở</v>
      </c>
      <c r="C346" t="str">
        <f>'TSCĐ Edit'!D345</f>
        <v>BG.MT.KHSTC.036</v>
      </c>
      <c r="D346" t="str">
        <f>'TSCĐ Edit'!H345</f>
        <v>Máy thở cao cấp có tính năng thử nghiệm thở tự nhiên</v>
      </c>
      <c r="E346" t="str">
        <f>'TSCĐ Edit'!L345</f>
        <v>Carescape R860</v>
      </c>
      <c r="F346" s="160" t="str">
        <f>'TSCĐ Edit'!M345</f>
        <v xml:space="preserve"> CBRZ84874 </v>
      </c>
      <c r="G346" t="str">
        <f>'TSCĐ Edit'!N345</f>
        <v xml:space="preserve">Datex-Ohmeda </v>
      </c>
      <c r="H346" t="str">
        <f>'TSCĐ Edit'!O345</f>
        <v xml:space="preserve">  Mỹ</v>
      </c>
      <c r="I346">
        <f>'TSCĐ Edit'!P345</f>
        <v>2020</v>
      </c>
      <c r="J346" t="str">
        <f>'TSCĐ Edit'!Q345</f>
        <v xml:space="preserve"> 10/06/2021</v>
      </c>
      <c r="K346" t="s">
        <v>2</v>
      </c>
      <c r="L346" t="s">
        <v>2</v>
      </c>
      <c r="M346" t="str">
        <f>'TSCĐ Edit'!U345</f>
        <v>Đang hoạt động</v>
      </c>
      <c r="N346" t="str">
        <f>'TSCĐ Edit'!Q345</f>
        <v xml:space="preserve"> 10/06/2021</v>
      </c>
    </row>
    <row r="347" spans="1:14" x14ac:dyDescent="0.3">
      <c r="A347" t="str">
        <f>'TSCĐ Edit'!I346</f>
        <v>Khoa Hồi Sức Tích Cực</v>
      </c>
      <c r="B347" t="str">
        <f>'TSCĐ Edit'!B346</f>
        <v>Máy thở</v>
      </c>
      <c r="C347" t="str">
        <f>'TSCĐ Edit'!D346</f>
        <v>BG.MT.KHSTC.037</v>
      </c>
      <c r="D347" t="str">
        <f>'TSCĐ Edit'!H346</f>
        <v>Máy thở cao cấp có tính năng thử nghiệm thở tự nhiên</v>
      </c>
      <c r="E347" t="str">
        <f>'TSCĐ Edit'!L346</f>
        <v>Carescape R860</v>
      </c>
      <c r="F347" s="160" t="str">
        <f>'TSCĐ Edit'!M346</f>
        <v>CBRY03620</v>
      </c>
      <c r="G347" t="str">
        <f>'TSCĐ Edit'!N346</f>
        <v xml:space="preserve">Datex-Ohmeda </v>
      </c>
      <c r="H347" t="str">
        <f>'TSCĐ Edit'!O346</f>
        <v xml:space="preserve">  Mỹ</v>
      </c>
      <c r="I347">
        <f>'TSCĐ Edit'!P346</f>
        <v>2020</v>
      </c>
      <c r="J347" t="str">
        <f>'TSCĐ Edit'!Q346</f>
        <v xml:space="preserve"> 10/06/2021</v>
      </c>
      <c r="K347" t="s">
        <v>2</v>
      </c>
      <c r="L347" t="s">
        <v>2</v>
      </c>
      <c r="M347" t="str">
        <f>'TSCĐ Edit'!U346</f>
        <v>Đang hoạt động</v>
      </c>
      <c r="N347" t="str">
        <f>'TSCĐ Edit'!Q346</f>
        <v xml:space="preserve"> 10/06/2021</v>
      </c>
    </row>
    <row r="348" spans="1:14" x14ac:dyDescent="0.3">
      <c r="A348" t="str">
        <f>'TSCĐ Edit'!I347</f>
        <v>Khoa Hồi Sức Tích Cực</v>
      </c>
      <c r="B348" t="str">
        <f>'TSCĐ Edit'!B347</f>
        <v>Máy thở</v>
      </c>
      <c r="C348" t="str">
        <f>'TSCĐ Edit'!D347</f>
        <v>BG.MT.KHSTC.038</v>
      </c>
      <c r="D348" t="str">
        <f>'TSCĐ Edit'!H347</f>
        <v>Máy thở cao cấp có tính năng thử nghiệm thở tự nhiên</v>
      </c>
      <c r="E348" t="str">
        <f>'TSCĐ Edit'!L347</f>
        <v>Carescape R860</v>
      </c>
      <c r="F348" s="160" t="str">
        <f>'TSCĐ Edit'!M347</f>
        <v>CBRZ84902</v>
      </c>
      <c r="G348" t="str">
        <f>'TSCĐ Edit'!N347</f>
        <v xml:space="preserve">Datex-Ohmeda </v>
      </c>
      <c r="H348" t="str">
        <f>'TSCĐ Edit'!O347</f>
        <v xml:space="preserve">  Mỹ</v>
      </c>
      <c r="I348">
        <f>'TSCĐ Edit'!P347</f>
        <v>2020</v>
      </c>
      <c r="J348" t="str">
        <f>'TSCĐ Edit'!Q347</f>
        <v xml:space="preserve"> 10/06/2021</v>
      </c>
      <c r="K348" t="s">
        <v>2</v>
      </c>
      <c r="L348" t="s">
        <v>2</v>
      </c>
      <c r="M348" t="str">
        <f>'TSCĐ Edit'!U347</f>
        <v>Đang hoạt động</v>
      </c>
      <c r="N348" t="str">
        <f>'TSCĐ Edit'!Q347</f>
        <v xml:space="preserve"> 10/06/2021</v>
      </c>
    </row>
    <row r="349" spans="1:14" x14ac:dyDescent="0.3">
      <c r="A349" t="str">
        <f>'TSCĐ Edit'!I348</f>
        <v>Khoa Hồi Sức Tích Cực</v>
      </c>
      <c r="B349" t="str">
        <f>'TSCĐ Edit'!B348</f>
        <v>Máy thở</v>
      </c>
      <c r="C349" t="str">
        <f>'TSCĐ Edit'!D348</f>
        <v>BG.MT.KHSTC.039</v>
      </c>
      <c r="D349" t="str">
        <f>'TSCĐ Edit'!H348</f>
        <v>Máy thở cao cấp có tính năng thử nghiệm thở tự nhiên</v>
      </c>
      <c r="E349" t="str">
        <f>'TSCĐ Edit'!L348</f>
        <v>Carescape R860</v>
      </c>
      <c r="F349" s="160" t="str">
        <f>'TSCĐ Edit'!M348</f>
        <v xml:space="preserve"> CBRZ84933</v>
      </c>
      <c r="G349" t="str">
        <f>'TSCĐ Edit'!N348</f>
        <v xml:space="preserve">Datex-Ohmeda </v>
      </c>
      <c r="H349" t="str">
        <f>'TSCĐ Edit'!O348</f>
        <v xml:space="preserve">  Mỹ</v>
      </c>
      <c r="I349">
        <f>'TSCĐ Edit'!P348</f>
        <v>2020</v>
      </c>
      <c r="J349" t="str">
        <f>'TSCĐ Edit'!Q348</f>
        <v xml:space="preserve"> 10/06/2021</v>
      </c>
      <c r="K349" t="s">
        <v>2</v>
      </c>
      <c r="L349" t="s">
        <v>2</v>
      </c>
      <c r="M349" t="str">
        <f>'TSCĐ Edit'!U348</f>
        <v>Đang hoạt động</v>
      </c>
      <c r="N349" t="str">
        <f>'TSCĐ Edit'!Q348</f>
        <v xml:space="preserve"> 10/06/2021</v>
      </c>
    </row>
    <row r="350" spans="1:14" x14ac:dyDescent="0.3">
      <c r="A350" t="str">
        <f>'TSCĐ Edit'!I349</f>
        <v>Khoa Hồi Sức Tích Cực</v>
      </c>
      <c r="B350" t="str">
        <f>'TSCĐ Edit'!B349</f>
        <v>Máy thở</v>
      </c>
      <c r="C350" t="str">
        <f>'TSCĐ Edit'!D349</f>
        <v>BG.MT.KHSTC.040</v>
      </c>
      <c r="D350" t="str">
        <f>'TSCĐ Edit'!H349</f>
        <v>Máy thở cao cấp có tính năng thử nghiệm thở tự nhiên</v>
      </c>
      <c r="E350" t="str">
        <f>'TSCĐ Edit'!L349</f>
        <v>Carescape R860</v>
      </c>
      <c r="F350" s="160" t="str">
        <f>'TSCĐ Edit'!M349</f>
        <v>CBRZ84945</v>
      </c>
      <c r="G350" t="str">
        <f>'TSCĐ Edit'!N349</f>
        <v xml:space="preserve">Datex-Ohmeda </v>
      </c>
      <c r="H350" t="str">
        <f>'TSCĐ Edit'!O349</f>
        <v xml:space="preserve">  Mỹ</v>
      </c>
      <c r="I350">
        <f>'TSCĐ Edit'!P349</f>
        <v>2020</v>
      </c>
      <c r="J350" t="str">
        <f>'TSCĐ Edit'!Q349</f>
        <v xml:space="preserve"> 10/06/2021</v>
      </c>
      <c r="K350" t="s">
        <v>2</v>
      </c>
      <c r="L350" t="s">
        <v>2</v>
      </c>
      <c r="M350" t="str">
        <f>'TSCĐ Edit'!U349</f>
        <v>Đang hoạt động</v>
      </c>
      <c r="N350" t="str">
        <f>'TSCĐ Edit'!Q349</f>
        <v xml:space="preserve"> 10/06/2021</v>
      </c>
    </row>
    <row r="351" spans="1:14" x14ac:dyDescent="0.3">
      <c r="A351" t="str">
        <f>'TSCĐ Edit'!I350</f>
        <v>Khoa Hồi Sức Tích Cực</v>
      </c>
      <c r="B351" t="str">
        <f>'TSCĐ Edit'!B350</f>
        <v>Máy thở</v>
      </c>
      <c r="C351" t="str">
        <f>'TSCĐ Edit'!D350</f>
        <v>BG.MT.KHSTC.041</v>
      </c>
      <c r="D351" t="str">
        <f>'TSCĐ Edit'!H350</f>
        <v>Máy thở cao cấp có tính năng thử nghiệm thở tự nhiên</v>
      </c>
      <c r="E351" t="str">
        <f>'TSCĐ Edit'!L350</f>
        <v>Carescape R860</v>
      </c>
      <c r="F351" s="160" t="str">
        <f>'TSCĐ Edit'!M350</f>
        <v>CBRZ84911</v>
      </c>
      <c r="G351" t="str">
        <f>'TSCĐ Edit'!N350</f>
        <v xml:space="preserve">Datex-Ohmeda </v>
      </c>
      <c r="H351" t="str">
        <f>'TSCĐ Edit'!O350</f>
        <v xml:space="preserve">  Mỹ</v>
      </c>
      <c r="I351">
        <f>'TSCĐ Edit'!P350</f>
        <v>2020</v>
      </c>
      <c r="J351" t="str">
        <f>'TSCĐ Edit'!Q350</f>
        <v xml:space="preserve"> 10/06/2021</v>
      </c>
      <c r="K351" t="s">
        <v>2</v>
      </c>
      <c r="L351" t="s">
        <v>2</v>
      </c>
      <c r="M351" t="str">
        <f>'TSCĐ Edit'!U350</f>
        <v>Đang hoạt động</v>
      </c>
      <c r="N351" t="str">
        <f>'TSCĐ Edit'!Q350</f>
        <v xml:space="preserve"> 10/06/2021</v>
      </c>
    </row>
    <row r="352" spans="1:14" x14ac:dyDescent="0.3">
      <c r="A352" t="str">
        <f>'TSCĐ Edit'!I351</f>
        <v>Khoa Hồi Sức Tích Cực</v>
      </c>
      <c r="B352" t="str">
        <f>'TSCĐ Edit'!B351</f>
        <v>Máy thở</v>
      </c>
      <c r="C352" t="str">
        <f>'TSCĐ Edit'!D351</f>
        <v>BG.MT.KHSTC.042</v>
      </c>
      <c r="D352" t="str">
        <f>'TSCĐ Edit'!H351</f>
        <v>Máy thở cao cấp có tính năng thử nghiệm thở tự nhiên</v>
      </c>
      <c r="E352" t="str">
        <f>'TSCĐ Edit'!L351</f>
        <v>Carescape R860</v>
      </c>
      <c r="F352" s="160" t="str">
        <f>'TSCĐ Edit'!M351</f>
        <v>CBRY03629</v>
      </c>
      <c r="G352" t="str">
        <f>'TSCĐ Edit'!N351</f>
        <v xml:space="preserve">Datex-Ohmeda </v>
      </c>
      <c r="H352" t="str">
        <f>'TSCĐ Edit'!O351</f>
        <v xml:space="preserve">  Mỹ</v>
      </c>
      <c r="I352">
        <f>'TSCĐ Edit'!P351</f>
        <v>2020</v>
      </c>
      <c r="J352" t="str">
        <f>'TSCĐ Edit'!Q351</f>
        <v xml:space="preserve"> 10/06/2021</v>
      </c>
      <c r="K352" t="s">
        <v>2</v>
      </c>
      <c r="L352" t="s">
        <v>2</v>
      </c>
      <c r="M352" t="str">
        <f>'TSCĐ Edit'!U351</f>
        <v>Đang hoạt động</v>
      </c>
      <c r="N352" t="str">
        <f>'TSCĐ Edit'!Q351</f>
        <v xml:space="preserve"> 10/06/2021</v>
      </c>
    </row>
    <row r="353" spans="1:14" x14ac:dyDescent="0.3">
      <c r="A353" t="str">
        <f>'TSCĐ Edit'!I352</f>
        <v>Khoa Hồi Sức Tích Cực</v>
      </c>
      <c r="B353" t="str">
        <f>'TSCĐ Edit'!B352</f>
        <v>Máy thở</v>
      </c>
      <c r="C353" t="str">
        <f>'TSCĐ Edit'!D352</f>
        <v>BG.MT.KHSTC.043</v>
      </c>
      <c r="D353" t="str">
        <f>'TSCĐ Edit'!H352</f>
        <v>Máy thở cao cấp có tính năng thử nghiệm thở tự nhiên</v>
      </c>
      <c r="E353" t="str">
        <f>'TSCĐ Edit'!L352</f>
        <v>Carescape R860</v>
      </c>
      <c r="F353" s="160" t="str">
        <f>'TSCĐ Edit'!M352</f>
        <v xml:space="preserve"> CBRY03471</v>
      </c>
      <c r="G353" t="str">
        <f>'TSCĐ Edit'!N352</f>
        <v xml:space="preserve">Datex-Ohmeda </v>
      </c>
      <c r="H353" t="str">
        <f>'TSCĐ Edit'!O352</f>
        <v xml:space="preserve">  Mỹ</v>
      </c>
      <c r="I353">
        <f>'TSCĐ Edit'!P352</f>
        <v>2020</v>
      </c>
      <c r="J353" t="str">
        <f>'TSCĐ Edit'!Q352</f>
        <v xml:space="preserve"> 10/06/2021</v>
      </c>
      <c r="K353" t="s">
        <v>2</v>
      </c>
      <c r="L353" t="s">
        <v>2</v>
      </c>
      <c r="M353" t="str">
        <f>'TSCĐ Edit'!U352</f>
        <v>Đang hoạt động</v>
      </c>
      <c r="N353" t="str">
        <f>'TSCĐ Edit'!Q352</f>
        <v xml:space="preserve"> 10/06/2021</v>
      </c>
    </row>
    <row r="354" spans="1:14" x14ac:dyDescent="0.3">
      <c r="A354" t="str">
        <f>'TSCĐ Edit'!I353</f>
        <v>Khoa Hồi Sức Tích Cực</v>
      </c>
      <c r="B354" t="str">
        <f>'TSCĐ Edit'!B353</f>
        <v>Máy thở</v>
      </c>
      <c r="C354" t="str">
        <f>'TSCĐ Edit'!D353</f>
        <v>BG.MT.KHSTC.044</v>
      </c>
      <c r="D354" t="str">
        <f>'TSCĐ Edit'!H353</f>
        <v>Máy thở cao cấp có tính năng thử nghiệm thở tự nhiên</v>
      </c>
      <c r="E354" t="str">
        <f>'TSCĐ Edit'!L353</f>
        <v>Carescape R860</v>
      </c>
      <c r="F354" s="160" t="str">
        <f>'TSCĐ Edit'!M353</f>
        <v>CBRZ84918</v>
      </c>
      <c r="G354" t="str">
        <f>'TSCĐ Edit'!N353</f>
        <v xml:space="preserve">Datex-Ohmeda </v>
      </c>
      <c r="H354" t="str">
        <f>'TSCĐ Edit'!O353</f>
        <v xml:space="preserve">  Mỹ</v>
      </c>
      <c r="I354">
        <f>'TSCĐ Edit'!P353</f>
        <v>2020</v>
      </c>
      <c r="J354" t="str">
        <f>'TSCĐ Edit'!Q353</f>
        <v xml:space="preserve"> 10/06/2021</v>
      </c>
      <c r="K354" t="s">
        <v>2</v>
      </c>
      <c r="L354" t="s">
        <v>2</v>
      </c>
      <c r="M354" t="str">
        <f>'TSCĐ Edit'!U353</f>
        <v>Đang hoạt động</v>
      </c>
      <c r="N354" t="str">
        <f>'TSCĐ Edit'!Q353</f>
        <v xml:space="preserve"> 10/06/2021</v>
      </c>
    </row>
    <row r="355" spans="1:14" x14ac:dyDescent="0.3">
      <c r="A355" t="str">
        <f>'TSCĐ Edit'!I354</f>
        <v>Khoa Hồi Sức Tích Cực</v>
      </c>
      <c r="B355" t="str">
        <f>'TSCĐ Edit'!B354</f>
        <v>Máy thở</v>
      </c>
      <c r="C355" t="str">
        <f>'TSCĐ Edit'!D354</f>
        <v>BG.MT.KHSTC.045</v>
      </c>
      <c r="D355" t="str">
        <f>'TSCĐ Edit'!H354</f>
        <v>Máy thở xách tay</v>
      </c>
      <c r="E355" t="str">
        <f>'TSCĐ Edit'!L354</f>
        <v>Oxylog Ve300</v>
      </c>
      <c r="F355" s="160" t="str">
        <f>'TSCĐ Edit'!M354</f>
        <v xml:space="preserve">
  ASNK0008</v>
      </c>
      <c r="G355" t="str">
        <f>'TSCĐ Edit'!N354</f>
        <v xml:space="preserve">Drager </v>
      </c>
      <c r="H355" t="str">
        <f>'TSCĐ Edit'!O354</f>
        <v xml:space="preserve"> Đức</v>
      </c>
      <c r="I355">
        <f>'TSCĐ Edit'!P354</f>
        <v>2020</v>
      </c>
      <c r="J355" t="str">
        <f>'TSCĐ Edit'!Q354</f>
        <v xml:space="preserve"> 10/06/2021</v>
      </c>
      <c r="K355" t="s">
        <v>2</v>
      </c>
      <c r="L355" t="s">
        <v>2</v>
      </c>
      <c r="M355" t="str">
        <f>'TSCĐ Edit'!U354</f>
        <v>Đang hoạt động</v>
      </c>
      <c r="N355" t="str">
        <f>'TSCĐ Edit'!Q354</f>
        <v xml:space="preserve"> 10/06/2021</v>
      </c>
    </row>
    <row r="356" spans="1:14" x14ac:dyDescent="0.3">
      <c r="A356" t="str">
        <f>'TSCĐ Edit'!I355</f>
        <v>Khoa Hồi Sức Tích Cực</v>
      </c>
      <c r="B356" t="str">
        <f>'TSCĐ Edit'!B355</f>
        <v>Máy thở</v>
      </c>
      <c r="C356" t="str">
        <f>'TSCĐ Edit'!D355</f>
        <v>BG.MT.KHSTC.046</v>
      </c>
      <c r="D356" t="str">
        <f>'TSCĐ Edit'!H355</f>
        <v>Máy thở xách tay</v>
      </c>
      <c r="E356" t="str">
        <f>'TSCĐ Edit'!L355</f>
        <v>Oxylog Ve300</v>
      </c>
      <c r="F356" s="160" t="str">
        <f>'TSCĐ Edit'!M355</f>
        <v xml:space="preserve">
  ASNK0021</v>
      </c>
      <c r="G356" t="str">
        <f>'TSCĐ Edit'!N355</f>
        <v xml:space="preserve">Drager </v>
      </c>
      <c r="H356" t="str">
        <f>'TSCĐ Edit'!O355</f>
        <v xml:space="preserve"> Đức</v>
      </c>
      <c r="I356">
        <f>'TSCĐ Edit'!P355</f>
        <v>2020</v>
      </c>
      <c r="J356" t="str">
        <f>'TSCĐ Edit'!Q355</f>
        <v xml:space="preserve"> 10/06/2021</v>
      </c>
      <c r="K356" t="s">
        <v>2</v>
      </c>
      <c r="L356" t="s">
        <v>2</v>
      </c>
      <c r="M356" t="str">
        <f>'TSCĐ Edit'!U355</f>
        <v>Đang hoạt động</v>
      </c>
      <c r="N356" t="str">
        <f>'TSCĐ Edit'!Q355</f>
        <v xml:space="preserve"> 10/06/2021</v>
      </c>
    </row>
    <row r="357" spans="1:14" x14ac:dyDescent="0.3">
      <c r="A357" t="str">
        <f>'TSCĐ Edit'!I356</f>
        <v>Khoa Hồi Sức Tích Cực</v>
      </c>
      <c r="B357" t="str">
        <f>'TSCĐ Edit'!B356</f>
        <v>Máy thở</v>
      </c>
      <c r="C357" t="str">
        <f>'TSCĐ Edit'!D356</f>
        <v>BG.MT.KHSTC.047</v>
      </c>
      <c r="D357" t="str">
        <f>'TSCĐ Edit'!H356</f>
        <v>Máy thở oxy dòng cao</v>
      </c>
      <c r="E357" t="str">
        <f>'TSCĐ Edit'!L356</f>
        <v xml:space="preserve"> VUL-001
</v>
      </c>
      <c r="F357" s="160" t="str">
        <f>'TSCĐ Edit'!M356</f>
        <v xml:space="preserve">2049060360
</v>
      </c>
      <c r="G357" t="str">
        <f>'TSCĐ Edit'!N356</f>
        <v xml:space="preserve">Vincent Medical </v>
      </c>
      <c r="H357" t="str">
        <f>'TSCĐ Edit'!O356</f>
        <v xml:space="preserve"> Trung Quốc</v>
      </c>
      <c r="I357">
        <f>'TSCĐ Edit'!P356</f>
        <v>2020</v>
      </c>
      <c r="J357" t="str">
        <f>'TSCĐ Edit'!Q356</f>
        <v xml:space="preserve"> 30/08/2021</v>
      </c>
      <c r="K357" t="s">
        <v>2</v>
      </c>
      <c r="L357" t="s">
        <v>2</v>
      </c>
      <c r="M357" t="str">
        <f>'TSCĐ Edit'!U356</f>
        <v>Đang hoạt động</v>
      </c>
      <c r="N357" t="str">
        <f>'TSCĐ Edit'!Q356</f>
        <v xml:space="preserve"> 30/08/2021</v>
      </c>
    </row>
    <row r="358" spans="1:14" x14ac:dyDescent="0.3">
      <c r="A358" t="str">
        <f>'TSCĐ Edit'!I357</f>
        <v>Khoa Hồi Sức Tích Cực</v>
      </c>
      <c r="B358" t="str">
        <f>'TSCĐ Edit'!B357</f>
        <v>Máy thở</v>
      </c>
      <c r="C358" t="str">
        <f>'TSCĐ Edit'!D357</f>
        <v>BG.MT.KHSTC.048</v>
      </c>
      <c r="D358" t="str">
        <f>'TSCĐ Edit'!H357</f>
        <v>Máy thở oxy dòng cao</v>
      </c>
      <c r="E358" t="str">
        <f>'TSCĐ Edit'!L357</f>
        <v xml:space="preserve">VUL-001
</v>
      </c>
      <c r="F358" s="160" t="str">
        <f>'TSCĐ Edit'!M357</f>
        <v xml:space="preserve">
 2049063001
</v>
      </c>
      <c r="G358" t="str">
        <f>'TSCĐ Edit'!N357</f>
        <v xml:space="preserve">Vincent Medical </v>
      </c>
      <c r="H358" t="str">
        <f>'TSCĐ Edit'!O357</f>
        <v xml:space="preserve"> Trung Quốc</v>
      </c>
      <c r="I358">
        <f>'TSCĐ Edit'!P357</f>
        <v>2020</v>
      </c>
      <c r="J358" t="str">
        <f>'TSCĐ Edit'!Q357</f>
        <v xml:space="preserve"> 30/08/2021</v>
      </c>
      <c r="K358" t="s">
        <v>2</v>
      </c>
      <c r="L358" t="s">
        <v>2</v>
      </c>
      <c r="M358" t="str">
        <f>'TSCĐ Edit'!U357</f>
        <v>Đang hoạt động</v>
      </c>
      <c r="N358" t="str">
        <f>'TSCĐ Edit'!Q357</f>
        <v xml:space="preserve"> 30/08/2021</v>
      </c>
    </row>
    <row r="359" spans="1:14" x14ac:dyDescent="0.3">
      <c r="A359" t="str">
        <f>'TSCĐ Edit'!I358</f>
        <v>Khoa Hồi Sức Tích Cực</v>
      </c>
      <c r="B359" t="str">
        <f>'TSCĐ Edit'!B358</f>
        <v>Máy thở</v>
      </c>
      <c r="C359" t="str">
        <f>'TSCĐ Edit'!D358</f>
        <v>BG.MT.KHSTC.049</v>
      </c>
      <c r="D359" t="str">
        <f>'TSCĐ Edit'!H358</f>
        <v>Máy thở oxy dòng cao</v>
      </c>
      <c r="E359" t="str">
        <f>'TSCĐ Edit'!L358</f>
        <v xml:space="preserve">VUL-001
</v>
      </c>
      <c r="F359" s="160" t="str">
        <f>'TSCĐ Edit'!M358</f>
        <v xml:space="preserve">
 2049063002
</v>
      </c>
      <c r="G359" t="str">
        <f>'TSCĐ Edit'!N358</f>
        <v xml:space="preserve">Vincent Medical </v>
      </c>
      <c r="H359" t="str">
        <f>'TSCĐ Edit'!O358</f>
        <v xml:space="preserve"> Trung Quốc</v>
      </c>
      <c r="I359">
        <f>'TSCĐ Edit'!P358</f>
        <v>2020</v>
      </c>
      <c r="J359" t="str">
        <f>'TSCĐ Edit'!Q358</f>
        <v xml:space="preserve"> 30/08/2021</v>
      </c>
      <c r="K359" t="s">
        <v>2</v>
      </c>
      <c r="L359" t="s">
        <v>2</v>
      </c>
      <c r="M359" t="str">
        <f>'TSCĐ Edit'!U358</f>
        <v>Đang hoạt động</v>
      </c>
      <c r="N359" t="str">
        <f>'TSCĐ Edit'!Q358</f>
        <v xml:space="preserve"> 30/08/2021</v>
      </c>
    </row>
    <row r="360" spans="1:14" x14ac:dyDescent="0.3">
      <c r="A360" t="str">
        <f>'TSCĐ Edit'!I359</f>
        <v>Khoa Hồi Sức Tích Cực</v>
      </c>
      <c r="B360" t="str">
        <f>'TSCĐ Edit'!B359</f>
        <v>Máy thở</v>
      </c>
      <c r="C360" t="str">
        <f>'TSCĐ Edit'!D359</f>
        <v>BG.MT.KHSTC.050</v>
      </c>
      <c r="D360" t="str">
        <f>'TSCĐ Edit'!H359</f>
        <v>Máy thở oxy dòng cao</v>
      </c>
      <c r="E360" t="str">
        <f>'TSCĐ Edit'!L359</f>
        <v xml:space="preserve">VUL-001
</v>
      </c>
      <c r="F360" s="160" t="str">
        <f>'TSCĐ Edit'!M359</f>
        <v xml:space="preserve">
2049061284</v>
      </c>
      <c r="G360" t="str">
        <f>'TSCĐ Edit'!N359</f>
        <v xml:space="preserve">Vincent Medical </v>
      </c>
      <c r="H360" t="str">
        <f>'TSCĐ Edit'!O359</f>
        <v xml:space="preserve"> Trung Quốc</v>
      </c>
      <c r="I360">
        <f>'TSCĐ Edit'!P359</f>
        <v>2020</v>
      </c>
      <c r="J360" t="str">
        <f>'TSCĐ Edit'!Q359</f>
        <v xml:space="preserve"> 30/08/2021</v>
      </c>
      <c r="K360" t="s">
        <v>2</v>
      </c>
      <c r="L360" t="s">
        <v>2</v>
      </c>
      <c r="M360" t="str">
        <f>'TSCĐ Edit'!U359</f>
        <v>Đang hoạt động</v>
      </c>
      <c r="N360" t="str">
        <f>'TSCĐ Edit'!Q359</f>
        <v xml:space="preserve"> 30/08/2021</v>
      </c>
    </row>
    <row r="361" spans="1:14" x14ac:dyDescent="0.3">
      <c r="A361" t="str">
        <f>'TSCĐ Edit'!I360</f>
        <v>Khoa Hồi Sức Tích Cực</v>
      </c>
      <c r="B361" t="str">
        <f>'TSCĐ Edit'!B360</f>
        <v>Máy thở</v>
      </c>
      <c r="C361" t="str">
        <f>'TSCĐ Edit'!D360</f>
        <v>BG.MT.KHSTC.051</v>
      </c>
      <c r="D361" t="str">
        <f>'TSCĐ Edit'!H360</f>
        <v>Máy thở Bipap</v>
      </c>
      <c r="E361" t="str">
        <f>'TSCĐ Edit'!L360</f>
        <v xml:space="preserve">
 ST 30F
</v>
      </c>
      <c r="F361" s="160" t="str">
        <f>'TSCĐ Edit'!M360</f>
        <v>07J040013</v>
      </c>
      <c r="G361" t="str">
        <f>'TSCĐ Edit'!N360</f>
        <v xml:space="preserve">Micomme </v>
      </c>
      <c r="H361" t="str">
        <f>'TSCĐ Edit'!O360</f>
        <v xml:space="preserve"> Trung Quốc</v>
      </c>
      <c r="I361">
        <f>'TSCĐ Edit'!P360</f>
        <v>2021</v>
      </c>
      <c r="J361" t="str">
        <f>'TSCĐ Edit'!Q360</f>
        <v xml:space="preserve"> 30/08/2021</v>
      </c>
      <c r="K361" t="s">
        <v>2</v>
      </c>
      <c r="L361" t="s">
        <v>2</v>
      </c>
      <c r="M361" t="str">
        <f>'TSCĐ Edit'!U360</f>
        <v>Đang hoạt động</v>
      </c>
      <c r="N361" t="str">
        <f>'TSCĐ Edit'!Q360</f>
        <v xml:space="preserve"> 30/08/2021</v>
      </c>
    </row>
    <row r="362" spans="1:14" x14ac:dyDescent="0.3">
      <c r="A362" t="str">
        <f>'TSCĐ Edit'!I361</f>
        <v>Khoa Hồi Sức Tích Cực</v>
      </c>
      <c r="B362" t="str">
        <f>'TSCĐ Edit'!B361</f>
        <v>Máy thở</v>
      </c>
      <c r="C362" t="str">
        <f>'TSCĐ Edit'!D361</f>
        <v>BG.MT.KHSTC.052</v>
      </c>
      <c r="D362" t="str">
        <f>'TSCĐ Edit'!H361</f>
        <v>Máy thở xâm nhập Metran</v>
      </c>
      <c r="E362" t="str">
        <f>'TSCĐ Edit'!L361</f>
        <v xml:space="preserve"> MV 20
</v>
      </c>
      <c r="F362" s="160" t="str">
        <f>'TSCĐ Edit'!M361</f>
        <v xml:space="preserve"> ELMV02627
</v>
      </c>
      <c r="G362" t="str">
        <f>'TSCĐ Edit'!N361</f>
        <v xml:space="preserve">Metran </v>
      </c>
      <c r="H362" t="str">
        <f>'TSCĐ Edit'!O361</f>
        <v>Nhật Bản</v>
      </c>
      <c r="I362">
        <f>'TSCĐ Edit'!P361</f>
        <v>2020</v>
      </c>
      <c r="J362" t="str">
        <f>'TSCĐ Edit'!Q361</f>
        <v xml:space="preserve"> 30/08/2021</v>
      </c>
      <c r="K362" t="s">
        <v>2</v>
      </c>
      <c r="L362" t="s">
        <v>2</v>
      </c>
      <c r="M362" t="str">
        <f>'TSCĐ Edit'!U361</f>
        <v>Đang hoạt động</v>
      </c>
      <c r="N362" t="str">
        <f>'TSCĐ Edit'!Q361</f>
        <v xml:space="preserve"> 30/08/2021</v>
      </c>
    </row>
    <row r="363" spans="1:14" x14ac:dyDescent="0.3">
      <c r="A363" t="str">
        <f>'TSCĐ Edit'!I362</f>
        <v>Khoa Hồi Sức Tích Cực</v>
      </c>
      <c r="B363" t="str">
        <f>'TSCĐ Edit'!B362</f>
        <v>Máy thở</v>
      </c>
      <c r="C363" t="str">
        <f>'TSCĐ Edit'!D362</f>
        <v>BG.MT.KHSTC.053</v>
      </c>
      <c r="D363" t="str">
        <f>'TSCĐ Edit'!H362</f>
        <v>Máy thở xâm nhập Metran</v>
      </c>
      <c r="E363" t="str">
        <f>'TSCĐ Edit'!L362</f>
        <v xml:space="preserve"> MV 20
</v>
      </c>
      <c r="F363" s="160" t="str">
        <f>'TSCĐ Edit'!M362</f>
        <v xml:space="preserve">
 ELMV00602</v>
      </c>
      <c r="G363" t="str">
        <f>'TSCĐ Edit'!N362</f>
        <v xml:space="preserve">Metran  </v>
      </c>
      <c r="H363" t="str">
        <f>'TSCĐ Edit'!O362</f>
        <v>Nhật Bản</v>
      </c>
      <c r="I363">
        <f>'TSCĐ Edit'!P362</f>
        <v>2020</v>
      </c>
      <c r="J363" t="str">
        <f>'TSCĐ Edit'!Q362</f>
        <v xml:space="preserve"> 30/08/2021</v>
      </c>
      <c r="K363" t="s">
        <v>2</v>
      </c>
      <c r="L363" t="s">
        <v>2</v>
      </c>
      <c r="M363" t="str">
        <f>'TSCĐ Edit'!U362</f>
        <v>Đang hoạt động</v>
      </c>
      <c r="N363" t="str">
        <f>'TSCĐ Edit'!Q362</f>
        <v xml:space="preserve"> 30/08/2021</v>
      </c>
    </row>
    <row r="364" spans="1:14" x14ac:dyDescent="0.3">
      <c r="A364" t="str">
        <f>'TSCĐ Edit'!I363</f>
        <v>Khoa Hồi Sức Tích Cực</v>
      </c>
      <c r="B364" t="str">
        <f>'TSCĐ Edit'!B363</f>
        <v>Máy thở</v>
      </c>
      <c r="C364" t="str">
        <f>'TSCĐ Edit'!D363</f>
        <v>BG.MT.KHSTC.054</v>
      </c>
      <c r="D364" t="str">
        <f>'TSCĐ Edit'!H363</f>
        <v>Máy thở xâm nhập chức năng cao</v>
      </c>
      <c r="E364" t="str">
        <f>'TSCĐ Edit'!L363</f>
        <v xml:space="preserve">
 MV-2000
</v>
      </c>
      <c r="F364" s="160">
        <f>'TSCĐ Edit'!M363</f>
        <v>8809268915512</v>
      </c>
      <c r="G364" t="str">
        <f>'TSCĐ Edit'!N363</f>
        <v xml:space="preserve">MEKICS </v>
      </c>
      <c r="H364" t="str">
        <f>'TSCĐ Edit'!O363</f>
        <v>Hàn Quốc</v>
      </c>
      <c r="I364">
        <f>'TSCĐ Edit'!P363</f>
        <v>2020</v>
      </c>
      <c r="J364" t="str">
        <f>'TSCĐ Edit'!Q363</f>
        <v xml:space="preserve"> 30/08/2021</v>
      </c>
      <c r="K364" t="s">
        <v>2</v>
      </c>
      <c r="L364" t="s">
        <v>2</v>
      </c>
      <c r="M364" t="str">
        <f>'TSCĐ Edit'!U363</f>
        <v>Đang hoạt động</v>
      </c>
      <c r="N364" t="str">
        <f>'TSCĐ Edit'!Q363</f>
        <v xml:space="preserve"> 30/08/2021</v>
      </c>
    </row>
    <row r="365" spans="1:14" x14ac:dyDescent="0.3">
      <c r="A365" t="str">
        <f>'TSCĐ Edit'!I364</f>
        <v>Khoa Hồi Sức Tích Cực</v>
      </c>
      <c r="B365" t="str">
        <f>'TSCĐ Edit'!B364</f>
        <v>Máy thở</v>
      </c>
      <c r="C365" t="str">
        <f>'TSCĐ Edit'!D364</f>
        <v>BG.MT.KHSTC.055</v>
      </c>
      <c r="D365" t="str">
        <f>'TSCĐ Edit'!H364</f>
        <v>Máy thở Cpap Meiko</v>
      </c>
      <c r="E365" t="str">
        <f>'TSCĐ Edit'!L364</f>
        <v xml:space="preserve">
 MMD-V1
</v>
      </c>
      <c r="F365" s="160" t="str">
        <f>'TSCĐ Edit'!M364</f>
        <v>MED-BRE-20120004-04</v>
      </c>
      <c r="G365" t="str">
        <f>'TSCĐ Edit'!N364</f>
        <v xml:space="preserve">Meiko </v>
      </c>
      <c r="H365" t="str">
        <f>'TSCĐ Edit'!O364</f>
        <v>Việt Nam</v>
      </c>
      <c r="I365">
        <f>'TSCĐ Edit'!P364</f>
        <v>2020</v>
      </c>
      <c r="J365" t="str">
        <f>'TSCĐ Edit'!Q364</f>
        <v xml:space="preserve"> 30/08/2021</v>
      </c>
      <c r="K365" t="s">
        <v>2</v>
      </c>
      <c r="L365" t="s">
        <v>2</v>
      </c>
      <c r="M365" t="str">
        <f>'TSCĐ Edit'!U364</f>
        <v>Đang hoạt động</v>
      </c>
      <c r="N365" t="str">
        <f>'TSCĐ Edit'!Q364</f>
        <v xml:space="preserve"> 30/08/2021</v>
      </c>
    </row>
    <row r="366" spans="1:14" x14ac:dyDescent="0.3">
      <c r="A366" t="str">
        <f>'TSCĐ Edit'!I365</f>
        <v>Khoa Hồi Sức Tích Cực</v>
      </c>
      <c r="B366" t="str">
        <f>'TSCĐ Edit'!B365</f>
        <v>Máy thở</v>
      </c>
      <c r="C366" t="str">
        <f>'TSCĐ Edit'!D365</f>
        <v>BG.MT.KHSTC.056</v>
      </c>
      <c r="D366" t="str">
        <f>'TSCĐ Edit'!H365</f>
        <v>Máy thở xâm nhập chức năng cao</v>
      </c>
      <c r="E366" t="str">
        <f>'TSCĐ Edit'!L365</f>
        <v xml:space="preserve">
Elisa 600
</v>
      </c>
      <c r="F366" s="160" t="str">
        <f>'TSCĐ Edit'!M365</f>
        <v xml:space="preserve">(O1)04260171272705(21)0400600hul06218212
</v>
      </c>
      <c r="G366" t="str">
        <f>'TSCĐ Edit'!N365</f>
        <v xml:space="preserve">Löwenstein Medical </v>
      </c>
      <c r="H366" t="str">
        <f>'TSCĐ Edit'!O365</f>
        <v>Đức</v>
      </c>
      <c r="I366">
        <f>'TSCĐ Edit'!P365</f>
        <v>2021</v>
      </c>
      <c r="J366" t="str">
        <f>'TSCĐ Edit'!Q365</f>
        <v xml:space="preserve"> 30/08/2021</v>
      </c>
      <c r="K366" t="s">
        <v>2</v>
      </c>
      <c r="L366" t="s">
        <v>2</v>
      </c>
      <c r="M366" t="str">
        <f>'TSCĐ Edit'!U365</f>
        <v>Đang hoạt động</v>
      </c>
      <c r="N366" t="str">
        <f>'TSCĐ Edit'!Q365</f>
        <v xml:space="preserve"> 30/08/2021</v>
      </c>
    </row>
    <row r="367" spans="1:14" x14ac:dyDescent="0.3">
      <c r="A367" t="str">
        <f>'TSCĐ Edit'!I366</f>
        <v>Khoa Hồi Sức Tích Cực</v>
      </c>
      <c r="B367" t="str">
        <f>'TSCĐ Edit'!B366</f>
        <v>Máy thở</v>
      </c>
      <c r="C367" t="str">
        <f>'TSCĐ Edit'!D366</f>
        <v>BG.MT.KHSTC.057</v>
      </c>
      <c r="D367" t="str">
        <f>'TSCĐ Edit'!H366</f>
        <v>Máy thở Di động</v>
      </c>
      <c r="E367" t="str">
        <f>'TSCĐ Edit'!L366</f>
        <v xml:space="preserve">
CWH-2020
</v>
      </c>
      <c r="F367" s="160">
        <f>'TSCĐ Edit'!M366</f>
        <v>22004011</v>
      </c>
      <c r="G367" t="str">
        <f>'TSCĐ Edit'!N366</f>
        <v>Pioway Medical</v>
      </c>
      <c r="H367" t="str">
        <f>'TSCĐ Edit'!O366</f>
        <v xml:space="preserve"> Trung Quốc</v>
      </c>
      <c r="I367">
        <f>'TSCĐ Edit'!P366</f>
        <v>2020</v>
      </c>
      <c r="J367" t="str">
        <f>'TSCĐ Edit'!Q366</f>
        <v xml:space="preserve"> 30/08/2021</v>
      </c>
      <c r="K367" t="s">
        <v>2</v>
      </c>
      <c r="L367" t="s">
        <v>2</v>
      </c>
      <c r="M367" t="str">
        <f>'TSCĐ Edit'!U366</f>
        <v>Đang hoạt động</v>
      </c>
      <c r="N367" t="str">
        <f>'TSCĐ Edit'!Q366</f>
        <v xml:space="preserve"> 30/08/2021</v>
      </c>
    </row>
    <row r="368" spans="1:14" x14ac:dyDescent="0.3">
      <c r="A368" t="str">
        <f>'TSCĐ Edit'!I367</f>
        <v>Khoa Hồi Sức Tích Cực</v>
      </c>
      <c r="B368" t="str">
        <f>'TSCĐ Edit'!B367</f>
        <v>Máy thở</v>
      </c>
      <c r="C368" t="str">
        <f>'TSCĐ Edit'!D367</f>
        <v>BG.MT.KHSTC.058</v>
      </c>
      <c r="D368" t="str">
        <f>'TSCĐ Edit'!H367</f>
        <v>Máy giúp thở</v>
      </c>
      <c r="E368" t="str">
        <f>'TSCĐ Edit'!L367</f>
        <v xml:space="preserve">
Savina
</v>
      </c>
      <c r="F368" s="160" t="str">
        <f>'TSCĐ Edit'!M367</f>
        <v xml:space="preserve">ASKH - 0063; 
</v>
      </c>
      <c r="G368" t="str">
        <f>'TSCĐ Edit'!N367</f>
        <v xml:space="preserve">Draeger </v>
      </c>
      <c r="H368" t="str">
        <f>'TSCĐ Edit'!O367</f>
        <v>Đức</v>
      </c>
      <c r="I368">
        <f>'TSCĐ Edit'!P367</f>
        <v>2017</v>
      </c>
      <c r="J368" t="str">
        <f>'TSCĐ Edit'!Q367</f>
        <v xml:space="preserve"> 30/08/2021</v>
      </c>
      <c r="K368" t="s">
        <v>2</v>
      </c>
      <c r="L368" t="s">
        <v>2</v>
      </c>
      <c r="M368" t="str">
        <f>'TSCĐ Edit'!U367</f>
        <v>Đang hoạt động</v>
      </c>
      <c r="N368" t="str">
        <f>'TSCĐ Edit'!Q367</f>
        <v xml:space="preserve"> 30/08/2021</v>
      </c>
    </row>
    <row r="369" spans="1:14" x14ac:dyDescent="0.3">
      <c r="A369" t="str">
        <f>'TSCĐ Edit'!I368</f>
        <v>Khoa Hồi Sức Tích Cực</v>
      </c>
      <c r="B369" t="str">
        <f>'TSCĐ Edit'!B368</f>
        <v>Máy thở</v>
      </c>
      <c r="C369" t="str">
        <f>'TSCĐ Edit'!D368</f>
        <v>BG.MT.KHSTC.059</v>
      </c>
      <c r="D369" t="str">
        <f>'TSCĐ Edit'!H368</f>
        <v>Máy giúp thở</v>
      </c>
      <c r="E369" t="str">
        <f>'TSCĐ Edit'!L368</f>
        <v xml:space="preserve">
 Savina
</v>
      </c>
      <c r="F369" s="160" t="str">
        <f>'TSCĐ Edit'!M368</f>
        <v xml:space="preserve">
ASKH - 0071; 
</v>
      </c>
      <c r="G369" t="str">
        <f>'TSCĐ Edit'!N368</f>
        <v xml:space="preserve">Draeger </v>
      </c>
      <c r="H369" t="str">
        <f>'TSCĐ Edit'!O368</f>
        <v>Đức</v>
      </c>
      <c r="I369">
        <f>'TSCĐ Edit'!P368</f>
        <v>2017</v>
      </c>
      <c r="J369" t="str">
        <f>'TSCĐ Edit'!Q368</f>
        <v xml:space="preserve"> 30/08/2021</v>
      </c>
      <c r="K369" t="s">
        <v>2</v>
      </c>
      <c r="L369" t="s">
        <v>2</v>
      </c>
      <c r="M369" t="str">
        <f>'TSCĐ Edit'!U368</f>
        <v>Đang hoạt động</v>
      </c>
      <c r="N369" t="str">
        <f>'TSCĐ Edit'!Q368</f>
        <v xml:space="preserve"> 30/08/2021</v>
      </c>
    </row>
    <row r="370" spans="1:14" x14ac:dyDescent="0.3">
      <c r="A370" t="str">
        <f>'TSCĐ Edit'!I369</f>
        <v>Khoa Hồi Sức Tích Cực</v>
      </c>
      <c r="B370" t="str">
        <f>'TSCĐ Edit'!B369</f>
        <v>Máy thở</v>
      </c>
      <c r="C370" t="str">
        <f>'TSCĐ Edit'!D369</f>
        <v>BG.MT.KHSTC.060</v>
      </c>
      <c r="D370" t="str">
        <f>'TSCĐ Edit'!H369</f>
        <v>Máy giúp thở</v>
      </c>
      <c r="E370" t="str">
        <f>'TSCĐ Edit'!L369</f>
        <v xml:space="preserve">
 Savina
</v>
      </c>
      <c r="F370" s="160" t="str">
        <f>'TSCĐ Edit'!M369</f>
        <v xml:space="preserve">
ASKH - 0076.</v>
      </c>
      <c r="G370" t="str">
        <f>'TSCĐ Edit'!N369</f>
        <v xml:space="preserve">Draeger </v>
      </c>
      <c r="H370" t="str">
        <f>'TSCĐ Edit'!O369</f>
        <v>Đức</v>
      </c>
      <c r="I370">
        <f>'TSCĐ Edit'!P369</f>
        <v>2017</v>
      </c>
      <c r="J370" t="str">
        <f>'TSCĐ Edit'!Q369</f>
        <v xml:space="preserve"> 30/08/2021</v>
      </c>
      <c r="K370" t="s">
        <v>2</v>
      </c>
      <c r="L370" t="s">
        <v>2</v>
      </c>
      <c r="M370" t="str">
        <f>'TSCĐ Edit'!U369</f>
        <v>Đang hoạt động</v>
      </c>
      <c r="N370" t="str">
        <f>'TSCĐ Edit'!Q369</f>
        <v xml:space="preserve"> 30/08/2021</v>
      </c>
    </row>
    <row r="371" spans="1:14" x14ac:dyDescent="0.3">
      <c r="A371" t="str">
        <f>'TSCĐ Edit'!I370</f>
        <v>Khoa Hồi Sức Tích Cực</v>
      </c>
      <c r="B371" t="str">
        <f>'TSCĐ Edit'!B370</f>
        <v>Máy thở</v>
      </c>
      <c r="C371" t="str">
        <f>'TSCĐ Edit'!D370</f>
        <v>BG.MT.KHSTC.061</v>
      </c>
      <c r="D371" t="str">
        <f>'TSCĐ Edit'!H370</f>
        <v>Máy thở chức năng cao</v>
      </c>
      <c r="E371" t="str">
        <f>'TSCĐ Edit'!L370</f>
        <v>840 Ventilator System</v>
      </c>
      <c r="F371" s="160" t="str">
        <f>'TSCĐ Edit'!M370</f>
        <v>3512210115</v>
      </c>
      <c r="G371" t="str">
        <f>'TSCĐ Edit'!N370</f>
        <v>Covidien - Medtronic</v>
      </c>
      <c r="H371" t="str">
        <f>'TSCĐ Edit'!O370</f>
        <v>Ireland</v>
      </c>
      <c r="I371">
        <f>'TSCĐ Edit'!P370</f>
        <v>2021</v>
      </c>
      <c r="J371" t="str">
        <f>'TSCĐ Edit'!Q370</f>
        <v xml:space="preserve"> 06/07/2021</v>
      </c>
      <c r="K371" t="s">
        <v>2</v>
      </c>
      <c r="L371" t="s">
        <v>2</v>
      </c>
      <c r="M371" t="str">
        <f>'TSCĐ Edit'!U370</f>
        <v>Đang hoạt động</v>
      </c>
      <c r="N371" t="str">
        <f>'TSCĐ Edit'!Q370</f>
        <v xml:space="preserve"> 06/07/2021</v>
      </c>
    </row>
    <row r="372" spans="1:14" x14ac:dyDescent="0.3">
      <c r="A372" t="str">
        <f>'TSCĐ Edit'!I371</f>
        <v>Khoa Hồi Sức Tích Cực</v>
      </c>
      <c r="B372" t="str">
        <f>'TSCĐ Edit'!B371</f>
        <v>Máy thở</v>
      </c>
      <c r="C372" t="str">
        <f>'TSCĐ Edit'!D371</f>
        <v>BG.MT.KHSTC.062</v>
      </c>
      <c r="D372" t="str">
        <f>'TSCĐ Edit'!H371</f>
        <v>Máy thở chức năng cao</v>
      </c>
      <c r="E372" t="str">
        <f>'TSCĐ Edit'!L371</f>
        <v>840 Ventilator System</v>
      </c>
      <c r="F372" s="160" t="str">
        <f>'TSCĐ Edit'!M371</f>
        <v>3512210094</v>
      </c>
      <c r="G372" t="str">
        <f>'TSCĐ Edit'!N371</f>
        <v>Covidien - Medtronic</v>
      </c>
      <c r="H372" t="str">
        <f>'TSCĐ Edit'!O371</f>
        <v>Ireland</v>
      </c>
      <c r="I372">
        <f>'TSCĐ Edit'!P371</f>
        <v>2021</v>
      </c>
      <c r="J372" t="str">
        <f>'TSCĐ Edit'!Q371</f>
        <v xml:space="preserve"> 06/07/2021</v>
      </c>
      <c r="K372" t="s">
        <v>2</v>
      </c>
      <c r="L372" t="s">
        <v>2</v>
      </c>
      <c r="M372" t="str">
        <f>'TSCĐ Edit'!U371</f>
        <v>Đang hoạt động</v>
      </c>
      <c r="N372" t="str">
        <f>'TSCĐ Edit'!Q371</f>
        <v xml:space="preserve"> 06/07/2021</v>
      </c>
    </row>
    <row r="373" spans="1:14" x14ac:dyDescent="0.3">
      <c r="A373" t="str">
        <f>'TSCĐ Edit'!I372</f>
        <v>Khoa Hồi Sức Tích Cực</v>
      </c>
      <c r="B373" t="str">
        <f>'TSCĐ Edit'!B372</f>
        <v>Máy thở</v>
      </c>
      <c r="C373" t="str">
        <f>'TSCĐ Edit'!D372</f>
        <v>BG.MT.KHSTC.063</v>
      </c>
      <c r="D373" t="str">
        <f>'TSCĐ Edit'!H372</f>
        <v>Máy thở chức năng cao</v>
      </c>
      <c r="E373" t="str">
        <f>'TSCĐ Edit'!L372</f>
        <v>840 Ventilator System</v>
      </c>
      <c r="F373" s="160" t="str">
        <f>'TSCĐ Edit'!M372</f>
        <v>3512204950</v>
      </c>
      <c r="G373" t="str">
        <f>'TSCĐ Edit'!N372</f>
        <v>Covidien - Medtronic</v>
      </c>
      <c r="H373" t="str">
        <f>'TSCĐ Edit'!O372</f>
        <v>Ireland</v>
      </c>
      <c r="I373">
        <f>'TSCĐ Edit'!P372</f>
        <v>2020</v>
      </c>
      <c r="J373" t="str">
        <f>'TSCĐ Edit'!Q372</f>
        <v xml:space="preserve"> 06/07/2021</v>
      </c>
      <c r="K373" t="s">
        <v>2</v>
      </c>
      <c r="L373" t="s">
        <v>2</v>
      </c>
      <c r="M373" t="str">
        <f>'TSCĐ Edit'!U372</f>
        <v>Đang hoạt động</v>
      </c>
      <c r="N373" t="str">
        <f>'TSCĐ Edit'!Q372</f>
        <v xml:space="preserve"> 06/07/2021</v>
      </c>
    </row>
    <row r="374" spans="1:14" x14ac:dyDescent="0.3">
      <c r="A374" t="str">
        <f>'TSCĐ Edit'!I373</f>
        <v>Khoa Hồi Sức Tích Cực</v>
      </c>
      <c r="B374" t="str">
        <f>'TSCĐ Edit'!B373</f>
        <v>Máy thở</v>
      </c>
      <c r="C374" t="str">
        <f>'TSCĐ Edit'!D373</f>
        <v>BG.MT.KHSTC.064</v>
      </c>
      <c r="D374" t="str">
        <f>'TSCĐ Edit'!H373</f>
        <v>Máy thở chức năng cao</v>
      </c>
      <c r="E374" t="str">
        <f>'TSCĐ Edit'!L373</f>
        <v>840 Ventilator System</v>
      </c>
      <c r="F374" s="160" t="str">
        <f>'TSCĐ Edit'!M373</f>
        <v>3512204947</v>
      </c>
      <c r="G374" t="str">
        <f>'TSCĐ Edit'!N373</f>
        <v>Covidien - Medtronic</v>
      </c>
      <c r="H374" t="str">
        <f>'TSCĐ Edit'!O373</f>
        <v>Ireland</v>
      </c>
      <c r="I374">
        <f>'TSCĐ Edit'!P373</f>
        <v>2020</v>
      </c>
      <c r="J374" t="str">
        <f>'TSCĐ Edit'!Q373</f>
        <v xml:space="preserve"> 06/07/2021</v>
      </c>
      <c r="K374" t="s">
        <v>2</v>
      </c>
      <c r="L374" t="s">
        <v>2</v>
      </c>
      <c r="M374" t="str">
        <f>'TSCĐ Edit'!U373</f>
        <v>Đang hoạt động</v>
      </c>
      <c r="N374" t="str">
        <f>'TSCĐ Edit'!Q373</f>
        <v xml:space="preserve"> 06/07/2021</v>
      </c>
    </row>
    <row r="375" spans="1:14" x14ac:dyDescent="0.3">
      <c r="A375" t="str">
        <f>'TSCĐ Edit'!I374</f>
        <v>Khoa Hồi Sức Tích Cực</v>
      </c>
      <c r="B375" t="str">
        <f>'TSCĐ Edit'!B374</f>
        <v>Máy thở</v>
      </c>
      <c r="C375" t="str">
        <f>'TSCĐ Edit'!D374</f>
        <v>BG.MT.KHSTC.065</v>
      </c>
      <c r="D375" t="str">
        <f>'TSCĐ Edit'!H374</f>
        <v>Máy thở chức năng cao</v>
      </c>
      <c r="E375" t="str">
        <f>'TSCĐ Edit'!L374</f>
        <v>840 Ventilator System</v>
      </c>
      <c r="F375" s="160" t="str">
        <f>'TSCĐ Edit'!M374</f>
        <v>3512204935</v>
      </c>
      <c r="G375" t="str">
        <f>'TSCĐ Edit'!N374</f>
        <v>Covidien - Medtronic</v>
      </c>
      <c r="H375" t="str">
        <f>'TSCĐ Edit'!O374</f>
        <v>Ireland</v>
      </c>
      <c r="I375">
        <f>'TSCĐ Edit'!P374</f>
        <v>2020</v>
      </c>
      <c r="J375" t="str">
        <f>'TSCĐ Edit'!Q374</f>
        <v xml:space="preserve"> 06/07/2021</v>
      </c>
      <c r="K375" t="s">
        <v>2</v>
      </c>
      <c r="L375" t="s">
        <v>2</v>
      </c>
      <c r="M375" t="str">
        <f>'TSCĐ Edit'!U374</f>
        <v>Đang hoạt động</v>
      </c>
      <c r="N375" t="str">
        <f>'TSCĐ Edit'!Q374</f>
        <v xml:space="preserve"> 06/07/2021</v>
      </c>
    </row>
    <row r="376" spans="1:14" x14ac:dyDescent="0.3">
      <c r="A376" t="str">
        <f>'TSCĐ Edit'!I375</f>
        <v>Khoa Hồi Sức Tích Cực</v>
      </c>
      <c r="B376" t="str">
        <f>'TSCĐ Edit'!B375</f>
        <v>Máy thở</v>
      </c>
      <c r="C376" t="str">
        <f>'TSCĐ Edit'!D375</f>
        <v>BG.MT.KHSTC.066</v>
      </c>
      <c r="D376" t="str">
        <f>'TSCĐ Edit'!H375</f>
        <v>Máy thở chức năng cao kèm máy nén khí</v>
      </c>
      <c r="E376" t="str">
        <f>'TSCĐ Edit'!L375</f>
        <v>840 Ventilator System</v>
      </c>
      <c r="F376" s="160" t="str">
        <f>'TSCĐ Edit'!M375</f>
        <v>3512204951</v>
      </c>
      <c r="G376" t="str">
        <f>'TSCĐ Edit'!N375</f>
        <v>Covidien - Medtronic</v>
      </c>
      <c r="H376" t="str">
        <f>'TSCĐ Edit'!O375</f>
        <v>Ireland</v>
      </c>
      <c r="I376">
        <f>'TSCĐ Edit'!P375</f>
        <v>2020</v>
      </c>
      <c r="J376" t="str">
        <f>'TSCĐ Edit'!Q375</f>
        <v xml:space="preserve"> 06/07/2021</v>
      </c>
      <c r="K376" t="s">
        <v>2</v>
      </c>
      <c r="L376" t="s">
        <v>2</v>
      </c>
      <c r="M376" t="str">
        <f>'TSCĐ Edit'!U375</f>
        <v>Đang hoạt động</v>
      </c>
      <c r="N376" t="str">
        <f>'TSCĐ Edit'!Q375</f>
        <v xml:space="preserve"> 06/07/2021</v>
      </c>
    </row>
    <row r="377" spans="1:14" x14ac:dyDescent="0.3">
      <c r="A377" t="str">
        <f>'TSCĐ Edit'!I376</f>
        <v>Khoa Hồi Sức Tích Cực</v>
      </c>
      <c r="B377" t="str">
        <f>'TSCĐ Edit'!B376</f>
        <v>Máy thở</v>
      </c>
      <c r="C377" t="str">
        <f>'TSCĐ Edit'!D376</f>
        <v>BG.MT.KHSTC.067</v>
      </c>
      <c r="D377" t="str">
        <f>'TSCĐ Edit'!H376</f>
        <v>Máy thở chức năng cao kèm máy nén khí</v>
      </c>
      <c r="E377" t="str">
        <f>'TSCĐ Edit'!L376</f>
        <v>840 Ventilator System</v>
      </c>
      <c r="F377" s="160" t="str">
        <f>'TSCĐ Edit'!M376</f>
        <v>3512204946</v>
      </c>
      <c r="G377" t="str">
        <f>'TSCĐ Edit'!N376</f>
        <v>Covidien - Medtronic</v>
      </c>
      <c r="H377" t="str">
        <f>'TSCĐ Edit'!O376</f>
        <v>Ireland</v>
      </c>
      <c r="I377">
        <f>'TSCĐ Edit'!P376</f>
        <v>2020</v>
      </c>
      <c r="J377" t="str">
        <f>'TSCĐ Edit'!Q376</f>
        <v xml:space="preserve"> 06/07/2021</v>
      </c>
      <c r="K377" t="s">
        <v>2</v>
      </c>
      <c r="L377" t="s">
        <v>2</v>
      </c>
      <c r="M377" t="str">
        <f>'TSCĐ Edit'!U376</f>
        <v>Đang hoạt động</v>
      </c>
      <c r="N377" t="str">
        <f>'TSCĐ Edit'!Q376</f>
        <v xml:space="preserve"> 06/07/2021</v>
      </c>
    </row>
    <row r="378" spans="1:14" x14ac:dyDescent="0.3">
      <c r="A378" t="str">
        <f>'TSCĐ Edit'!I377</f>
        <v>Khoa Hồi Sức Tích Cực</v>
      </c>
      <c r="B378" t="str">
        <f>'TSCĐ Edit'!B377</f>
        <v>Máy thở</v>
      </c>
      <c r="C378" t="str">
        <f>'TSCĐ Edit'!D377</f>
        <v>BG.MT.KHSTC.068</v>
      </c>
      <c r="D378" t="str">
        <f>'TSCĐ Edit'!H377</f>
        <v>Máy thở chức năng cao kèm máy nén khí</v>
      </c>
      <c r="E378" t="str">
        <f>'TSCĐ Edit'!L377</f>
        <v>840 Ventilator System</v>
      </c>
      <c r="F378" s="160" t="str">
        <f>'TSCĐ Edit'!M377</f>
        <v>3512204938</v>
      </c>
      <c r="G378" t="str">
        <f>'TSCĐ Edit'!N377</f>
        <v>Covidien - Medtronic</v>
      </c>
      <c r="H378" t="str">
        <f>'TSCĐ Edit'!O377</f>
        <v>Ireland</v>
      </c>
      <c r="I378">
        <f>'TSCĐ Edit'!P377</f>
        <v>2020</v>
      </c>
      <c r="J378" t="str">
        <f>'TSCĐ Edit'!Q377</f>
        <v xml:space="preserve"> 06/07/2021</v>
      </c>
      <c r="K378" t="s">
        <v>2</v>
      </c>
      <c r="L378" t="s">
        <v>2</v>
      </c>
      <c r="M378" t="str">
        <f>'TSCĐ Edit'!U377</f>
        <v>Đang hoạt động</v>
      </c>
      <c r="N378" t="str">
        <f>'TSCĐ Edit'!Q377</f>
        <v xml:space="preserve"> 06/07/2021</v>
      </c>
    </row>
    <row r="379" spans="1:14" x14ac:dyDescent="0.3">
      <c r="A379" t="str">
        <f>'TSCĐ Edit'!I378</f>
        <v>Khoa Hồi Sức Tích Cực</v>
      </c>
      <c r="B379" t="str">
        <f>'TSCĐ Edit'!B378</f>
        <v>Máy thở</v>
      </c>
      <c r="C379" t="str">
        <f>'TSCĐ Edit'!D378</f>
        <v>BG.MT.KHSTC.069</v>
      </c>
      <c r="D379" t="str">
        <f>'TSCĐ Edit'!H378</f>
        <v>Máy thở chức năng cao kèm máy nén khí</v>
      </c>
      <c r="E379" t="str">
        <f>'TSCĐ Edit'!L378</f>
        <v>840 Ventilator System</v>
      </c>
      <c r="F379" s="160" t="str">
        <f>'TSCĐ Edit'!M378</f>
        <v>3512204958</v>
      </c>
      <c r="G379" t="str">
        <f>'TSCĐ Edit'!N378</f>
        <v>Covidien - Medtronic</v>
      </c>
      <c r="H379" t="str">
        <f>'TSCĐ Edit'!O378</f>
        <v>Ireland</v>
      </c>
      <c r="I379">
        <f>'TSCĐ Edit'!P378</f>
        <v>2020</v>
      </c>
      <c r="J379" t="str">
        <f>'TSCĐ Edit'!Q378</f>
        <v xml:space="preserve"> 06/07/2021</v>
      </c>
      <c r="K379" t="s">
        <v>2</v>
      </c>
      <c r="L379" t="s">
        <v>2</v>
      </c>
      <c r="M379" t="str">
        <f>'TSCĐ Edit'!U378</f>
        <v>Đang hoạt động</v>
      </c>
      <c r="N379" t="str">
        <f>'TSCĐ Edit'!Q378</f>
        <v xml:space="preserve"> 06/07/2021</v>
      </c>
    </row>
    <row r="380" spans="1:14" x14ac:dyDescent="0.3">
      <c r="A380" t="str">
        <f>'TSCĐ Edit'!I379</f>
        <v>Khoa Hồi Sức Tích Cực</v>
      </c>
      <c r="B380" t="str">
        <f>'TSCĐ Edit'!B379</f>
        <v>Máy thở</v>
      </c>
      <c r="C380" t="str">
        <f>'TSCĐ Edit'!D379</f>
        <v>BG.MT.KHSTC.070</v>
      </c>
      <c r="D380" t="str">
        <f>'TSCĐ Edit'!H379</f>
        <v>Máy thở chức năng cao kèm máy nén khí</v>
      </c>
      <c r="E380" t="str">
        <f>'TSCĐ Edit'!L379</f>
        <v>840 Ventilator System</v>
      </c>
      <c r="F380" s="160" t="str">
        <f>'TSCĐ Edit'!M379</f>
        <v>3512204943</v>
      </c>
      <c r="G380" t="str">
        <f>'TSCĐ Edit'!N379</f>
        <v>Covidien - Medtronic</v>
      </c>
      <c r="H380" t="str">
        <f>'TSCĐ Edit'!O379</f>
        <v>Ireland</v>
      </c>
      <c r="I380">
        <f>'TSCĐ Edit'!P379</f>
        <v>2020</v>
      </c>
      <c r="J380" t="str">
        <f>'TSCĐ Edit'!Q379</f>
        <v xml:space="preserve"> 06/07/2021</v>
      </c>
      <c r="K380" t="s">
        <v>2</v>
      </c>
      <c r="L380" t="s">
        <v>2</v>
      </c>
      <c r="M380" t="str">
        <f>'TSCĐ Edit'!U379</f>
        <v>Đang hoạt động</v>
      </c>
      <c r="N380" t="str">
        <f>'TSCĐ Edit'!Q379</f>
        <v xml:space="preserve"> 06/07/2021</v>
      </c>
    </row>
    <row r="381" spans="1:14" x14ac:dyDescent="0.3">
      <c r="A381" t="str">
        <f>'TSCĐ Edit'!I380</f>
        <v>Khoa Hồi Sức Tích Cực</v>
      </c>
      <c r="B381" t="str">
        <f>'TSCĐ Edit'!B380</f>
        <v>Máy thở</v>
      </c>
      <c r="C381" t="str">
        <f>'TSCĐ Edit'!D380</f>
        <v>BG.MT.KHSTC.071</v>
      </c>
      <c r="D381" t="str">
        <f>'TSCĐ Edit'!H380</f>
        <v>Máy thở chức năng cao kèm máy nén khí</v>
      </c>
      <c r="E381" t="str">
        <f>'TSCĐ Edit'!L380</f>
        <v>840 Ventilator System</v>
      </c>
      <c r="F381" s="160" t="str">
        <f>'TSCĐ Edit'!M380</f>
        <v>3512204955</v>
      </c>
      <c r="G381" t="str">
        <f>'TSCĐ Edit'!N380</f>
        <v>Covidien - Medtronic</v>
      </c>
      <c r="H381" t="str">
        <f>'TSCĐ Edit'!O380</f>
        <v>Ireland</v>
      </c>
      <c r="I381">
        <f>'TSCĐ Edit'!P380</f>
        <v>2020</v>
      </c>
      <c r="J381" t="str">
        <f>'TSCĐ Edit'!Q380</f>
        <v xml:space="preserve"> 06/07/2021</v>
      </c>
      <c r="K381" t="s">
        <v>2</v>
      </c>
      <c r="L381" t="s">
        <v>2</v>
      </c>
      <c r="M381" t="str">
        <f>'TSCĐ Edit'!U380</f>
        <v>Đang hoạt động</v>
      </c>
      <c r="N381" t="str">
        <f>'TSCĐ Edit'!Q380</f>
        <v xml:space="preserve"> 06/07/2021</v>
      </c>
    </row>
    <row r="382" spans="1:14" x14ac:dyDescent="0.3">
      <c r="A382" t="str">
        <f>'TSCĐ Edit'!I381</f>
        <v>Khoa Hồi Sức Tích Cực</v>
      </c>
      <c r="B382" t="str">
        <f>'TSCĐ Edit'!B381</f>
        <v>Máy thở</v>
      </c>
      <c r="C382" t="str">
        <f>'TSCĐ Edit'!D381</f>
        <v>BG.MT.KHSTC.072</v>
      </c>
      <c r="D382" t="str">
        <f>'TSCĐ Edit'!H381</f>
        <v>Máy thở chức năng cao kèm máy nén khí</v>
      </c>
      <c r="E382" t="str">
        <f>'TSCĐ Edit'!L381</f>
        <v>840 Ventilator System</v>
      </c>
      <c r="F382" s="160" t="str">
        <f>'TSCĐ Edit'!M381</f>
        <v>3512204960</v>
      </c>
      <c r="G382" t="str">
        <f>'TSCĐ Edit'!N381</f>
        <v>Covidien - Medtronic</v>
      </c>
      <c r="H382" t="str">
        <f>'TSCĐ Edit'!O381</f>
        <v>Ireland</v>
      </c>
      <c r="I382">
        <f>'TSCĐ Edit'!P381</f>
        <v>2020</v>
      </c>
      <c r="J382" t="str">
        <f>'TSCĐ Edit'!Q381</f>
        <v xml:space="preserve"> 06/07/2021</v>
      </c>
      <c r="K382" t="s">
        <v>2</v>
      </c>
      <c r="L382" t="s">
        <v>2</v>
      </c>
      <c r="M382" t="str">
        <f>'TSCĐ Edit'!U381</f>
        <v>Đang hoạt động</v>
      </c>
      <c r="N382" t="str">
        <f>'TSCĐ Edit'!Q381</f>
        <v xml:space="preserve"> 06/07/2021</v>
      </c>
    </row>
    <row r="383" spans="1:14" x14ac:dyDescent="0.3">
      <c r="A383" t="str">
        <f>'TSCĐ Edit'!I382</f>
        <v>Khoa Hồi Sức Tích Cực</v>
      </c>
      <c r="B383" t="str">
        <f>'TSCĐ Edit'!B382</f>
        <v>Máy thở</v>
      </c>
      <c r="C383" t="str">
        <f>'TSCĐ Edit'!D382</f>
        <v>BG.MT.KHSTC.073</v>
      </c>
      <c r="D383" t="str">
        <f>'TSCĐ Edit'!H382</f>
        <v>Thiết bị thở oxy dòng cao</v>
      </c>
      <c r="E383" t="str">
        <f>'TSCĐ Edit'!L382</f>
        <v>03803T</v>
      </c>
      <c r="F383" s="160" t="str">
        <f>'TSCĐ Edit'!M382</f>
        <v>CAF03306</v>
      </c>
      <c r="G383" t="str">
        <f>'TSCĐ Edit'!N382</f>
        <v>CareFusion/ Vyaire</v>
      </c>
      <c r="H383" t="str">
        <f>'TSCĐ Edit'!O382</f>
        <v xml:space="preserve">  Mỹ</v>
      </c>
      <c r="I383">
        <f>'TSCĐ Edit'!P382</f>
        <v>2020</v>
      </c>
      <c r="J383" t="str">
        <f>'TSCĐ Edit'!Q382</f>
        <v xml:space="preserve"> 06/07/2021</v>
      </c>
      <c r="K383" t="s">
        <v>2</v>
      </c>
      <c r="L383" t="s">
        <v>2</v>
      </c>
      <c r="M383" t="str">
        <f>'TSCĐ Edit'!U382</f>
        <v>Đang hoạt động</v>
      </c>
      <c r="N383" t="str">
        <f>'TSCĐ Edit'!Q382</f>
        <v xml:space="preserve"> 06/07/2021</v>
      </c>
    </row>
    <row r="384" spans="1:14" x14ac:dyDescent="0.3">
      <c r="A384" t="str">
        <f>'TSCĐ Edit'!I383</f>
        <v>Khoa Hồi Sức Tích Cực</v>
      </c>
      <c r="B384" t="str">
        <f>'TSCĐ Edit'!B383</f>
        <v>Máy thở</v>
      </c>
      <c r="C384" t="str">
        <f>'TSCĐ Edit'!D383</f>
        <v>BG.MT.KHSTC.074</v>
      </c>
      <c r="D384" t="str">
        <f>'TSCĐ Edit'!H383</f>
        <v>Thiết bị thở oxy dòng cao</v>
      </c>
      <c r="E384" t="str">
        <f>'TSCĐ Edit'!L383</f>
        <v>03803T</v>
      </c>
      <c r="F384" s="160" t="str">
        <f>'TSCĐ Edit'!M383</f>
        <v xml:space="preserve"> CAF03291</v>
      </c>
      <c r="G384" t="str">
        <f>'TSCĐ Edit'!N383</f>
        <v>CareFusion/ Vyaire</v>
      </c>
      <c r="H384" t="str">
        <f>'TSCĐ Edit'!O383</f>
        <v xml:space="preserve">  Mỹ</v>
      </c>
      <c r="I384">
        <f>'TSCĐ Edit'!P383</f>
        <v>2020</v>
      </c>
      <c r="J384" t="str">
        <f>'TSCĐ Edit'!Q383</f>
        <v xml:space="preserve"> 06/07/2021</v>
      </c>
      <c r="K384" t="s">
        <v>2</v>
      </c>
      <c r="L384" t="s">
        <v>2</v>
      </c>
      <c r="M384" t="str">
        <f>'TSCĐ Edit'!U383</f>
        <v>Đang hoạt động</v>
      </c>
      <c r="N384" t="str">
        <f>'TSCĐ Edit'!Q383</f>
        <v xml:space="preserve"> 06/07/2021</v>
      </c>
    </row>
    <row r="385" spans="1:14" x14ac:dyDescent="0.3">
      <c r="A385" t="str">
        <f>'TSCĐ Edit'!I384</f>
        <v>Khoa Hồi Sức Tích Cực</v>
      </c>
      <c r="B385" t="str">
        <f>'TSCĐ Edit'!B384</f>
        <v>Máy thở</v>
      </c>
      <c r="C385" t="str">
        <f>'TSCĐ Edit'!D384</f>
        <v>BG.MT.KHSTC.075</v>
      </c>
      <c r="D385" t="str">
        <f>'TSCĐ Edit'!H384</f>
        <v>Thiết bị thở oxy dòng cao</v>
      </c>
      <c r="E385" t="str">
        <f>'TSCĐ Edit'!L384</f>
        <v>03803T</v>
      </c>
      <c r="F385" s="160" t="str">
        <f>'TSCĐ Edit'!M384</f>
        <v xml:space="preserve"> CAF03297</v>
      </c>
      <c r="G385" t="str">
        <f>'TSCĐ Edit'!N384</f>
        <v>CareFusion/ Vyaire</v>
      </c>
      <c r="H385" t="str">
        <f>'TSCĐ Edit'!O384</f>
        <v xml:space="preserve">  Mỹ</v>
      </c>
      <c r="I385">
        <f>'TSCĐ Edit'!P384</f>
        <v>2020</v>
      </c>
      <c r="J385" t="str">
        <f>'TSCĐ Edit'!Q384</f>
        <v xml:space="preserve"> 06/07/2021</v>
      </c>
      <c r="K385" t="s">
        <v>2</v>
      </c>
      <c r="L385" t="s">
        <v>2</v>
      </c>
      <c r="M385" t="str">
        <f>'TSCĐ Edit'!U384</f>
        <v>Đang hoạt động</v>
      </c>
      <c r="N385" t="str">
        <f>'TSCĐ Edit'!Q384</f>
        <v xml:space="preserve"> 06/07/2021</v>
      </c>
    </row>
    <row r="386" spans="1:14" x14ac:dyDescent="0.3">
      <c r="A386" t="str">
        <f>'TSCĐ Edit'!I385</f>
        <v>Khoa Hồi Sức Tích Cực</v>
      </c>
      <c r="B386" t="str">
        <f>'TSCĐ Edit'!B385</f>
        <v>Máy thở</v>
      </c>
      <c r="C386" t="str">
        <f>'TSCĐ Edit'!D385</f>
        <v>BG.MT.KHSTC.076</v>
      </c>
      <c r="D386" t="str">
        <f>'TSCĐ Edit'!H385</f>
        <v>Thiết bị thở oxy dòng cao</v>
      </c>
      <c r="E386" t="str">
        <f>'TSCĐ Edit'!L385</f>
        <v>03803T</v>
      </c>
      <c r="F386" s="160" t="str">
        <f>'TSCĐ Edit'!M385</f>
        <v>CAF03288</v>
      </c>
      <c r="G386" t="str">
        <f>'TSCĐ Edit'!N385</f>
        <v>CareFusion/ Vyaire</v>
      </c>
      <c r="H386" t="str">
        <f>'TSCĐ Edit'!O385</f>
        <v xml:space="preserve">  Mỹ</v>
      </c>
      <c r="I386">
        <f>'TSCĐ Edit'!P385</f>
        <v>2020</v>
      </c>
      <c r="J386" t="str">
        <f>'TSCĐ Edit'!Q385</f>
        <v xml:space="preserve"> 06/07/2021</v>
      </c>
      <c r="K386" t="s">
        <v>2</v>
      </c>
      <c r="L386" t="s">
        <v>2</v>
      </c>
      <c r="M386" t="str">
        <f>'TSCĐ Edit'!U385</f>
        <v>Đang hoạt động</v>
      </c>
      <c r="N386" t="str">
        <f>'TSCĐ Edit'!Q385</f>
        <v xml:space="preserve"> 06/07/2021</v>
      </c>
    </row>
    <row r="387" spans="1:14" x14ac:dyDescent="0.3">
      <c r="A387" t="str">
        <f>'TSCĐ Edit'!I386</f>
        <v>Khoa Hồi Sức Tích Cực</v>
      </c>
      <c r="B387" t="str">
        <f>'TSCĐ Edit'!B386</f>
        <v>Máy thở</v>
      </c>
      <c r="C387" t="str">
        <f>'TSCĐ Edit'!D386</f>
        <v>BG.MT.KHSTC.077</v>
      </c>
      <c r="D387" t="str">
        <f>'TSCĐ Edit'!H386</f>
        <v>Thiết bị thở oxy dòng cao</v>
      </c>
      <c r="E387" t="str">
        <f>'TSCĐ Edit'!L386</f>
        <v>03803T</v>
      </c>
      <c r="F387" s="160" t="str">
        <f>'TSCĐ Edit'!M386</f>
        <v>CAF03312</v>
      </c>
      <c r="G387" t="str">
        <f>'TSCĐ Edit'!N386</f>
        <v>CareFusion/ Vyaire</v>
      </c>
      <c r="H387" t="str">
        <f>'TSCĐ Edit'!O386</f>
        <v xml:space="preserve">  Mỹ</v>
      </c>
      <c r="I387">
        <f>'TSCĐ Edit'!P386</f>
        <v>2020</v>
      </c>
      <c r="J387" t="str">
        <f>'TSCĐ Edit'!Q386</f>
        <v xml:space="preserve"> 06/07/2021</v>
      </c>
      <c r="K387" t="s">
        <v>2</v>
      </c>
      <c r="L387" t="s">
        <v>2</v>
      </c>
      <c r="M387" t="str">
        <f>'TSCĐ Edit'!U386</f>
        <v>Đang hoạt động</v>
      </c>
      <c r="N387" t="str">
        <f>'TSCĐ Edit'!Q386</f>
        <v xml:space="preserve"> 06/07/2021</v>
      </c>
    </row>
    <row r="388" spans="1:14" x14ac:dyDescent="0.3">
      <c r="A388" t="str">
        <f>'TSCĐ Edit'!I387</f>
        <v>Khoa Hồi Sức Tích Cực</v>
      </c>
      <c r="B388" t="str">
        <f>'TSCĐ Edit'!B387</f>
        <v>Máy thở</v>
      </c>
      <c r="C388" t="str">
        <f>'TSCĐ Edit'!D387</f>
        <v>BG.MT.KHSTC.078</v>
      </c>
      <c r="D388" t="str">
        <f>'TSCĐ Edit'!H387</f>
        <v>Thiết bị thở oxy dòng cao</v>
      </c>
      <c r="E388" t="str">
        <f>'TSCĐ Edit'!L387</f>
        <v>03803T</v>
      </c>
      <c r="F388" s="160" t="str">
        <f>'TSCĐ Edit'!M387</f>
        <v>CBF01499</v>
      </c>
      <c r="G388" t="str">
        <f>'TSCĐ Edit'!N387</f>
        <v>CareFusion/ Vyaire</v>
      </c>
      <c r="H388" t="str">
        <f>'TSCĐ Edit'!O387</f>
        <v xml:space="preserve">  Mỹ</v>
      </c>
      <c r="I388">
        <f>'TSCĐ Edit'!P387</f>
        <v>2020</v>
      </c>
      <c r="J388" t="str">
        <f>'TSCĐ Edit'!Q387</f>
        <v xml:space="preserve"> 06/07/2021</v>
      </c>
      <c r="K388" t="s">
        <v>2</v>
      </c>
      <c r="L388" t="s">
        <v>2</v>
      </c>
      <c r="M388" t="str">
        <f>'TSCĐ Edit'!U387</f>
        <v>Đang hoạt động</v>
      </c>
      <c r="N388" t="str">
        <f>'TSCĐ Edit'!Q387</f>
        <v xml:space="preserve"> 06/07/2021</v>
      </c>
    </row>
    <row r="389" spans="1:14" x14ac:dyDescent="0.3">
      <c r="A389" t="str">
        <f>'TSCĐ Edit'!I388</f>
        <v>Khoa Hồi Sức Tích Cực</v>
      </c>
      <c r="B389" t="str">
        <f>'TSCĐ Edit'!B388</f>
        <v>Máy thở</v>
      </c>
      <c r="C389" t="str">
        <f>'TSCĐ Edit'!D388</f>
        <v>BG.MT.KHSTC.079</v>
      </c>
      <c r="D389" t="str">
        <f>'TSCĐ Edit'!H388</f>
        <v>Thiết bị thở oxy dòng cao</v>
      </c>
      <c r="E389" t="str">
        <f>'TSCĐ Edit'!L388</f>
        <v>03803T</v>
      </c>
      <c r="F389" s="160" t="str">
        <f>'TSCĐ Edit'!M388</f>
        <v xml:space="preserve"> CBF01497</v>
      </c>
      <c r="G389" t="str">
        <f>'TSCĐ Edit'!N388</f>
        <v>CareFusion/ Vyaire</v>
      </c>
      <c r="H389" t="str">
        <f>'TSCĐ Edit'!O388</f>
        <v xml:space="preserve">  Mỹ</v>
      </c>
      <c r="I389">
        <f>'TSCĐ Edit'!P388</f>
        <v>2020</v>
      </c>
      <c r="J389" t="str">
        <f>'TSCĐ Edit'!Q388</f>
        <v xml:space="preserve"> 06/07/2021</v>
      </c>
      <c r="K389" t="s">
        <v>2</v>
      </c>
      <c r="L389" t="s">
        <v>2</v>
      </c>
      <c r="M389" t="str">
        <f>'TSCĐ Edit'!U388</f>
        <v>Đang hoạt động</v>
      </c>
      <c r="N389" t="str">
        <f>'TSCĐ Edit'!Q388</f>
        <v xml:space="preserve"> 06/07/2021</v>
      </c>
    </row>
    <row r="390" spans="1:14" x14ac:dyDescent="0.3">
      <c r="A390" t="str">
        <f>'TSCĐ Edit'!I389</f>
        <v>Khoa Hồi Sức Tích Cực</v>
      </c>
      <c r="B390" t="str">
        <f>'TSCĐ Edit'!B389</f>
        <v>Máy thở</v>
      </c>
      <c r="C390" t="str">
        <f>'TSCĐ Edit'!D389</f>
        <v>BG.MT.KHSTC.080</v>
      </c>
      <c r="D390" t="str">
        <f>'TSCĐ Edit'!H389</f>
        <v>Thiết bị thở oxy dòng cao</v>
      </c>
      <c r="E390" t="str">
        <f>'TSCĐ Edit'!L389</f>
        <v>03803T</v>
      </c>
      <c r="F390" s="160" t="str">
        <f>'TSCĐ Edit'!M389</f>
        <v>CBF01494</v>
      </c>
      <c r="G390" t="str">
        <f>'TSCĐ Edit'!N389</f>
        <v>CareFusion/ Vyaire</v>
      </c>
      <c r="H390" t="str">
        <f>'TSCĐ Edit'!O389</f>
        <v xml:space="preserve">  Mỹ</v>
      </c>
      <c r="I390">
        <f>'TSCĐ Edit'!P389</f>
        <v>2020</v>
      </c>
      <c r="J390" t="str">
        <f>'TSCĐ Edit'!Q389</f>
        <v xml:space="preserve"> 06/07/2021</v>
      </c>
      <c r="K390" t="s">
        <v>2</v>
      </c>
      <c r="L390" t="s">
        <v>2</v>
      </c>
      <c r="M390" t="str">
        <f>'TSCĐ Edit'!U389</f>
        <v>Đang hoạt động</v>
      </c>
      <c r="N390" t="str">
        <f>'TSCĐ Edit'!Q389</f>
        <v xml:space="preserve"> 06/07/2021</v>
      </c>
    </row>
    <row r="391" spans="1:14" x14ac:dyDescent="0.3">
      <c r="A391" t="str">
        <f>'TSCĐ Edit'!I390</f>
        <v>Khoa Hồi Sức Tích Cực</v>
      </c>
      <c r="B391" t="str">
        <f>'TSCĐ Edit'!B390</f>
        <v>Máy thở</v>
      </c>
      <c r="C391" t="str">
        <f>'TSCĐ Edit'!D390</f>
        <v>BG.MT.KHSTC.081</v>
      </c>
      <c r="D391" t="str">
        <f>'TSCĐ Edit'!H390</f>
        <v>Thiết bị thở oxy dòng cao</v>
      </c>
      <c r="E391" t="str">
        <f>'TSCĐ Edit'!L390</f>
        <v>03803T</v>
      </c>
      <c r="F391" s="160" t="str">
        <f>'TSCĐ Edit'!M390</f>
        <v>CBF01501</v>
      </c>
      <c r="G391" t="str">
        <f>'TSCĐ Edit'!N390</f>
        <v>CareFusion/ Vyaire</v>
      </c>
      <c r="H391" t="str">
        <f>'TSCĐ Edit'!O390</f>
        <v xml:space="preserve">  Mỹ</v>
      </c>
      <c r="I391">
        <f>'TSCĐ Edit'!P390</f>
        <v>2020</v>
      </c>
      <c r="J391" t="str">
        <f>'TSCĐ Edit'!Q390</f>
        <v xml:space="preserve"> 06/07/2021</v>
      </c>
      <c r="K391" t="s">
        <v>2</v>
      </c>
      <c r="L391" t="s">
        <v>2</v>
      </c>
      <c r="M391" t="str">
        <f>'TSCĐ Edit'!U390</f>
        <v>Đang hoạt động</v>
      </c>
      <c r="N391" t="str">
        <f>'TSCĐ Edit'!Q390</f>
        <v xml:space="preserve"> 06/07/2021</v>
      </c>
    </row>
    <row r="392" spans="1:14" x14ac:dyDescent="0.3">
      <c r="A392" t="str">
        <f>'TSCĐ Edit'!I391</f>
        <v>Khoa Hồi Sức Tích Cực</v>
      </c>
      <c r="B392" t="str">
        <f>'TSCĐ Edit'!B391</f>
        <v>Máy thở</v>
      </c>
      <c r="C392" t="str">
        <f>'TSCĐ Edit'!D391</f>
        <v>BG.MT.KHSTC.082</v>
      </c>
      <c r="D392" t="str">
        <f>'TSCĐ Edit'!H391</f>
        <v>Thiết bị thở oxy dòng cao</v>
      </c>
      <c r="E392" t="str">
        <f>'TSCĐ Edit'!L391</f>
        <v>03803T</v>
      </c>
      <c r="F392" s="160" t="str">
        <f>'TSCĐ Edit'!M391</f>
        <v xml:space="preserve"> CBF01479</v>
      </c>
      <c r="G392" t="str">
        <f>'TSCĐ Edit'!N391</f>
        <v>CareFusion/ Vyaire</v>
      </c>
      <c r="H392" t="str">
        <f>'TSCĐ Edit'!O391</f>
        <v xml:space="preserve">  Mỹ</v>
      </c>
      <c r="I392">
        <f>'TSCĐ Edit'!P391</f>
        <v>2020</v>
      </c>
      <c r="J392" t="str">
        <f>'TSCĐ Edit'!Q391</f>
        <v xml:space="preserve"> 06/07/2021</v>
      </c>
      <c r="K392" t="s">
        <v>2</v>
      </c>
      <c r="L392" t="s">
        <v>2</v>
      </c>
      <c r="M392" t="str">
        <f>'TSCĐ Edit'!U391</f>
        <v>Đang hoạt động</v>
      </c>
      <c r="N392" t="str">
        <f>'TSCĐ Edit'!Q391</f>
        <v xml:space="preserve"> 06/07/2021</v>
      </c>
    </row>
    <row r="393" spans="1:14" x14ac:dyDescent="0.3">
      <c r="A393" t="str">
        <f>'TSCĐ Edit'!I392</f>
        <v>Khoa Hồi Sức Tích Cực</v>
      </c>
      <c r="B393" t="str">
        <f>'TSCĐ Edit'!B392</f>
        <v>Máy thở</v>
      </c>
      <c r="C393" t="str">
        <f>'TSCĐ Edit'!D392</f>
        <v>BG.MT.KHSTC.083</v>
      </c>
      <c r="D393" t="str">
        <f>'TSCĐ Edit'!H392</f>
        <v>Thiết bị thở oxy dòng cao</v>
      </c>
      <c r="E393" t="str">
        <f>'TSCĐ Edit'!L392</f>
        <v>03803T</v>
      </c>
      <c r="F393" s="160" t="str">
        <f>'TSCĐ Edit'!M392</f>
        <v>CBF01504</v>
      </c>
      <c r="G393" t="str">
        <f>'TSCĐ Edit'!N392</f>
        <v>CareFusion/ Vyaire</v>
      </c>
      <c r="H393" t="str">
        <f>'TSCĐ Edit'!O392</f>
        <v xml:space="preserve">  Mỹ</v>
      </c>
      <c r="I393">
        <f>'TSCĐ Edit'!P392</f>
        <v>2020</v>
      </c>
      <c r="J393" t="str">
        <f>'TSCĐ Edit'!Q392</f>
        <v xml:space="preserve"> 06/07/2021</v>
      </c>
      <c r="K393" t="s">
        <v>2</v>
      </c>
      <c r="L393" t="s">
        <v>2</v>
      </c>
      <c r="M393" t="str">
        <f>'TSCĐ Edit'!U392</f>
        <v>Đang hoạt động</v>
      </c>
      <c r="N393" t="str">
        <f>'TSCĐ Edit'!Q392</f>
        <v xml:space="preserve"> 06/07/2021</v>
      </c>
    </row>
    <row r="394" spans="1:14" x14ac:dyDescent="0.3">
      <c r="A394" t="str">
        <f>'TSCĐ Edit'!I393</f>
        <v>Khoa Hồi Sức Tích Cực</v>
      </c>
      <c r="B394" t="str">
        <f>'TSCĐ Edit'!B393</f>
        <v>Máy thở</v>
      </c>
      <c r="C394" t="str">
        <f>'TSCĐ Edit'!D393</f>
        <v>BG.MT.KHSTC.084</v>
      </c>
      <c r="D394" t="str">
        <f>'TSCĐ Edit'!H393</f>
        <v>Thiết bị thở oxy dòng cao</v>
      </c>
      <c r="E394" t="str">
        <f>'TSCĐ Edit'!L393</f>
        <v>03803T</v>
      </c>
      <c r="F394" s="160" t="str">
        <f>'TSCĐ Edit'!M393</f>
        <v>CBF01475</v>
      </c>
      <c r="G394" t="str">
        <f>'TSCĐ Edit'!N393</f>
        <v>CareFusion/ Vyaire</v>
      </c>
      <c r="H394" t="str">
        <f>'TSCĐ Edit'!O393</f>
        <v xml:space="preserve">  Mỹ</v>
      </c>
      <c r="I394">
        <f>'TSCĐ Edit'!P393</f>
        <v>2020</v>
      </c>
      <c r="J394" t="str">
        <f>'TSCĐ Edit'!Q393</f>
        <v xml:space="preserve"> 06/07/2021</v>
      </c>
      <c r="K394" t="s">
        <v>2</v>
      </c>
      <c r="L394" t="s">
        <v>2</v>
      </c>
      <c r="M394" t="str">
        <f>'TSCĐ Edit'!U393</f>
        <v>Đang hoạt động</v>
      </c>
      <c r="N394" t="str">
        <f>'TSCĐ Edit'!Q393</f>
        <v xml:space="preserve"> 06/07/2021</v>
      </c>
    </row>
    <row r="395" spans="1:14" x14ac:dyDescent="0.3">
      <c r="A395" t="str">
        <f>'TSCĐ Edit'!I394</f>
        <v>Khoa Hồi Sức Tích Cực</v>
      </c>
      <c r="B395" t="str">
        <f>'TSCĐ Edit'!B394</f>
        <v>Máy thở</v>
      </c>
      <c r="C395" t="str">
        <f>'TSCĐ Edit'!D394</f>
        <v>BG.MT.KHSTC.085</v>
      </c>
      <c r="D395" t="str">
        <f>'TSCĐ Edit'!H394</f>
        <v>Thiết bị thở oxy dòng cao</v>
      </c>
      <c r="E395" t="str">
        <f>'TSCĐ Edit'!L394</f>
        <v>03803T</v>
      </c>
      <c r="F395" s="160" t="str">
        <f>'TSCĐ Edit'!M394</f>
        <v>CBF01500</v>
      </c>
      <c r="G395" t="str">
        <f>'TSCĐ Edit'!N394</f>
        <v>CareFusion/ Vyaire</v>
      </c>
      <c r="H395" t="str">
        <f>'TSCĐ Edit'!O394</f>
        <v xml:space="preserve">  Mỹ</v>
      </c>
      <c r="I395">
        <f>'TSCĐ Edit'!P394</f>
        <v>2020</v>
      </c>
      <c r="J395" t="str">
        <f>'TSCĐ Edit'!Q394</f>
        <v xml:space="preserve"> 06/07/2021</v>
      </c>
      <c r="K395" t="s">
        <v>2</v>
      </c>
      <c r="L395" t="s">
        <v>2</v>
      </c>
      <c r="M395" t="str">
        <f>'TSCĐ Edit'!U394</f>
        <v>Đang hoạt động</v>
      </c>
      <c r="N395" t="str">
        <f>'TSCĐ Edit'!Q394</f>
        <v xml:space="preserve"> 06/07/2021</v>
      </c>
    </row>
    <row r="396" spans="1:14" x14ac:dyDescent="0.3">
      <c r="A396" t="str">
        <f>'TSCĐ Edit'!I395</f>
        <v>Khoa Hồi Sức Tích Cực</v>
      </c>
      <c r="B396" t="str">
        <f>'TSCĐ Edit'!B395</f>
        <v>Máy thở</v>
      </c>
      <c r="C396" t="str">
        <f>'TSCĐ Edit'!D395</f>
        <v>BG.MT.KHSTC.086</v>
      </c>
      <c r="D396" t="str">
        <f>'TSCĐ Edit'!H395</f>
        <v>Máy thở xâm nhập chức năng cao</v>
      </c>
      <c r="E396" t="str">
        <f>'TSCĐ Edit'!L395</f>
        <v>Bennett 840</v>
      </c>
      <c r="F396" s="160">
        <f>'TSCĐ Edit'!M395</f>
        <v>3512192127</v>
      </c>
      <c r="G396" t="str">
        <f>'TSCĐ Edit'!N395</f>
        <v xml:space="preserve">COVIDIEN </v>
      </c>
      <c r="H396" t="str">
        <f>'TSCĐ Edit'!O395</f>
        <v>Ireland</v>
      </c>
      <c r="I396">
        <f>'TSCĐ Edit'!P395</f>
        <v>2019</v>
      </c>
      <c r="J396" t="str">
        <f>'TSCĐ Edit'!Q395</f>
        <v>30/08/2021</v>
      </c>
      <c r="K396" t="s">
        <v>2</v>
      </c>
      <c r="L396" t="s">
        <v>2</v>
      </c>
      <c r="M396" t="str">
        <f>'TSCĐ Edit'!U395</f>
        <v>Đang hoạt động</v>
      </c>
      <c r="N396" t="str">
        <f>'TSCĐ Edit'!Q395</f>
        <v>30/08/2021</v>
      </c>
    </row>
    <row r="397" spans="1:14" x14ac:dyDescent="0.3">
      <c r="A397" t="str">
        <f>'TSCĐ Edit'!I396</f>
        <v>Khoa Hồi Sức Tích Cực</v>
      </c>
      <c r="B397" t="str">
        <f>'TSCĐ Edit'!B396</f>
        <v>Máy thở</v>
      </c>
      <c r="C397" t="str">
        <f>'TSCĐ Edit'!D396</f>
        <v>BG.MT.KHSTC.087</v>
      </c>
      <c r="D397" t="str">
        <f>'TSCĐ Edit'!H396</f>
        <v>Máy thở xâm nhập chức năng cao</v>
      </c>
      <c r="E397" t="str">
        <f>'TSCĐ Edit'!L396</f>
        <v>Evita V600</v>
      </c>
      <c r="F397" s="160" t="str">
        <f>'TSCĐ Edit'!M396</f>
        <v>ASPJ0281</v>
      </c>
      <c r="G397" t="str">
        <f>'TSCĐ Edit'!N396</f>
        <v xml:space="preserve">Draeger </v>
      </c>
      <c r="H397" t="str">
        <f>'TSCĐ Edit'!O396</f>
        <v>Đức</v>
      </c>
      <c r="I397">
        <f>'TSCĐ Edit'!P396</f>
        <v>2021</v>
      </c>
      <c r="J397" t="str">
        <f>'TSCĐ Edit'!Q396</f>
        <v>29/12/2023</v>
      </c>
      <c r="K397" t="s">
        <v>2</v>
      </c>
      <c r="L397" t="s">
        <v>2</v>
      </c>
      <c r="M397">
        <f>'TSCĐ Edit'!U396</f>
        <v>0</v>
      </c>
      <c r="N397" t="str">
        <f>'TSCĐ Edit'!Q396</f>
        <v>29/12/2023</v>
      </c>
    </row>
    <row r="398" spans="1:14" x14ac:dyDescent="0.3">
      <c r="A398" t="str">
        <f>'TSCĐ Edit'!I397</f>
        <v>Khoa Hồi Sức Tích Cực</v>
      </c>
      <c r="B398" t="str">
        <f>'TSCĐ Edit'!B397</f>
        <v>Máy thở</v>
      </c>
      <c r="C398" t="str">
        <f>'TSCĐ Edit'!D397</f>
        <v>BG.MT.KHSTC.088</v>
      </c>
      <c r="D398" t="str">
        <f>'TSCĐ Edit'!H397</f>
        <v>Máy thở xâm nhập chức năng cao</v>
      </c>
      <c r="E398" t="str">
        <f>'TSCĐ Edit'!L397</f>
        <v>Evita V600</v>
      </c>
      <c r="F398" s="160" t="str">
        <f>'TSCĐ Edit'!M397</f>
        <v>ASPK0005</v>
      </c>
      <c r="G398" t="str">
        <f>'TSCĐ Edit'!N397</f>
        <v xml:space="preserve">Draeger </v>
      </c>
      <c r="H398" t="str">
        <f>'TSCĐ Edit'!O397</f>
        <v>Đức</v>
      </c>
      <c r="I398">
        <f>'TSCĐ Edit'!P397</f>
        <v>2021</v>
      </c>
      <c r="J398" t="str">
        <f>'TSCĐ Edit'!Q397</f>
        <v>29/12/2023</v>
      </c>
      <c r="K398" t="s">
        <v>2</v>
      </c>
      <c r="L398" t="s">
        <v>2</v>
      </c>
      <c r="M398">
        <f>'TSCĐ Edit'!U397</f>
        <v>0</v>
      </c>
      <c r="N398" t="str">
        <f>'TSCĐ Edit'!Q397</f>
        <v>29/12/2023</v>
      </c>
    </row>
    <row r="399" spans="1:14" x14ac:dyDescent="0.3">
      <c r="A399" t="str">
        <f>'TSCĐ Edit'!I398</f>
        <v>Khoa Hồi Sức Tích Cực</v>
      </c>
      <c r="B399" t="str">
        <f>'TSCĐ Edit'!B398</f>
        <v>Máy thở</v>
      </c>
      <c r="C399" t="str">
        <f>'TSCĐ Edit'!D398</f>
        <v>BG.MT.KHSTC.089</v>
      </c>
      <c r="D399" t="str">
        <f>'TSCĐ Edit'!H398</f>
        <v>Máy thở xâm nhập chức năng cao</v>
      </c>
      <c r="E399" t="str">
        <f>'TSCĐ Edit'!L398</f>
        <v>Evita V600</v>
      </c>
      <c r="F399" s="160" t="str">
        <f>'TSCĐ Edit'!M398</f>
        <v>ASPJ0168</v>
      </c>
      <c r="G399" t="str">
        <f>'TSCĐ Edit'!N398</f>
        <v xml:space="preserve">Draeger </v>
      </c>
      <c r="H399" t="str">
        <f>'TSCĐ Edit'!O398</f>
        <v>Đức</v>
      </c>
      <c r="I399">
        <f>'TSCĐ Edit'!P398</f>
        <v>2021</v>
      </c>
      <c r="J399" t="str">
        <f>'TSCĐ Edit'!Q398</f>
        <v>29/12/2023</v>
      </c>
      <c r="K399" t="s">
        <v>2</v>
      </c>
      <c r="L399" t="s">
        <v>2</v>
      </c>
      <c r="M399">
        <f>'TSCĐ Edit'!U398</f>
        <v>0</v>
      </c>
      <c r="N399" t="str">
        <f>'TSCĐ Edit'!Q398</f>
        <v>29/12/2023</v>
      </c>
    </row>
    <row r="400" spans="1:14" x14ac:dyDescent="0.3">
      <c r="A400" t="str">
        <f>'TSCĐ Edit'!I399</f>
        <v>Khoa Hồi Sức Tích Cực</v>
      </c>
      <c r="B400" t="str">
        <f>'TSCĐ Edit'!B399</f>
        <v>Máy thở</v>
      </c>
      <c r="C400" t="str">
        <f>'TSCĐ Edit'!D399</f>
        <v>BG.MT.KHSTC.090</v>
      </c>
      <c r="D400" t="str">
        <f>'TSCĐ Edit'!H399</f>
        <v>Máy thở xâm nhập chức năng cao</v>
      </c>
      <c r="E400" t="str">
        <f>'TSCĐ Edit'!L399</f>
        <v>Evita V300</v>
      </c>
      <c r="F400" s="160" t="str">
        <f>'TSCĐ Edit'!M399</f>
        <v>ASPJ0309</v>
      </c>
      <c r="G400" t="str">
        <f>'TSCĐ Edit'!N399</f>
        <v xml:space="preserve">Draeger </v>
      </c>
      <c r="H400" t="str">
        <f>'TSCĐ Edit'!O399</f>
        <v>Đức</v>
      </c>
      <c r="I400">
        <f>'TSCĐ Edit'!P399</f>
        <v>2021</v>
      </c>
      <c r="J400" t="str">
        <f>'TSCĐ Edit'!Q399</f>
        <v>29/12/2023</v>
      </c>
      <c r="K400" t="s">
        <v>2</v>
      </c>
      <c r="L400" t="s">
        <v>2</v>
      </c>
      <c r="M400">
        <f>'TSCĐ Edit'!U399</f>
        <v>0</v>
      </c>
      <c r="N400" t="str">
        <f>'TSCĐ Edit'!Q399</f>
        <v>29/12/2023</v>
      </c>
    </row>
    <row r="401" spans="1:14" x14ac:dyDescent="0.3">
      <c r="A401" t="str">
        <f>'TSCĐ Edit'!I400</f>
        <v>Khoa Hồi Sức Tích Cực</v>
      </c>
      <c r="B401" t="str">
        <f>'TSCĐ Edit'!B400</f>
        <v>Máy truyền dịch</v>
      </c>
      <c r="C401" t="str">
        <f>'TSCĐ Edit'!D400</f>
        <v>BG.TD.KHSTC.001</v>
      </c>
      <c r="D401" t="str">
        <f>'TSCĐ Edit'!H400</f>
        <v>Máy truyền dịch</v>
      </c>
      <c r="E401" t="str">
        <f>'TSCĐ Edit'!L400</f>
        <v>TE-LF600</v>
      </c>
      <c r="F401" s="160" t="str">
        <f>'TSCĐ Edit'!M400</f>
        <v>1808010027</v>
      </c>
      <c r="G401" t="str">
        <f>'TSCĐ Edit'!N400</f>
        <v>Terumo</v>
      </c>
      <c r="H401" t="str">
        <f>'TSCĐ Edit'!O400</f>
        <v>Nhật Bản</v>
      </c>
      <c r="I401">
        <f>'TSCĐ Edit'!P400</f>
        <v>2018</v>
      </c>
      <c r="J401" t="str">
        <f>'TSCĐ Edit'!Q400</f>
        <v xml:space="preserve"> 28/12/2018</v>
      </c>
      <c r="K401" t="s">
        <v>2</v>
      </c>
      <c r="L401" t="s">
        <v>2</v>
      </c>
      <c r="M401" t="str">
        <f>'TSCĐ Edit'!U400</f>
        <v>Đang hoạt động</v>
      </c>
      <c r="N401" t="str">
        <f>'TSCĐ Edit'!Q400</f>
        <v xml:space="preserve"> 28/12/2018</v>
      </c>
    </row>
    <row r="402" spans="1:14" x14ac:dyDescent="0.3">
      <c r="A402" t="str">
        <f>'TSCĐ Edit'!I401</f>
        <v>Khoa Hồi Sức Tích Cực</v>
      </c>
      <c r="B402" t="str">
        <f>'TSCĐ Edit'!B401</f>
        <v>Máy truyền dịch</v>
      </c>
      <c r="C402" t="str">
        <f>'TSCĐ Edit'!D401</f>
        <v>BG.TD.KHSTC.002</v>
      </c>
      <c r="D402" t="str">
        <f>'TSCĐ Edit'!H401</f>
        <v>Máy truyền dịch</v>
      </c>
      <c r="E402" t="str">
        <f>'TSCĐ Edit'!L401</f>
        <v>TE-LF600</v>
      </c>
      <c r="F402" s="160" t="str">
        <f>'TSCĐ Edit'!M401</f>
        <v>1808010133</v>
      </c>
      <c r="G402" t="str">
        <f>'TSCĐ Edit'!N401</f>
        <v>Terumo</v>
      </c>
      <c r="H402" t="str">
        <f>'TSCĐ Edit'!O401</f>
        <v>Nhật Bản</v>
      </c>
      <c r="I402">
        <f>'TSCĐ Edit'!P401</f>
        <v>2018</v>
      </c>
      <c r="J402" t="str">
        <f>'TSCĐ Edit'!Q401</f>
        <v xml:space="preserve"> 28/12/2018</v>
      </c>
      <c r="K402" t="s">
        <v>2</v>
      </c>
      <c r="L402" t="s">
        <v>2</v>
      </c>
      <c r="M402" t="str">
        <f>'TSCĐ Edit'!U401</f>
        <v>Đang hoạt động</v>
      </c>
      <c r="N402" t="str">
        <f>'TSCĐ Edit'!Q401</f>
        <v xml:space="preserve"> 28/12/2018</v>
      </c>
    </row>
    <row r="403" spans="1:14" x14ac:dyDescent="0.3">
      <c r="A403" t="str">
        <f>'TSCĐ Edit'!I402</f>
        <v>Khoa Hồi Sức Tích Cực</v>
      </c>
      <c r="B403" t="str">
        <f>'TSCĐ Edit'!B402</f>
        <v>Máy truyền dịch</v>
      </c>
      <c r="C403" t="str">
        <f>'TSCĐ Edit'!D402</f>
        <v>BG.TD.KHSTC.003</v>
      </c>
      <c r="D403" t="str">
        <f>'TSCĐ Edit'!H402</f>
        <v>Máy truyền dịch</v>
      </c>
      <c r="E403" t="str">
        <f>'TSCĐ Edit'!L402</f>
        <v>TE-LF600</v>
      </c>
      <c r="F403" s="160" t="str">
        <f>'TSCĐ Edit'!M402</f>
        <v>1808010112</v>
      </c>
      <c r="G403" t="str">
        <f>'TSCĐ Edit'!N402</f>
        <v>Terumo</v>
      </c>
      <c r="H403" t="str">
        <f>'TSCĐ Edit'!O402</f>
        <v>Nhật Bản</v>
      </c>
      <c r="I403">
        <f>'TSCĐ Edit'!P402</f>
        <v>2018</v>
      </c>
      <c r="J403" t="str">
        <f>'TSCĐ Edit'!Q402</f>
        <v xml:space="preserve"> 28/12/2018</v>
      </c>
      <c r="K403" t="s">
        <v>2</v>
      </c>
      <c r="L403" t="s">
        <v>2</v>
      </c>
      <c r="M403" t="str">
        <f>'TSCĐ Edit'!U402</f>
        <v>Đang hoạt động</v>
      </c>
      <c r="N403" t="str">
        <f>'TSCĐ Edit'!Q402</f>
        <v xml:space="preserve"> 28/12/2018</v>
      </c>
    </row>
    <row r="404" spans="1:14" x14ac:dyDescent="0.3">
      <c r="A404" t="str">
        <f>'TSCĐ Edit'!I403</f>
        <v>Khoa Hồi Sức Tích Cực</v>
      </c>
      <c r="B404" t="str">
        <f>'TSCĐ Edit'!B403</f>
        <v>Máy truyền dịch</v>
      </c>
      <c r="C404" t="str">
        <f>'TSCĐ Edit'!D403</f>
        <v>BG.TD.KHSTC.004</v>
      </c>
      <c r="D404" t="str">
        <f>'TSCĐ Edit'!H403</f>
        <v>Máy truyền dịch</v>
      </c>
      <c r="E404" t="str">
        <f>'TSCĐ Edit'!L403</f>
        <v>TE-LF600</v>
      </c>
      <c r="F404" s="160" t="str">
        <f>'TSCĐ Edit'!M403</f>
        <v>1808010149</v>
      </c>
      <c r="G404" t="str">
        <f>'TSCĐ Edit'!N403</f>
        <v>Terumo</v>
      </c>
      <c r="H404" t="str">
        <f>'TSCĐ Edit'!O403</f>
        <v>Nhật Bản</v>
      </c>
      <c r="I404">
        <f>'TSCĐ Edit'!P403</f>
        <v>2018</v>
      </c>
      <c r="J404" t="str">
        <f>'TSCĐ Edit'!Q403</f>
        <v xml:space="preserve"> 28/12/2018</v>
      </c>
      <c r="K404" t="s">
        <v>2</v>
      </c>
      <c r="L404" t="s">
        <v>2</v>
      </c>
      <c r="M404" t="str">
        <f>'TSCĐ Edit'!U403</f>
        <v>Đang hoạt động</v>
      </c>
      <c r="N404" t="str">
        <f>'TSCĐ Edit'!Q403</f>
        <v xml:space="preserve"> 28/12/2018</v>
      </c>
    </row>
    <row r="405" spans="1:14" x14ac:dyDescent="0.3">
      <c r="A405" t="str">
        <f>'TSCĐ Edit'!I404</f>
        <v>Khoa Hồi Sức Tích Cực</v>
      </c>
      <c r="B405" t="str">
        <f>'TSCĐ Edit'!B404</f>
        <v>Máy truyền dịch</v>
      </c>
      <c r="C405" t="str">
        <f>'TSCĐ Edit'!D404</f>
        <v>BG.TD.KHSTC.005</v>
      </c>
      <c r="D405" t="str">
        <f>'TSCĐ Edit'!H404</f>
        <v>Máy truyền dịch</v>
      </c>
      <c r="E405" t="str">
        <f>'TSCĐ Edit'!L404</f>
        <v>TE-LF600</v>
      </c>
      <c r="F405" s="160" t="str">
        <f>'TSCĐ Edit'!M404</f>
        <v>1808010186</v>
      </c>
      <c r="G405" t="str">
        <f>'TSCĐ Edit'!N404</f>
        <v>Terumo</v>
      </c>
      <c r="H405" t="str">
        <f>'TSCĐ Edit'!O404</f>
        <v>Nhật Bản</v>
      </c>
      <c r="I405">
        <f>'TSCĐ Edit'!P404</f>
        <v>2018</v>
      </c>
      <c r="J405" t="str">
        <f>'TSCĐ Edit'!Q404</f>
        <v xml:space="preserve"> 28/12/2018</v>
      </c>
      <c r="K405" t="s">
        <v>2</v>
      </c>
      <c r="L405" t="s">
        <v>2</v>
      </c>
      <c r="M405" t="str">
        <f>'TSCĐ Edit'!U404</f>
        <v>Đang hoạt động</v>
      </c>
      <c r="N405" t="str">
        <f>'TSCĐ Edit'!Q404</f>
        <v xml:space="preserve"> 28/12/2018</v>
      </c>
    </row>
    <row r="406" spans="1:14" x14ac:dyDescent="0.3">
      <c r="A406" t="str">
        <f>'TSCĐ Edit'!I405</f>
        <v>Khoa Hồi Sức Tích Cực</v>
      </c>
      <c r="B406" t="str">
        <f>'TSCĐ Edit'!B405</f>
        <v>Máy truyền dịch</v>
      </c>
      <c r="C406" t="str">
        <f>'TSCĐ Edit'!D405</f>
        <v>BG.TD.KHSTC.006</v>
      </c>
      <c r="D406" t="str">
        <f>'TSCĐ Edit'!H405</f>
        <v>Máy truyền dịch</v>
      </c>
      <c r="E406" t="str">
        <f>'TSCĐ Edit'!L405</f>
        <v>TE-LF630</v>
      </c>
      <c r="F406" s="160" t="str">
        <f>'TSCĐ Edit'!M405</f>
        <v xml:space="preserve"> 1912010003</v>
      </c>
      <c r="G406" t="str">
        <f>'TSCĐ Edit'!N405</f>
        <v>Terumo</v>
      </c>
      <c r="H406" t="str">
        <f>'TSCĐ Edit'!O405</f>
        <v>Nhật Bản</v>
      </c>
      <c r="I406">
        <f>'TSCĐ Edit'!P405</f>
        <v>2019</v>
      </c>
      <c r="J406" t="str">
        <f>'TSCĐ Edit'!Q405</f>
        <v xml:space="preserve"> 24/04/2020</v>
      </c>
      <c r="K406" t="s">
        <v>2</v>
      </c>
      <c r="L406" t="s">
        <v>2</v>
      </c>
      <c r="M406" t="str">
        <f>'TSCĐ Edit'!U405</f>
        <v>Đang hoạt động</v>
      </c>
      <c r="N406" t="str">
        <f>'TSCĐ Edit'!Q405</f>
        <v xml:space="preserve"> 24/04/2020</v>
      </c>
    </row>
    <row r="407" spans="1:14" x14ac:dyDescent="0.3">
      <c r="A407" t="str">
        <f>'TSCĐ Edit'!I406</f>
        <v>Khoa Hồi Sức Tích Cực</v>
      </c>
      <c r="B407" t="str">
        <f>'TSCĐ Edit'!B406</f>
        <v>Máy truyền dịch</v>
      </c>
      <c r="C407" t="str">
        <f>'TSCĐ Edit'!D406</f>
        <v>BG.TD.KHSTC.007</v>
      </c>
      <c r="D407" t="str">
        <f>'TSCĐ Edit'!H406</f>
        <v>Máy truyền dịch</v>
      </c>
      <c r="E407" t="str">
        <f>'TSCĐ Edit'!L406</f>
        <v>TE-LF630</v>
      </c>
      <c r="F407" s="160" t="str">
        <f>'TSCĐ Edit'!M406</f>
        <v>1911012002</v>
      </c>
      <c r="G407" t="str">
        <f>'TSCĐ Edit'!N406</f>
        <v>Terumo</v>
      </c>
      <c r="H407" t="str">
        <f>'TSCĐ Edit'!O406</f>
        <v>Nhật Bản</v>
      </c>
      <c r="I407">
        <f>'TSCĐ Edit'!P406</f>
        <v>2019</v>
      </c>
      <c r="J407" t="str">
        <f>'TSCĐ Edit'!Q406</f>
        <v xml:space="preserve"> 24/04/2020</v>
      </c>
      <c r="K407" t="s">
        <v>2</v>
      </c>
      <c r="L407" t="s">
        <v>2</v>
      </c>
      <c r="M407" t="str">
        <f>'TSCĐ Edit'!U406</f>
        <v>Đang hoạt động</v>
      </c>
      <c r="N407" t="str">
        <f>'TSCĐ Edit'!Q406</f>
        <v xml:space="preserve"> 24/04/2020</v>
      </c>
    </row>
    <row r="408" spans="1:14" x14ac:dyDescent="0.3">
      <c r="A408" t="str">
        <f>'TSCĐ Edit'!I407</f>
        <v>Khoa Hồi Sức Tích Cực</v>
      </c>
      <c r="B408" t="str">
        <f>'TSCĐ Edit'!B407</f>
        <v>Máy truyền dịch</v>
      </c>
      <c r="C408" t="str">
        <f>'TSCĐ Edit'!D407</f>
        <v>BG.TD.KHSTC.008</v>
      </c>
      <c r="D408" t="str">
        <f>'TSCĐ Edit'!H407</f>
        <v>Máy truyền dịch</v>
      </c>
      <c r="E408" t="str">
        <f>'TSCĐ Edit'!L407</f>
        <v>TE-LF630</v>
      </c>
      <c r="F408" s="160" t="str">
        <f>'TSCĐ Edit'!M407</f>
        <v>1912010034</v>
      </c>
      <c r="G408" t="str">
        <f>'TSCĐ Edit'!N407</f>
        <v>Terumo</v>
      </c>
      <c r="H408" t="str">
        <f>'TSCĐ Edit'!O407</f>
        <v>Nhật Bản</v>
      </c>
      <c r="I408">
        <f>'TSCĐ Edit'!P407</f>
        <v>2019</v>
      </c>
      <c r="J408" t="str">
        <f>'TSCĐ Edit'!Q407</f>
        <v xml:space="preserve"> 24/04/2020</v>
      </c>
      <c r="K408" t="s">
        <v>2</v>
      </c>
      <c r="L408" t="s">
        <v>2</v>
      </c>
      <c r="M408" t="str">
        <f>'TSCĐ Edit'!U407</f>
        <v>Đang hoạt động</v>
      </c>
      <c r="N408" t="str">
        <f>'TSCĐ Edit'!Q407</f>
        <v xml:space="preserve"> 24/04/2020</v>
      </c>
    </row>
    <row r="409" spans="1:14" x14ac:dyDescent="0.3">
      <c r="A409" t="str">
        <f>'TSCĐ Edit'!I408</f>
        <v>Khoa Hồi Sức Tích Cực</v>
      </c>
      <c r="B409" t="str">
        <f>'TSCĐ Edit'!B408</f>
        <v>Máy truyền dịch</v>
      </c>
      <c r="C409" t="str">
        <f>'TSCĐ Edit'!D408</f>
        <v>BG.TD.KHSTC.009</v>
      </c>
      <c r="D409" t="str">
        <f>'TSCĐ Edit'!H408</f>
        <v>Máy truyền dịch</v>
      </c>
      <c r="E409" t="str">
        <f>'TSCĐ Edit'!L408</f>
        <v>TE-LF630</v>
      </c>
      <c r="F409" s="160" t="str">
        <f>'TSCĐ Edit'!M408</f>
        <v>1912010027</v>
      </c>
      <c r="G409" t="str">
        <f>'TSCĐ Edit'!N408</f>
        <v>Terumo</v>
      </c>
      <c r="H409" t="str">
        <f>'TSCĐ Edit'!O408</f>
        <v>Nhật Bản</v>
      </c>
      <c r="I409">
        <f>'TSCĐ Edit'!P408</f>
        <v>2019</v>
      </c>
      <c r="J409" t="str">
        <f>'TSCĐ Edit'!Q408</f>
        <v xml:space="preserve"> 24/04/2020</v>
      </c>
      <c r="K409" t="s">
        <v>2</v>
      </c>
      <c r="L409" t="s">
        <v>2</v>
      </c>
      <c r="M409" t="str">
        <f>'TSCĐ Edit'!U408</f>
        <v>Đang hoạt động</v>
      </c>
      <c r="N409" t="str">
        <f>'TSCĐ Edit'!Q408</f>
        <v xml:space="preserve"> 24/04/2020</v>
      </c>
    </row>
    <row r="410" spans="1:14" x14ac:dyDescent="0.3">
      <c r="A410" t="str">
        <f>'TSCĐ Edit'!I409</f>
        <v>Khoa Hồi Sức Tích Cực</v>
      </c>
      <c r="B410" t="str">
        <f>'TSCĐ Edit'!B409</f>
        <v>Máy truyền dịch</v>
      </c>
      <c r="C410" t="str">
        <f>'TSCĐ Edit'!D409</f>
        <v>BG.TD.KHSTC.010</v>
      </c>
      <c r="D410" t="str">
        <f>'TSCĐ Edit'!H409</f>
        <v>Máy truyền dịch</v>
      </c>
      <c r="E410" t="str">
        <f>'TSCĐ Edit'!L409</f>
        <v>TE-LF630</v>
      </c>
      <c r="F410" s="160" t="str">
        <f>'TSCĐ Edit'!M409</f>
        <v>1912010020</v>
      </c>
      <c r="G410" t="str">
        <f>'TSCĐ Edit'!N409</f>
        <v>Terumo</v>
      </c>
      <c r="H410" t="str">
        <f>'TSCĐ Edit'!O409</f>
        <v>Nhật Bản</v>
      </c>
      <c r="I410">
        <f>'TSCĐ Edit'!P409</f>
        <v>2019</v>
      </c>
      <c r="J410" t="str">
        <f>'TSCĐ Edit'!Q409</f>
        <v xml:space="preserve"> 24/04/2020</v>
      </c>
      <c r="K410" t="s">
        <v>2</v>
      </c>
      <c r="L410" t="s">
        <v>2</v>
      </c>
      <c r="M410" t="str">
        <f>'TSCĐ Edit'!U409</f>
        <v>Đang hoạt động</v>
      </c>
      <c r="N410" t="str">
        <f>'TSCĐ Edit'!Q409</f>
        <v xml:space="preserve"> 24/04/2020</v>
      </c>
    </row>
    <row r="411" spans="1:14" x14ac:dyDescent="0.3">
      <c r="A411" t="str">
        <f>'TSCĐ Edit'!I410</f>
        <v>Khoa Hồi Sức Tích Cực</v>
      </c>
      <c r="B411" t="str">
        <f>'TSCĐ Edit'!B410</f>
        <v>Máy truyền dịch</v>
      </c>
      <c r="C411" t="str">
        <f>'TSCĐ Edit'!D410</f>
        <v>BG.TD.KHSTC.011</v>
      </c>
      <c r="D411" t="str">
        <f>'TSCĐ Edit'!H410</f>
        <v>Bơm truyền dịch</v>
      </c>
      <c r="E411" t="str">
        <f>'TSCĐ Edit'!L410</f>
        <v>TE LF630</v>
      </c>
      <c r="F411" s="160" t="str">
        <f>'TSCĐ Edit'!M410</f>
        <v xml:space="preserve">
  2005010348
 </v>
      </c>
      <c r="G411" t="str">
        <f>'TSCĐ Edit'!N410</f>
        <v>Terumo</v>
      </c>
      <c r="H411" t="str">
        <f>'TSCĐ Edit'!O410</f>
        <v>Nhật Bản</v>
      </c>
      <c r="I411">
        <f>'TSCĐ Edit'!P410</f>
        <v>2020</v>
      </c>
      <c r="J411" t="str">
        <f>'TSCĐ Edit'!Q410</f>
        <v xml:space="preserve"> 10/06/2021</v>
      </c>
      <c r="K411" t="s">
        <v>2</v>
      </c>
      <c r="L411" t="s">
        <v>2</v>
      </c>
      <c r="M411" t="str">
        <f>'TSCĐ Edit'!U410</f>
        <v>Đang hoạt động</v>
      </c>
      <c r="N411" t="str">
        <f>'TSCĐ Edit'!Q410</f>
        <v xml:space="preserve"> 10/06/2021</v>
      </c>
    </row>
    <row r="412" spans="1:14" x14ac:dyDescent="0.3">
      <c r="A412" t="str">
        <f>'TSCĐ Edit'!I411</f>
        <v>Khoa Hồi Sức Tích Cực</v>
      </c>
      <c r="B412" t="str">
        <f>'TSCĐ Edit'!B411</f>
        <v>Máy truyền dịch</v>
      </c>
      <c r="C412" t="str">
        <f>'TSCĐ Edit'!D411</f>
        <v>BG.TD.KHSTC.012</v>
      </c>
      <c r="D412" t="str">
        <f>'TSCĐ Edit'!H411</f>
        <v>Bơm truyền dịch</v>
      </c>
      <c r="E412" t="str">
        <f>'TSCĐ Edit'!L411</f>
        <v>TE LF630</v>
      </c>
      <c r="F412" s="160" t="str">
        <f>'TSCĐ Edit'!M411</f>
        <v xml:space="preserve"> 2005010241
 </v>
      </c>
      <c r="G412" t="str">
        <f>'TSCĐ Edit'!N411</f>
        <v>Terumo</v>
      </c>
      <c r="H412" t="str">
        <f>'TSCĐ Edit'!O411</f>
        <v>Nhật Bản</v>
      </c>
      <c r="I412">
        <f>'TSCĐ Edit'!P411</f>
        <v>2020</v>
      </c>
      <c r="J412" t="str">
        <f>'TSCĐ Edit'!Q411</f>
        <v xml:space="preserve"> 10/06/2021</v>
      </c>
      <c r="K412" t="s">
        <v>2</v>
      </c>
      <c r="L412" t="s">
        <v>2</v>
      </c>
      <c r="M412" t="str">
        <f>'TSCĐ Edit'!U411</f>
        <v>Đang hoạt động</v>
      </c>
      <c r="N412" t="str">
        <f>'TSCĐ Edit'!Q411</f>
        <v xml:space="preserve"> 10/06/2021</v>
      </c>
    </row>
    <row r="413" spans="1:14" x14ac:dyDescent="0.3">
      <c r="A413" t="str">
        <f>'TSCĐ Edit'!I412</f>
        <v>Khoa Hồi Sức Tích Cực</v>
      </c>
      <c r="B413" t="str">
        <f>'TSCĐ Edit'!B412</f>
        <v>Máy truyền dịch</v>
      </c>
      <c r="C413" t="str">
        <f>'TSCĐ Edit'!D412</f>
        <v>BG.TD.KHSTC.013</v>
      </c>
      <c r="D413" t="str">
        <f>'TSCĐ Edit'!H412</f>
        <v>Bơm truyền dịch</v>
      </c>
      <c r="E413" t="str">
        <f>'TSCĐ Edit'!L412</f>
        <v>TE LF630</v>
      </c>
      <c r="F413" s="160" t="str">
        <f>'TSCĐ Edit'!M412</f>
        <v xml:space="preserve">
  2005010367
 </v>
      </c>
      <c r="G413" t="str">
        <f>'TSCĐ Edit'!N412</f>
        <v>Terumo</v>
      </c>
      <c r="H413" t="str">
        <f>'TSCĐ Edit'!O412</f>
        <v>Nhật Bản</v>
      </c>
      <c r="I413">
        <f>'TSCĐ Edit'!P412</f>
        <v>2020</v>
      </c>
      <c r="J413" t="str">
        <f>'TSCĐ Edit'!Q412</f>
        <v xml:space="preserve"> 10/06/2021</v>
      </c>
      <c r="K413" t="s">
        <v>2</v>
      </c>
      <c r="L413" t="s">
        <v>2</v>
      </c>
      <c r="M413" t="str">
        <f>'TSCĐ Edit'!U412</f>
        <v>Đang hoạt động</v>
      </c>
      <c r="N413" t="str">
        <f>'TSCĐ Edit'!Q412</f>
        <v xml:space="preserve"> 10/06/2021</v>
      </c>
    </row>
    <row r="414" spans="1:14" x14ac:dyDescent="0.3">
      <c r="A414" t="str">
        <f>'TSCĐ Edit'!I413</f>
        <v>Khoa Hồi Sức Tích Cực</v>
      </c>
      <c r="B414" t="str">
        <f>'TSCĐ Edit'!B413</f>
        <v>Máy truyền dịch</v>
      </c>
      <c r="C414" t="str">
        <f>'TSCĐ Edit'!D413</f>
        <v>BG.TD.KHSTC.014</v>
      </c>
      <c r="D414" t="str">
        <f>'TSCĐ Edit'!H413</f>
        <v>Bơm truyền dịch</v>
      </c>
      <c r="E414" t="str">
        <f>'TSCĐ Edit'!L413</f>
        <v>TE LF630</v>
      </c>
      <c r="F414" s="160" t="str">
        <f>'TSCĐ Edit'!M413</f>
        <v xml:space="preserve">
  2005010222
 </v>
      </c>
      <c r="G414" t="str">
        <f>'TSCĐ Edit'!N413</f>
        <v>Terumo</v>
      </c>
      <c r="H414" t="str">
        <f>'TSCĐ Edit'!O413</f>
        <v>Nhật Bản</v>
      </c>
      <c r="I414">
        <f>'TSCĐ Edit'!P413</f>
        <v>2020</v>
      </c>
      <c r="J414" t="str">
        <f>'TSCĐ Edit'!Q413</f>
        <v xml:space="preserve"> 10/06/2021</v>
      </c>
      <c r="K414" t="s">
        <v>2</v>
      </c>
      <c r="L414" t="s">
        <v>2</v>
      </c>
      <c r="M414" t="str">
        <f>'TSCĐ Edit'!U413</f>
        <v>Đang hoạt động</v>
      </c>
      <c r="N414" t="str">
        <f>'TSCĐ Edit'!Q413</f>
        <v xml:space="preserve"> 10/06/2021</v>
      </c>
    </row>
    <row r="415" spans="1:14" x14ac:dyDescent="0.3">
      <c r="A415" t="str">
        <f>'TSCĐ Edit'!I414</f>
        <v>Khoa Hồi Sức Tích Cực</v>
      </c>
      <c r="B415" t="str">
        <f>'TSCĐ Edit'!B414</f>
        <v>Máy truyền dịch</v>
      </c>
      <c r="C415" t="str">
        <f>'TSCĐ Edit'!D414</f>
        <v>BG.TD.KHSTC.015</v>
      </c>
      <c r="D415" t="str">
        <f>'TSCĐ Edit'!H414</f>
        <v>Bơm truyền dịch</v>
      </c>
      <c r="E415" t="str">
        <f>'TSCĐ Edit'!L414</f>
        <v>TE LF630</v>
      </c>
      <c r="F415" s="160" t="str">
        <f>'TSCĐ Edit'!M414</f>
        <v xml:space="preserve">
 2005010155
 </v>
      </c>
      <c r="G415" t="str">
        <f>'TSCĐ Edit'!N414</f>
        <v>Terumo</v>
      </c>
      <c r="H415" t="str">
        <f>'TSCĐ Edit'!O414</f>
        <v>Nhật Bản</v>
      </c>
      <c r="I415">
        <f>'TSCĐ Edit'!P414</f>
        <v>2020</v>
      </c>
      <c r="J415" t="str">
        <f>'TSCĐ Edit'!Q414</f>
        <v xml:space="preserve"> 10/06/2021</v>
      </c>
      <c r="K415" t="s">
        <v>2</v>
      </c>
      <c r="L415" t="s">
        <v>2</v>
      </c>
      <c r="M415" t="str">
        <f>'TSCĐ Edit'!U414</f>
        <v>Đang hoạt động</v>
      </c>
      <c r="N415" t="str">
        <f>'TSCĐ Edit'!Q414</f>
        <v xml:space="preserve"> 10/06/2021</v>
      </c>
    </row>
    <row r="416" spans="1:14" x14ac:dyDescent="0.3">
      <c r="A416" t="str">
        <f>'TSCĐ Edit'!I415</f>
        <v>Khoa Hồi Sức Tích Cực</v>
      </c>
      <c r="B416" t="str">
        <f>'TSCĐ Edit'!B415</f>
        <v>Máy truyền dịch</v>
      </c>
      <c r="C416" t="str">
        <f>'TSCĐ Edit'!D415</f>
        <v>BG.TD.KHSTC.016</v>
      </c>
      <c r="D416" t="str">
        <f>'TSCĐ Edit'!H415</f>
        <v>Bơm truyền dịch</v>
      </c>
      <c r="E416" t="str">
        <f>'TSCĐ Edit'!L415</f>
        <v>TE LF630</v>
      </c>
      <c r="F416" s="160" t="str">
        <f>'TSCĐ Edit'!M415</f>
        <v xml:space="preserve">
 2005010351
 </v>
      </c>
      <c r="G416" t="str">
        <f>'TSCĐ Edit'!N415</f>
        <v>Terumo</v>
      </c>
      <c r="H416" t="str">
        <f>'TSCĐ Edit'!O415</f>
        <v>Nhật Bản</v>
      </c>
      <c r="I416">
        <f>'TSCĐ Edit'!P415</f>
        <v>2020</v>
      </c>
      <c r="J416" t="str">
        <f>'TSCĐ Edit'!Q415</f>
        <v xml:space="preserve"> 10/06/2021</v>
      </c>
      <c r="K416" t="s">
        <v>2</v>
      </c>
      <c r="L416" t="s">
        <v>2</v>
      </c>
      <c r="M416" t="str">
        <f>'TSCĐ Edit'!U415</f>
        <v>Đang hoạt động</v>
      </c>
      <c r="N416" t="str">
        <f>'TSCĐ Edit'!Q415</f>
        <v xml:space="preserve"> 10/06/2021</v>
      </c>
    </row>
    <row r="417" spans="1:14" x14ac:dyDescent="0.3">
      <c r="A417" t="str">
        <f>'TSCĐ Edit'!I416</f>
        <v>Khoa Hồi Sức Tích Cực</v>
      </c>
      <c r="B417" t="str">
        <f>'TSCĐ Edit'!B416</f>
        <v>Máy truyền dịch</v>
      </c>
      <c r="C417" t="str">
        <f>'TSCĐ Edit'!D416</f>
        <v>BG.TD.KHSTC.017</v>
      </c>
      <c r="D417" t="str">
        <f>'TSCĐ Edit'!H416</f>
        <v>Bơm truyền dịch</v>
      </c>
      <c r="E417" t="str">
        <f>'TSCĐ Edit'!L416</f>
        <v>TE LF630</v>
      </c>
      <c r="F417" s="160" t="str">
        <f>'TSCĐ Edit'!M416</f>
        <v xml:space="preserve">
  2005010119
 </v>
      </c>
      <c r="G417" t="str">
        <f>'TSCĐ Edit'!N416</f>
        <v>Terumo</v>
      </c>
      <c r="H417" t="str">
        <f>'TSCĐ Edit'!O416</f>
        <v>Nhật Bản</v>
      </c>
      <c r="I417">
        <f>'TSCĐ Edit'!P416</f>
        <v>2020</v>
      </c>
      <c r="J417" t="str">
        <f>'TSCĐ Edit'!Q416</f>
        <v xml:space="preserve"> 10/06/2021</v>
      </c>
      <c r="K417" t="s">
        <v>2</v>
      </c>
      <c r="L417" t="s">
        <v>2</v>
      </c>
      <c r="M417" t="str">
        <f>'TSCĐ Edit'!U416</f>
        <v>Đang hoạt động</v>
      </c>
      <c r="N417" t="str">
        <f>'TSCĐ Edit'!Q416</f>
        <v xml:space="preserve"> 10/06/2021</v>
      </c>
    </row>
    <row r="418" spans="1:14" x14ac:dyDescent="0.3">
      <c r="A418" t="str">
        <f>'TSCĐ Edit'!I417</f>
        <v>Khoa Hồi Sức Tích Cực</v>
      </c>
      <c r="B418" t="str">
        <f>'TSCĐ Edit'!B417</f>
        <v>Máy truyền dịch</v>
      </c>
      <c r="C418" t="str">
        <f>'TSCĐ Edit'!D417</f>
        <v>BG.TD.KHSTC.018</v>
      </c>
      <c r="D418" t="str">
        <f>'TSCĐ Edit'!H417</f>
        <v>Bơm truyền dịch</v>
      </c>
      <c r="E418" t="str">
        <f>'TSCĐ Edit'!L417</f>
        <v>TE LF630</v>
      </c>
      <c r="F418" s="160" t="str">
        <f>'TSCĐ Edit'!M417</f>
        <v xml:space="preserve">
 2005010101</v>
      </c>
      <c r="G418" t="str">
        <f>'TSCĐ Edit'!N417</f>
        <v>Terumo</v>
      </c>
      <c r="H418" t="str">
        <f>'TSCĐ Edit'!O417</f>
        <v>Nhật Bản</v>
      </c>
      <c r="I418">
        <f>'TSCĐ Edit'!P417</f>
        <v>2020</v>
      </c>
      <c r="J418" t="str">
        <f>'TSCĐ Edit'!Q417</f>
        <v xml:space="preserve"> 10/06/2021</v>
      </c>
      <c r="K418" t="s">
        <v>2</v>
      </c>
      <c r="L418" t="s">
        <v>2</v>
      </c>
      <c r="M418" t="str">
        <f>'TSCĐ Edit'!U417</f>
        <v>Đang hoạt động</v>
      </c>
      <c r="N418" t="str">
        <f>'TSCĐ Edit'!Q417</f>
        <v xml:space="preserve"> 10/06/2021</v>
      </c>
    </row>
    <row r="419" spans="1:14" x14ac:dyDescent="0.3">
      <c r="A419" t="str">
        <f>'TSCĐ Edit'!I418</f>
        <v>Khoa Hồi Sức Tích Cực</v>
      </c>
      <c r="B419" t="str">
        <f>'TSCĐ Edit'!B418</f>
        <v>Tủ sấy</v>
      </c>
      <c r="C419" t="str">
        <f>'TSCĐ Edit'!D418</f>
        <v>BG.TS.KHSTC.001</v>
      </c>
      <c r="D419" t="str">
        <f>'TSCĐ Edit'!H418</f>
        <v xml:space="preserve">Tủ sấy dụng cụ </v>
      </c>
      <c r="E419" t="str">
        <f>'TSCĐ Edit'!L418</f>
        <v>UM - 400</v>
      </c>
      <c r="F419" s="160" t="str">
        <f>'TSCĐ Edit'!M418</f>
        <v>B401-1019</v>
      </c>
      <c r="G419" t="str">
        <f>'TSCĐ Edit'!N418</f>
        <v>Đức</v>
      </c>
      <c r="H419" t="str">
        <f>'TSCĐ Edit'!O418</f>
        <v>Đức</v>
      </c>
      <c r="I419">
        <f>'TSCĐ Edit'!P418</f>
        <v>2001</v>
      </c>
      <c r="J419">
        <f>'TSCĐ Edit'!Q418</f>
        <v>36903</v>
      </c>
      <c r="K419" t="s">
        <v>2</v>
      </c>
      <c r="L419" t="s">
        <v>2</v>
      </c>
      <c r="M419" t="str">
        <f>'TSCĐ Edit'!U418</f>
        <v>Đang hoạt động</v>
      </c>
      <c r="N419">
        <f>'TSCĐ Edit'!Q418</f>
        <v>36903</v>
      </c>
    </row>
    <row r="420" spans="1:14" x14ac:dyDescent="0.3">
      <c r="A420" t="str">
        <f>'TSCĐ Edit'!I419</f>
        <v>Khoa Hồi Sức Tích Cực</v>
      </c>
      <c r="B420" t="str">
        <f>'TSCĐ Edit'!B419</f>
        <v>Xe cáng</v>
      </c>
      <c r="C420" t="str">
        <f>'TSCĐ Edit'!D419</f>
        <v>BG.XC.KHSTC.001</v>
      </c>
      <c r="D420" t="str">
        <f>'TSCĐ Edit'!H419</f>
        <v>Xe cáng INOX 3 tầng, có đệm</v>
      </c>
      <c r="E420">
        <f>'TSCĐ Edit'!L419</f>
        <v>0</v>
      </c>
      <c r="F420" s="160" t="str">
        <f>'TSCĐ Edit'!M419</f>
        <v>Không có</v>
      </c>
      <c r="G420" t="str">
        <f>'TSCĐ Edit'!N419</f>
        <v xml:space="preserve">Hải Hà </v>
      </c>
      <c r="H420" t="str">
        <f>'TSCĐ Edit'!O419</f>
        <v>Việt Nam</v>
      </c>
      <c r="I420">
        <f>'TSCĐ Edit'!P419</f>
        <v>2020</v>
      </c>
      <c r="J420" t="str">
        <f>'TSCĐ Edit'!Q419</f>
        <v xml:space="preserve"> 28/08/2020</v>
      </c>
      <c r="K420" t="s">
        <v>2</v>
      </c>
      <c r="L420" t="s">
        <v>2</v>
      </c>
      <c r="M420" t="str">
        <f>'TSCĐ Edit'!U419</f>
        <v>Đang hoạt động</v>
      </c>
      <c r="N420" t="str">
        <f>'TSCĐ Edit'!Q419</f>
        <v xml:space="preserve"> 28/08/2020</v>
      </c>
    </row>
    <row r="421" spans="1:14" x14ac:dyDescent="0.3">
      <c r="A421" t="str">
        <f>'TSCĐ Edit'!I420</f>
        <v>Khoa Huyết Học</v>
      </c>
      <c r="B421" t="str">
        <f>'TSCĐ Edit'!B420</f>
        <v>Kính hiển vi</v>
      </c>
      <c r="C421" t="str">
        <f>'TSCĐ Edit'!D420</f>
        <v>BG.KHV.KHHOC.001</v>
      </c>
      <c r="D421" t="str">
        <f>'TSCĐ Edit'!H420</f>
        <v>Kính hiển vi quang học 2 mắt</v>
      </c>
      <c r="E421" t="str">
        <f>'TSCĐ Edit'!L420</f>
        <v>YS100</v>
      </c>
      <c r="F421" s="160">
        <f>'TSCĐ Edit'!M420</f>
        <v>618876</v>
      </c>
      <c r="G421" t="str">
        <f>'TSCĐ Edit'!N420</f>
        <v xml:space="preserve">Nikon </v>
      </c>
      <c r="H421" t="str">
        <f>'TSCĐ Edit'!O420</f>
        <v>Nhật Bản</v>
      </c>
      <c r="I421">
        <f>'TSCĐ Edit'!P420</f>
        <v>2007</v>
      </c>
      <c r="J421">
        <f>'TSCĐ Edit'!Q420</f>
        <v>39094</v>
      </c>
      <c r="K421" t="s">
        <v>2</v>
      </c>
      <c r="L421" t="s">
        <v>2</v>
      </c>
      <c r="M421" t="str">
        <f>'TSCĐ Edit'!U420</f>
        <v>Đang hoạt động</v>
      </c>
      <c r="N421">
        <f>'TSCĐ Edit'!Q420</f>
        <v>39094</v>
      </c>
    </row>
    <row r="422" spans="1:14" x14ac:dyDescent="0.3">
      <c r="A422" t="str">
        <f>'TSCĐ Edit'!I421</f>
        <v>Khoa Huyết Học</v>
      </c>
      <c r="B422" t="str">
        <f>'TSCĐ Edit'!B421</f>
        <v>Kính hiển vi</v>
      </c>
      <c r="C422" t="str">
        <f>'TSCĐ Edit'!D421</f>
        <v>BG.KHV.KHHOC.002</v>
      </c>
      <c r="D422" t="str">
        <f>'TSCĐ Edit'!H421</f>
        <v xml:space="preserve">Kính hiển vi sinh học 2 mắt </v>
      </c>
      <c r="E422" t="str">
        <f>'TSCĐ Edit'!L421</f>
        <v>CX 21 FS1</v>
      </c>
      <c r="F422" s="160" t="str">
        <f>'TSCĐ Edit'!M421</f>
        <v>2C85979</v>
      </c>
      <c r="G422" t="str">
        <f>'TSCĐ Edit'!N421</f>
        <v xml:space="preserve">OLYMPUS </v>
      </c>
      <c r="H422" t="str">
        <f>'TSCĐ Edit'!O421</f>
        <v xml:space="preserve"> 
 Nhật Bản/Philippin</v>
      </c>
      <c r="I422">
        <f>'TSCĐ Edit'!P421</f>
        <v>2013</v>
      </c>
      <c r="J422">
        <f>'TSCĐ Edit'!Q421</f>
        <v>41275</v>
      </c>
      <c r="K422" t="s">
        <v>2</v>
      </c>
      <c r="L422" t="s">
        <v>2</v>
      </c>
      <c r="M422" t="str">
        <f>'TSCĐ Edit'!U421</f>
        <v>Đang hoạt động</v>
      </c>
      <c r="N422">
        <f>'TSCĐ Edit'!Q421</f>
        <v>41275</v>
      </c>
    </row>
    <row r="423" spans="1:14" x14ac:dyDescent="0.3">
      <c r="A423" t="str">
        <f>'TSCĐ Edit'!I422</f>
        <v>Khoa Huyết Học</v>
      </c>
      <c r="B423" t="str">
        <f>'TSCĐ Edit'!B422</f>
        <v>Máy điện di</v>
      </c>
      <c r="C423" t="str">
        <f>'TSCĐ Edit'!D422</f>
        <v>BG.HH.KHHOC.001</v>
      </c>
      <c r="D423" t="str">
        <f>'TSCĐ Edit'!H422</f>
        <v>Máy điện di</v>
      </c>
      <c r="E423" t="str">
        <f>'TSCĐ Edit'!L422</f>
        <v>Pretty Interlab</v>
      </c>
      <c r="F423" s="160">
        <f>'TSCĐ Edit'!M422</f>
        <v>56612129</v>
      </c>
      <c r="G423" t="str">
        <f>'TSCĐ Edit'!N422</f>
        <v xml:space="preserve">Interlab </v>
      </c>
      <c r="H423" t="str">
        <f>'TSCĐ Edit'!O422</f>
        <v>Ý</v>
      </c>
      <c r="I423">
        <f>'TSCĐ Edit'!P422</f>
        <v>2016</v>
      </c>
      <c r="J423" t="str">
        <f>'TSCĐ Edit'!Q422</f>
        <v>14/06/2017</v>
      </c>
      <c r="K423" t="s">
        <v>2</v>
      </c>
      <c r="L423" t="s">
        <v>2</v>
      </c>
      <c r="M423" t="str">
        <f>'TSCĐ Edit'!U422</f>
        <v>Đang hoạt động</v>
      </c>
      <c r="N423" t="str">
        <f>'TSCĐ Edit'!Q422</f>
        <v>14/06/2017</v>
      </c>
    </row>
    <row r="424" spans="1:14" x14ac:dyDescent="0.3">
      <c r="A424" t="str">
        <f>'TSCĐ Edit'!I423</f>
        <v>Khoa Huyết Học</v>
      </c>
      <c r="B424" t="str">
        <f>'TSCĐ Edit'!B423</f>
        <v>Máy định danh</v>
      </c>
      <c r="C424" t="str">
        <f>'TSCĐ Edit'!D423</f>
        <v>BG.HH.KHHOC.001</v>
      </c>
      <c r="D424" t="str">
        <f>'TSCĐ Edit'!H423</f>
        <v>Máy định nhóm máu</v>
      </c>
      <c r="E424" t="str">
        <f>'TSCĐ Edit'!L423</f>
        <v>Ortho Workstation</v>
      </c>
      <c r="F424" s="160">
        <f>'TSCĐ Edit'!M423</f>
        <v>61001414</v>
      </c>
      <c r="G424" t="str">
        <f>'TSCĐ Edit'!N423</f>
        <v xml:space="preserve">Ortho Clinical (Johnson &amp; Johnson) </v>
      </c>
      <c r="H424" t="str">
        <f>'TSCĐ Edit'!O423</f>
        <v xml:space="preserve">  Mỹ</v>
      </c>
      <c r="I424">
        <f>'TSCĐ Edit'!P423</f>
        <v>2016</v>
      </c>
      <c r="J424" t="str">
        <f>'TSCĐ Edit'!Q423</f>
        <v>29/05/2017</v>
      </c>
      <c r="K424" t="s">
        <v>2</v>
      </c>
      <c r="L424" t="s">
        <v>2</v>
      </c>
      <c r="M424" t="str">
        <f>'TSCĐ Edit'!U423</f>
        <v>Đang hoạt động</v>
      </c>
      <c r="N424" t="str">
        <f>'TSCĐ Edit'!Q423</f>
        <v>29/05/2017</v>
      </c>
    </row>
    <row r="425" spans="1:14" x14ac:dyDescent="0.3">
      <c r="A425" t="str">
        <f>'TSCĐ Edit'!I424</f>
        <v>Khoa Huyết Học</v>
      </c>
      <c r="B425" t="str">
        <f>'TSCĐ Edit'!B424</f>
        <v>Máy đo</v>
      </c>
      <c r="C425" t="str">
        <f>'TSCĐ Edit'!D424</f>
        <v>BG.HH.KHHOC.001</v>
      </c>
      <c r="D425" t="str">
        <f>'TSCĐ Edit'!H424</f>
        <v>Máy đo tốc độ máu lắng</v>
      </c>
      <c r="E425" t="str">
        <f>'TSCĐ Edit'!L424</f>
        <v>MIX-RATE</v>
      </c>
      <c r="F425" s="160" t="str">
        <f>'TSCĐ Edit'!M424</f>
        <v>00360</v>
      </c>
      <c r="G425" t="str">
        <f>'TSCĐ Edit'!N424</f>
        <v>Italia</v>
      </c>
      <c r="H425" t="str">
        <f>'TSCĐ Edit'!O424</f>
        <v>Ý</v>
      </c>
      <c r="I425">
        <f>'TSCĐ Edit'!P424</f>
        <v>2013</v>
      </c>
      <c r="J425" t="str">
        <f>'TSCĐ Edit'!Q424</f>
        <v>27/05/2014</v>
      </c>
      <c r="K425" t="s">
        <v>2</v>
      </c>
      <c r="L425" t="s">
        <v>2</v>
      </c>
      <c r="M425" t="str">
        <f>'TSCĐ Edit'!U424</f>
        <v>Đang hoạt động</v>
      </c>
      <c r="N425" t="str">
        <f>'TSCĐ Edit'!Q424</f>
        <v>27/05/2014</v>
      </c>
    </row>
    <row r="426" spans="1:14" x14ac:dyDescent="0.3">
      <c r="A426" t="str">
        <f>'TSCĐ Edit'!I425</f>
        <v>Khoa Huyết Học</v>
      </c>
      <c r="B426" t="str">
        <f>'TSCĐ Edit'!B425</f>
        <v>Máy hàn</v>
      </c>
      <c r="C426" t="str">
        <f>'TSCĐ Edit'!D425</f>
        <v>BG.MH.KHHOC.001</v>
      </c>
      <c r="D426" t="str">
        <f>'TSCĐ Edit'!H425</f>
        <v>Máy hàn dây máu</v>
      </c>
      <c r="E426" t="str">
        <f>'TSCĐ Edit'!L425</f>
        <v>ACS 152</v>
      </c>
      <c r="F426" s="160">
        <f>'TSCĐ Edit'!M425</f>
        <v>9910078</v>
      </c>
      <c r="G426" t="str">
        <f>'TSCĐ Edit'!N425</f>
        <v>Terumo</v>
      </c>
      <c r="H426" t="str">
        <f>'TSCĐ Edit'!O425</f>
        <v>Nhật Bản</v>
      </c>
      <c r="I426">
        <f>'TSCĐ Edit'!P425</f>
        <v>2005</v>
      </c>
      <c r="J426">
        <f>'TSCĐ Edit'!Q425</f>
        <v>38364</v>
      </c>
      <c r="K426" t="s">
        <v>2</v>
      </c>
      <c r="L426" t="s">
        <v>2</v>
      </c>
      <c r="M426" t="str">
        <f>'TSCĐ Edit'!U425</f>
        <v>Đang hoạt động</v>
      </c>
      <c r="N426">
        <f>'TSCĐ Edit'!Q425</f>
        <v>38364</v>
      </c>
    </row>
    <row r="427" spans="1:14" x14ac:dyDescent="0.3">
      <c r="A427" t="str">
        <f>'TSCĐ Edit'!I426</f>
        <v>Khoa Huyết Học</v>
      </c>
      <c r="B427" t="str">
        <f>'TSCĐ Edit'!B426</f>
        <v>Máy ly tâm</v>
      </c>
      <c r="C427" t="str">
        <f>'TSCĐ Edit'!D426</f>
        <v>BG.MLT.KHHOC.001</v>
      </c>
      <c r="D427" t="str">
        <f>'TSCĐ Edit'!H426</f>
        <v>Máy ly tâm thường 28 lỗ  Đức</v>
      </c>
      <c r="E427" t="str">
        <f>'TSCĐ Edit'!L426</f>
        <v>Rotofix 32</v>
      </c>
      <c r="F427" s="160" t="str">
        <f>'TSCĐ Edit'!M426</f>
        <v>D1208</v>
      </c>
      <c r="G427" t="str">
        <f>'TSCĐ Edit'!N426</f>
        <v>Đức</v>
      </c>
      <c r="H427" t="str">
        <f>'TSCĐ Edit'!O426</f>
        <v>Đức</v>
      </c>
      <c r="I427">
        <f>'TSCĐ Edit'!P426</f>
        <v>2005</v>
      </c>
      <c r="J427">
        <f>'TSCĐ Edit'!Q426</f>
        <v>38364</v>
      </c>
      <c r="K427" t="s">
        <v>2</v>
      </c>
      <c r="L427" t="s">
        <v>2</v>
      </c>
      <c r="M427" t="str">
        <f>'TSCĐ Edit'!U426</f>
        <v>Đang hoạt động</v>
      </c>
      <c r="N427">
        <f>'TSCĐ Edit'!Q426</f>
        <v>38364</v>
      </c>
    </row>
    <row r="428" spans="1:14" x14ac:dyDescent="0.3">
      <c r="A428" t="str">
        <f>'TSCĐ Edit'!I427</f>
        <v>Khoa Huyết Học</v>
      </c>
      <c r="B428" t="str">
        <f>'TSCĐ Edit'!B427</f>
        <v>Máy ly tâm</v>
      </c>
      <c r="C428" t="str">
        <f>'TSCĐ Edit'!D427</f>
        <v>BG.MLT.KHHOC.002</v>
      </c>
      <c r="D428" t="str">
        <f>'TSCĐ Edit'!H427</f>
        <v xml:space="preserve">Máy li tâm KUBOTA </v>
      </c>
      <c r="E428">
        <f>'TSCĐ Edit'!L427</f>
        <v>2420</v>
      </c>
      <c r="F428" s="160" t="str">
        <f>'TSCĐ Edit'!M427</f>
        <v>HX 3525-M000</v>
      </c>
      <c r="G428" t="str">
        <f>'TSCĐ Edit'!N427</f>
        <v>Nhật</v>
      </c>
      <c r="H428" t="str">
        <f>'TSCĐ Edit'!O427</f>
        <v>Nhật Bản</v>
      </c>
      <c r="I428">
        <f>'TSCĐ Edit'!P427</f>
        <v>2007</v>
      </c>
      <c r="J428">
        <f>'TSCĐ Edit'!Q427</f>
        <v>39094</v>
      </c>
      <c r="K428" t="s">
        <v>2</v>
      </c>
      <c r="L428" t="s">
        <v>2</v>
      </c>
      <c r="M428" t="str">
        <f>'TSCĐ Edit'!U427</f>
        <v>Đang hoạt động</v>
      </c>
      <c r="N428">
        <f>'TSCĐ Edit'!Q427</f>
        <v>39094</v>
      </c>
    </row>
    <row r="429" spans="1:14" x14ac:dyDescent="0.3">
      <c r="A429" t="str">
        <f>'TSCĐ Edit'!I428</f>
        <v>Khoa Huyết Học</v>
      </c>
      <c r="B429" t="str">
        <f>'TSCĐ Edit'!B428</f>
        <v>Máy ly tâm</v>
      </c>
      <c r="C429" t="str">
        <f>'TSCĐ Edit'!D428</f>
        <v>BG.MLT.KHHOC.003</v>
      </c>
      <c r="D429" t="str">
        <f>'TSCĐ Edit'!H428</f>
        <v>Máy li tâm ROTOFIX 32A</v>
      </c>
      <c r="E429" t="str">
        <f>'TSCĐ Edit'!L428</f>
        <v>Rotofix 32A</v>
      </c>
      <c r="F429" s="160" t="str">
        <f>'TSCĐ Edit'!M428</f>
        <v>0046840-05</v>
      </c>
      <c r="G429" t="str">
        <f>'TSCĐ Edit'!N428</f>
        <v>Hettich</v>
      </c>
      <c r="H429" t="str">
        <f>'TSCĐ Edit'!O428</f>
        <v>Đức</v>
      </c>
      <c r="I429">
        <f>'TSCĐ Edit'!P428</f>
        <v>2022</v>
      </c>
      <c r="J429" t="str">
        <f>'TSCĐ Edit'!Q428</f>
        <v xml:space="preserve"> 10/01/2023</v>
      </c>
      <c r="K429" t="s">
        <v>2</v>
      </c>
      <c r="L429" t="s">
        <v>2</v>
      </c>
      <c r="M429" t="str">
        <f>'TSCĐ Edit'!U428</f>
        <v>Đang hoạt động</v>
      </c>
      <c r="N429" t="str">
        <f>'TSCĐ Edit'!Q428</f>
        <v xml:space="preserve"> 10/01/2023</v>
      </c>
    </row>
    <row r="430" spans="1:14" x14ac:dyDescent="0.3">
      <c r="A430" t="str">
        <f>'TSCĐ Edit'!I429</f>
        <v>Khoa Huyết Học</v>
      </c>
      <c r="B430" t="str">
        <f>'TSCĐ Edit'!B429</f>
        <v>Máy tách</v>
      </c>
      <c r="C430" t="str">
        <f>'TSCĐ Edit'!D429</f>
        <v>BG.HH.KHHOC.001</v>
      </c>
      <c r="D430" t="str">
        <f>'TSCĐ Edit'!H429</f>
        <v>Máy tách thành phần máu</v>
      </c>
      <c r="E430" t="str">
        <f>'TSCĐ Edit'!L429</f>
        <v>NGL XCF3000</v>
      </c>
      <c r="F430" s="160">
        <f>'TSCĐ Edit'!M429</f>
        <v>1603407</v>
      </c>
      <c r="G430" t="str">
        <f>'TSCĐ Edit'!N429</f>
        <v xml:space="preserve">Nigale </v>
      </c>
      <c r="H430" t="str">
        <f>'TSCĐ Edit'!O429</f>
        <v xml:space="preserve"> Trung Quốc</v>
      </c>
      <c r="I430">
        <f>'TSCĐ Edit'!P429</f>
        <v>2016</v>
      </c>
      <c r="J430">
        <f>'TSCĐ Edit'!Q429</f>
        <v>42714</v>
      </c>
      <c r="K430" t="s">
        <v>2</v>
      </c>
      <c r="L430" t="s">
        <v>2</v>
      </c>
      <c r="M430" t="str">
        <f>'TSCĐ Edit'!U429</f>
        <v>Đang hoạt động</v>
      </c>
      <c r="N430">
        <f>'TSCĐ Edit'!Q429</f>
        <v>42714</v>
      </c>
    </row>
    <row r="431" spans="1:14" x14ac:dyDescent="0.3">
      <c r="A431" t="str">
        <f>'TSCĐ Edit'!I430</f>
        <v>Khoa Huyết Học</v>
      </c>
      <c r="B431" t="str">
        <f>'TSCĐ Edit'!B430</f>
        <v>Máy xét nghiệm</v>
      </c>
      <c r="C431" t="str">
        <f>'TSCĐ Edit'!D430</f>
        <v>BG.HH.KHHOC.001</v>
      </c>
      <c r="D431" t="str">
        <f>'TSCĐ Edit'!H430</f>
        <v>Máy phân tích Hemoglobin Đức</v>
      </c>
      <c r="E431" t="str">
        <f>'TSCĐ Edit'!L430</f>
        <v>3000-0031-6801</v>
      </c>
      <c r="F431" s="160" t="str">
        <f>'TSCĐ Edit'!M430</f>
        <v>02-0089</v>
      </c>
      <c r="G431" t="str">
        <f>'TSCĐ Edit'!N430</f>
        <v xml:space="preserve">EKF Diagnostic </v>
      </c>
      <c r="H431" t="str">
        <f>'TSCĐ Edit'!O430</f>
        <v>Đức</v>
      </c>
      <c r="I431">
        <f>'TSCĐ Edit'!P430</f>
        <v>2002</v>
      </c>
      <c r="J431">
        <f>'TSCĐ Edit'!Q430</f>
        <v>37268</v>
      </c>
      <c r="K431" t="s">
        <v>2</v>
      </c>
      <c r="L431" t="s">
        <v>2</v>
      </c>
      <c r="M431" t="str">
        <f>'TSCĐ Edit'!U430</f>
        <v>Đang hoạt động</v>
      </c>
      <c r="N431">
        <f>'TSCĐ Edit'!Q430</f>
        <v>37268</v>
      </c>
    </row>
    <row r="432" spans="1:14" x14ac:dyDescent="0.3">
      <c r="A432" t="str">
        <f>'TSCĐ Edit'!I431</f>
        <v>Khoa Huyết Học</v>
      </c>
      <c r="B432" t="str">
        <f>'TSCĐ Edit'!B431</f>
        <v>Máy xét nghiệm</v>
      </c>
      <c r="C432" t="str">
        <f>'TSCĐ Edit'!D431</f>
        <v>BG.HH.KHHOC.002</v>
      </c>
      <c r="D432" t="str">
        <f>'TSCĐ Edit'!H431</f>
        <v>Máy xét nghiệm đông máu tự động</v>
      </c>
      <c r="E432" t="str">
        <f>'TSCĐ Edit'!L431</f>
        <v>ACL7000</v>
      </c>
      <c r="F432" s="160">
        <f>'TSCĐ Edit'!M431</f>
        <v>13074574</v>
      </c>
      <c r="G432" t="str">
        <f>'TSCĐ Edit'!N431</f>
        <v xml:space="preserve">Instrumentation Laboratory </v>
      </c>
      <c r="H432" t="str">
        <f>'TSCĐ Edit'!O431</f>
        <v>Ý</v>
      </c>
      <c r="I432">
        <f>'TSCĐ Edit'!P431</f>
        <v>2013</v>
      </c>
      <c r="J432" t="str">
        <f>'TSCĐ Edit'!Q431</f>
        <v>28/08/2014</v>
      </c>
      <c r="K432" t="s">
        <v>2</v>
      </c>
      <c r="L432" t="s">
        <v>2</v>
      </c>
      <c r="M432" t="str">
        <f>'TSCĐ Edit'!U431</f>
        <v>Đang hoạt động</v>
      </c>
      <c r="N432" t="str">
        <f>'TSCĐ Edit'!Q431</f>
        <v>28/08/2014</v>
      </c>
    </row>
    <row r="433" spans="1:14" x14ac:dyDescent="0.3">
      <c r="A433" t="str">
        <f>'TSCĐ Edit'!I432</f>
        <v>Khoa Huyết Học</v>
      </c>
      <c r="B433" t="str">
        <f>'TSCĐ Edit'!B432</f>
        <v>Máy xét nghiệm</v>
      </c>
      <c r="C433" t="str">
        <f>'TSCĐ Edit'!D432</f>
        <v>BG.HH.KHHOC.003</v>
      </c>
      <c r="D433" t="str">
        <f>'TSCĐ Edit'!H432</f>
        <v>Máy phân tích huyết học tự động</v>
      </c>
      <c r="E433" t="str">
        <f>'TSCĐ Edit'!L432</f>
        <v>Pentra XLR</v>
      </c>
      <c r="F433" s="160" t="str">
        <f>'TSCĐ Edit'!M432</f>
        <v>411XLR6560</v>
      </c>
      <c r="G433" t="str">
        <f>'TSCĐ Edit'!N432</f>
        <v xml:space="preserve">Horiba Medical  </v>
      </c>
      <c r="H433" t="str">
        <f>'TSCĐ Edit'!O432</f>
        <v xml:space="preserve">  Nhật/Pháp</v>
      </c>
      <c r="I433">
        <f>'TSCĐ Edit'!P432</f>
        <v>2014</v>
      </c>
      <c r="J433" t="str">
        <f>'TSCĐ Edit'!Q432</f>
        <v>16/09/2015</v>
      </c>
      <c r="K433" t="s">
        <v>2</v>
      </c>
      <c r="L433" t="s">
        <v>2</v>
      </c>
      <c r="M433" t="str">
        <f>'TSCĐ Edit'!U432</f>
        <v>Đang hoạt động</v>
      </c>
      <c r="N433" t="str">
        <f>'TSCĐ Edit'!Q432</f>
        <v>16/09/2015</v>
      </c>
    </row>
    <row r="434" spans="1:14" x14ac:dyDescent="0.3">
      <c r="A434" t="str">
        <f>'TSCĐ Edit'!I433</f>
        <v>Khoa Huyết Học</v>
      </c>
      <c r="B434" t="str">
        <f>'TSCĐ Edit'!B433</f>
        <v>Máy xét nghiệm</v>
      </c>
      <c r="C434" t="str">
        <f>'TSCĐ Edit'!D433</f>
        <v>BG.HH.KHHOC.004</v>
      </c>
      <c r="D434" t="str">
        <f>'TSCĐ Edit'!H433</f>
        <v>Máy xét nghiệm đông máu</v>
      </c>
      <c r="E434" t="str">
        <f>'TSCĐ Edit'!L433</f>
        <v>ACL TOP 550 CTS</v>
      </c>
      <c r="F434" s="160">
        <f>'TSCĐ Edit'!M433</f>
        <v>17060572</v>
      </c>
      <c r="G434" t="str">
        <f>'TSCĐ Edit'!N433</f>
        <v xml:space="preserve">Instrumentation Laboratory </v>
      </c>
      <c r="H434" t="str">
        <f>'TSCĐ Edit'!O433</f>
        <v xml:space="preserve">  Mỹ</v>
      </c>
      <c r="I434">
        <f>'TSCĐ Edit'!P433</f>
        <v>2017</v>
      </c>
      <c r="J434">
        <f>'TSCĐ Edit'!Q433</f>
        <v>42867</v>
      </c>
      <c r="K434" t="s">
        <v>2</v>
      </c>
      <c r="L434" t="s">
        <v>2</v>
      </c>
      <c r="M434" t="str">
        <f>'TSCĐ Edit'!U433</f>
        <v>Đang hoạt động</v>
      </c>
      <c r="N434">
        <f>'TSCĐ Edit'!Q433</f>
        <v>42867</v>
      </c>
    </row>
    <row r="435" spans="1:14" x14ac:dyDescent="0.3">
      <c r="A435" t="str">
        <f>'TSCĐ Edit'!I434</f>
        <v>Khoa Huyết Học</v>
      </c>
      <c r="B435" t="str">
        <f>'TSCĐ Edit'!B434</f>
        <v>Máy xét nghiệm</v>
      </c>
      <c r="C435" t="str">
        <f>'TSCĐ Edit'!D434</f>
        <v>BG.HH.KHHOC.005</v>
      </c>
      <c r="D435" t="str">
        <f>'TSCĐ Edit'!H434</f>
        <v>Máy phân tích huyết học</v>
      </c>
      <c r="E435" t="str">
        <f>'TSCĐ Edit'!L434</f>
        <v>ABX Pentra XL 80</v>
      </c>
      <c r="F435" s="160" t="str">
        <f>'TSCĐ Edit'!M434</f>
        <v>711PXL8113</v>
      </c>
      <c r="G435" t="str">
        <f>'TSCĐ Edit'!N434</f>
        <v xml:space="preserve">Horiba Medical  </v>
      </c>
      <c r="H435" t="str">
        <f>'TSCĐ Edit'!O434</f>
        <v xml:space="preserve">  Nhật/Pháp</v>
      </c>
      <c r="I435">
        <f>'TSCĐ Edit'!P434</f>
        <v>2017</v>
      </c>
      <c r="J435" t="str">
        <f>'TSCĐ Edit'!Q434</f>
        <v xml:space="preserve">  29/8/2018</v>
      </c>
      <c r="K435" t="s">
        <v>2</v>
      </c>
      <c r="L435" t="s">
        <v>2</v>
      </c>
      <c r="M435" t="str">
        <f>'TSCĐ Edit'!U434</f>
        <v>Đang hoạt động</v>
      </c>
      <c r="N435" t="str">
        <f>'TSCĐ Edit'!Q434</f>
        <v xml:space="preserve">  29/8/2018</v>
      </c>
    </row>
    <row r="436" spans="1:14" x14ac:dyDescent="0.3">
      <c r="A436" t="str">
        <f>'TSCĐ Edit'!I435</f>
        <v>Khoa Huyết Học</v>
      </c>
      <c r="B436" t="str">
        <f>'TSCĐ Edit'!B435</f>
        <v>Máy xét nghiệm</v>
      </c>
      <c r="C436" t="str">
        <f>'TSCĐ Edit'!D435</f>
        <v>BG.HH.KHHOC.006</v>
      </c>
      <c r="D436" t="str">
        <f>'TSCĐ Edit'!H435</f>
        <v>Máy xét nghiệm huyết học tự động</v>
      </c>
      <c r="E436" t="str">
        <f>'TSCĐ Edit'!L435</f>
        <v>Pentra DX Nexus</v>
      </c>
      <c r="F436" s="160" t="str">
        <f>'TSCĐ Edit'!M435</f>
        <v>809PNX0971</v>
      </c>
      <c r="G436" t="str">
        <f>'TSCĐ Edit'!N435</f>
        <v xml:space="preserve">Horiba Medical  </v>
      </c>
      <c r="H436" t="str">
        <f>'TSCĐ Edit'!O435</f>
        <v xml:space="preserve">  Nhật/Pháp</v>
      </c>
      <c r="I436">
        <f>'TSCĐ Edit'!P435</f>
        <v>2018</v>
      </c>
      <c r="J436" t="str">
        <f>'TSCĐ Edit'!Q435</f>
        <v>20/12/2019</v>
      </c>
      <c r="K436" t="s">
        <v>2</v>
      </c>
      <c r="L436" t="s">
        <v>2</v>
      </c>
      <c r="M436" t="str">
        <f>'TSCĐ Edit'!U435</f>
        <v>Đang hoạt động</v>
      </c>
      <c r="N436" t="str">
        <f>'TSCĐ Edit'!Q435</f>
        <v>20/12/2019</v>
      </c>
    </row>
    <row r="437" spans="1:14" x14ac:dyDescent="0.3">
      <c r="A437" t="str">
        <f>'TSCĐ Edit'!I436</f>
        <v>Khoa Huyết Học</v>
      </c>
      <c r="B437" t="str">
        <f>'TSCĐ Edit'!B436</f>
        <v>Máy xét nghiệm</v>
      </c>
      <c r="C437" t="str">
        <f>'TSCĐ Edit'!D436</f>
        <v>BG.HH.KHHOC.007</v>
      </c>
      <c r="D437" t="str">
        <f>'TSCĐ Edit'!H436</f>
        <v>Máy xét nghiệm huyết học tối thiểu 55 thông số</v>
      </c>
      <c r="E437" t="str">
        <f>'TSCĐ Edit'!L436</f>
        <v>YUMIZEN H2500</v>
      </c>
      <c r="F437" s="160" t="str">
        <f>'TSCĐ Edit'!M436</f>
        <v>209M2XH00978</v>
      </c>
      <c r="G437" t="str">
        <f>'TSCĐ Edit'!N436</f>
        <v xml:space="preserve"> HORIBA ABX SAS</v>
      </c>
      <c r="H437" t="str">
        <f>'TSCĐ Edit'!O436</f>
        <v>Pháp</v>
      </c>
      <c r="I437">
        <f>'TSCĐ Edit'!P436</f>
        <v>2022</v>
      </c>
      <c r="J437" t="str">
        <f>'TSCĐ Edit'!Q436</f>
        <v xml:space="preserve"> 30/10/2022</v>
      </c>
      <c r="K437" t="s">
        <v>2</v>
      </c>
      <c r="L437" t="s">
        <v>2</v>
      </c>
      <c r="M437" t="str">
        <f>'TSCĐ Edit'!U436</f>
        <v>Đang hoạt động</v>
      </c>
      <c r="N437" t="str">
        <f>'TSCĐ Edit'!Q436</f>
        <v xml:space="preserve"> 30/10/2022</v>
      </c>
    </row>
    <row r="438" spans="1:14" x14ac:dyDescent="0.3">
      <c r="A438" t="str">
        <f>'TSCĐ Edit'!I437</f>
        <v>Khoa Huyết Học</v>
      </c>
      <c r="B438" t="str">
        <f>'TSCĐ Edit'!B437</f>
        <v>Ngân hàng bảo quản máu</v>
      </c>
      <c r="C438" t="str">
        <f>'TSCĐ Edit'!D437</f>
        <v>BG.BQM.KHHOC.001</v>
      </c>
      <c r="D438" t="str">
        <f>'TSCĐ Edit'!H437</f>
        <v>Ngân hàng bảo quản máu  Nhật</v>
      </c>
      <c r="E438" t="str">
        <f>'TSCĐ Edit'!L437</f>
        <v>MBR-304GR</v>
      </c>
      <c r="F438" s="160" t="str">
        <f>'TSCĐ Edit'!M437</f>
        <v>09010020</v>
      </c>
      <c r="G438" t="str">
        <f>'TSCĐ Edit'!N437</f>
        <v xml:space="preserve">Sanyo </v>
      </c>
      <c r="H438" t="str">
        <f>'TSCĐ Edit'!O437</f>
        <v>Nhật Bản</v>
      </c>
      <c r="I438">
        <f>'TSCĐ Edit'!P437</f>
        <v>2009</v>
      </c>
      <c r="J438">
        <f>'TSCĐ Edit'!Q437</f>
        <v>40190</v>
      </c>
      <c r="K438" t="s">
        <v>2</v>
      </c>
      <c r="L438" t="s">
        <v>2</v>
      </c>
      <c r="M438" t="str">
        <f>'TSCĐ Edit'!U437</f>
        <v>Đang hoạt động</v>
      </c>
      <c r="N438">
        <f>'TSCĐ Edit'!Q437</f>
        <v>40190</v>
      </c>
    </row>
    <row r="439" spans="1:14" x14ac:dyDescent="0.3">
      <c r="A439" t="str">
        <f>'TSCĐ Edit'!I438</f>
        <v>Khoa Huyết Học</v>
      </c>
      <c r="B439" t="str">
        <f>'TSCĐ Edit'!B438</f>
        <v>Tủ an toàn SH</v>
      </c>
      <c r="C439" t="str">
        <f>'TSCĐ Edit'!D438</f>
        <v>BG.TAT.KHHOC.001</v>
      </c>
      <c r="D439" t="str">
        <f>'TSCĐ Edit'!H438</f>
        <v>Tủ cấy an toàn sinh học cấp II</v>
      </c>
      <c r="E439">
        <f>'TSCĐ Edit'!L438</f>
        <v>1386</v>
      </c>
      <c r="F439" s="160">
        <f>'TSCĐ Edit'!M438</f>
        <v>300010643</v>
      </c>
      <c r="G439" t="str">
        <f>'TSCĐ Edit'!N438</f>
        <v xml:space="preserve">ThermoScientific  </v>
      </c>
      <c r="H439" t="str">
        <f>'TSCĐ Edit'!O438</f>
        <v xml:space="preserve">  Mỹ</v>
      </c>
      <c r="I439">
        <f>'TSCĐ Edit'!P438</f>
        <v>2015</v>
      </c>
      <c r="J439" t="str">
        <f>'TSCĐ Edit'!Q438</f>
        <v>28/09/2015</v>
      </c>
      <c r="K439" t="s">
        <v>2</v>
      </c>
      <c r="L439" t="s">
        <v>2</v>
      </c>
      <c r="M439" t="str">
        <f>'TSCĐ Edit'!U438</f>
        <v>Đang hoạt động</v>
      </c>
      <c r="N439" t="str">
        <f>'TSCĐ Edit'!Q438</f>
        <v>28/09/2015</v>
      </c>
    </row>
    <row r="440" spans="1:14" x14ac:dyDescent="0.3">
      <c r="A440" t="str">
        <f>'TSCĐ Edit'!I439</f>
        <v>Khoa Huyết Học</v>
      </c>
      <c r="B440" t="str">
        <f>'TSCĐ Edit'!B439</f>
        <v>Tủ lạnh</v>
      </c>
      <c r="C440" t="str">
        <f>'TSCĐ Edit'!D439</f>
        <v>BG.TL.KHHOC.001</v>
      </c>
      <c r="D440" t="str">
        <f>'TSCĐ Edit'!H439</f>
        <v>Tủ lạnh sinh học   Nhật</v>
      </c>
      <c r="E440" t="str">
        <f>'TSCĐ Edit'!L439</f>
        <v>MDF-436</v>
      </c>
      <c r="F440" s="160" t="str">
        <f>'TSCĐ Edit'!M439</f>
        <v>09110162</v>
      </c>
      <c r="G440" t="str">
        <f>'TSCĐ Edit'!N439</f>
        <v xml:space="preserve">Sanyo </v>
      </c>
      <c r="H440" t="str">
        <f>'TSCĐ Edit'!O439</f>
        <v>Nhật Bản</v>
      </c>
      <c r="I440">
        <f>'TSCĐ Edit'!P439</f>
        <v>2009</v>
      </c>
      <c r="J440">
        <f>'TSCĐ Edit'!Q439</f>
        <v>40190</v>
      </c>
      <c r="K440" t="s">
        <v>2</v>
      </c>
      <c r="L440" t="s">
        <v>2</v>
      </c>
      <c r="M440" t="str">
        <f>'TSCĐ Edit'!U439</f>
        <v>Đang hoạt động</v>
      </c>
      <c r="N440">
        <f>'TSCĐ Edit'!Q439</f>
        <v>40190</v>
      </c>
    </row>
    <row r="441" spans="1:14" x14ac:dyDescent="0.3">
      <c r="A441" t="str">
        <f>'TSCĐ Edit'!I440</f>
        <v>Khoa Huyết Học</v>
      </c>
      <c r="B441" t="str">
        <f>'TSCĐ Edit'!B440</f>
        <v>Tủ lạnh</v>
      </c>
      <c r="C441" t="str">
        <f>'TSCĐ Edit'!D440</f>
        <v>BG.TL.KHHOC.002</v>
      </c>
      <c r="D441" t="str">
        <f>'TSCĐ Edit'!H440</f>
        <v>Tủ lạnh âm sâu -34°C, 500L</v>
      </c>
      <c r="E441" t="str">
        <f>'TSCĐ Edit'!L440</f>
        <v>PDF 530 S</v>
      </c>
      <c r="F441" s="160">
        <f>'TSCĐ Edit'!M440</f>
        <v>104031</v>
      </c>
      <c r="G441" t="str">
        <f>'TSCĐ Edit'!N440</f>
        <v xml:space="preserve">Evermed </v>
      </c>
      <c r="H441" t="str">
        <f>'TSCĐ Edit'!O440</f>
        <v>Ý</v>
      </c>
      <c r="I441">
        <f>'TSCĐ Edit'!P440</f>
        <v>2016</v>
      </c>
      <c r="J441">
        <f>'TSCĐ Edit'!Q440</f>
        <v>42796</v>
      </c>
      <c r="K441" t="s">
        <v>2</v>
      </c>
      <c r="L441" t="s">
        <v>2</v>
      </c>
      <c r="M441" t="str">
        <f>'TSCĐ Edit'!U440</f>
        <v>Đang hoạt động</v>
      </c>
      <c r="N441">
        <f>'TSCĐ Edit'!Q440</f>
        <v>42796</v>
      </c>
    </row>
    <row r="442" spans="1:14" x14ac:dyDescent="0.3">
      <c r="A442" t="str">
        <f>'TSCĐ Edit'!I441</f>
        <v>Khoa Huyết Học</v>
      </c>
      <c r="B442" t="str">
        <f>'TSCĐ Edit'!B441</f>
        <v>Tủ lạnh</v>
      </c>
      <c r="C442" t="str">
        <f>'TSCĐ Edit'!D441</f>
        <v>BG.TL.KHHOC.003</v>
      </c>
      <c r="D442" t="str">
        <f>'TSCĐ Edit'!H441</f>
        <v>Tủ lạnh trữ máu 2-6°C, 500l</v>
      </c>
      <c r="E442" t="str">
        <f>'TSCĐ Edit'!L441</f>
        <v>BBR 530 S xPRO</v>
      </c>
      <c r="F442" s="160">
        <f>'TSCĐ Edit'!M441</f>
        <v>100827</v>
      </c>
      <c r="G442" t="str">
        <f>'TSCĐ Edit'!N441</f>
        <v xml:space="preserve">Evermed </v>
      </c>
      <c r="H442" t="str">
        <f>'TSCĐ Edit'!O441</f>
        <v>Ý</v>
      </c>
      <c r="I442">
        <f>'TSCĐ Edit'!P441</f>
        <v>2016</v>
      </c>
      <c r="J442" t="str">
        <f>'TSCĐ Edit'!Q441</f>
        <v>28/03/2017</v>
      </c>
      <c r="K442" t="s">
        <v>2</v>
      </c>
      <c r="L442" t="s">
        <v>2</v>
      </c>
      <c r="M442" t="str">
        <f>'TSCĐ Edit'!U441</f>
        <v>Đang hoạt động</v>
      </c>
      <c r="N442" t="str">
        <f>'TSCĐ Edit'!Q441</f>
        <v>28/03/2017</v>
      </c>
    </row>
    <row r="443" spans="1:14" x14ac:dyDescent="0.3">
      <c r="A443" t="str">
        <f>'TSCĐ Edit'!I442</f>
        <v>Khoa Khám Bệnh</v>
      </c>
      <c r="B443" t="str">
        <f>'TSCĐ Edit'!B442</f>
        <v xml:space="preserve">Bộ thử kính
</v>
      </c>
      <c r="C443" t="str">
        <f>'TSCĐ Edit'!D442</f>
        <v>BG.TK.KBENH.001</v>
      </c>
      <c r="D443" t="str">
        <f>'TSCĐ Edit'!H442</f>
        <v>Bộ thử kính:
1. Hộp thử kính
2. Gọng thử kính</v>
      </c>
      <c r="E443" t="str">
        <f>'TSCĐ Edit'!L442</f>
        <v>1.TL-L15
2.TF-P50</v>
      </c>
      <c r="F443" s="160" t="str">
        <f>'TSCĐ Edit'!M442</f>
        <v>1.61700BA68493
2.65650AK66485</v>
      </c>
      <c r="G443" t="str">
        <f>'TSCĐ Edit'!N442</f>
        <v>Ray Vision</v>
      </c>
      <c r="H443" t="str">
        <f>'TSCĐ Edit'!O442</f>
        <v xml:space="preserve"> Trung Quốc</v>
      </c>
      <c r="I443">
        <f>'TSCĐ Edit'!P442</f>
        <v>2021</v>
      </c>
      <c r="J443" t="str">
        <f>'TSCĐ Edit'!Q442</f>
        <v>18/01/2022</v>
      </c>
      <c r="K443" t="s">
        <v>2</v>
      </c>
      <c r="L443" t="s">
        <v>2</v>
      </c>
      <c r="M443" t="str">
        <f>'TSCĐ Edit'!U442</f>
        <v>Đang hoạt động</v>
      </c>
      <c r="N443" t="str">
        <f>'TSCĐ Edit'!Q442</f>
        <v>18/01/2022</v>
      </c>
    </row>
    <row r="444" spans="1:14" x14ac:dyDescent="0.3">
      <c r="A444" t="str">
        <f>'TSCĐ Edit'!I443</f>
        <v>Khoa Khám Bệnh</v>
      </c>
      <c r="B444" t="str">
        <f>'TSCĐ Edit'!B443</f>
        <v>Đầu lấy cao răng</v>
      </c>
      <c r="C444" t="str">
        <f>'TSCĐ Edit'!D443</f>
        <v>BG.LCR.KBENH.001</v>
      </c>
      <c r="D444" t="str">
        <f>'TSCĐ Edit'!H443</f>
        <v>Đầu lấy cao răng</v>
      </c>
      <c r="E444" t="str">
        <f>'TSCĐ Edit'!L443</f>
        <v>Cavitron Bobcat Pro</v>
      </c>
      <c r="F444" s="160" t="str">
        <f>'TSCĐ Edit'!M443</f>
        <v>130B12914</v>
      </c>
      <c r="G444" t="str">
        <f>'TSCĐ Edit'!N443</f>
        <v xml:space="preserve">Densply  </v>
      </c>
      <c r="H444" t="str">
        <f>'TSCĐ Edit'!O443</f>
        <v xml:space="preserve">  Mỹ</v>
      </c>
      <c r="I444">
        <f>'TSCĐ Edit'!P443</f>
        <v>2015</v>
      </c>
      <c r="J444" t="str">
        <f>'TSCĐ Edit'!Q443</f>
        <v>15/12/2015</v>
      </c>
      <c r="K444" t="s">
        <v>2</v>
      </c>
      <c r="L444" t="s">
        <v>2</v>
      </c>
      <c r="M444" t="str">
        <f>'TSCĐ Edit'!U443</f>
        <v>Đang hoạt động</v>
      </c>
      <c r="N444" t="str">
        <f>'TSCĐ Edit'!Q443</f>
        <v>15/12/2015</v>
      </c>
    </row>
    <row r="445" spans="1:14" x14ac:dyDescent="0.3">
      <c r="A445" t="str">
        <f>'TSCĐ Edit'!I444</f>
        <v>Khoa Khám Bệnh</v>
      </c>
      <c r="B445" t="str">
        <f>'TSCĐ Edit'!B444</f>
        <v>Ghế</v>
      </c>
      <c r="C445" t="str">
        <f>'TSCĐ Edit'!D444</f>
        <v>BG.GKTMH.KBENH.001</v>
      </c>
      <c r="D445" t="str">
        <f>'TSCĐ Edit'!H444</f>
        <v>Ghế khám TMH</v>
      </c>
      <c r="E445" t="str">
        <f>'TSCĐ Edit'!L444</f>
        <v>CS-35</v>
      </c>
      <c r="F445" s="160" t="str">
        <f>'TSCĐ Edit'!M444</f>
        <v>Y0058-91</v>
      </c>
      <c r="G445" t="str">
        <f>'TSCĐ Edit'!N444</f>
        <v>Trung Quốc</v>
      </c>
      <c r="H445" t="str">
        <f>'TSCĐ Edit'!O444</f>
        <v xml:space="preserve"> Trung Quốc</v>
      </c>
      <c r="I445">
        <f>'TSCĐ Edit'!P444</f>
        <v>2000</v>
      </c>
      <c r="J445">
        <f>'TSCĐ Edit'!Q444</f>
        <v>43842</v>
      </c>
      <c r="K445" t="s">
        <v>2</v>
      </c>
      <c r="L445" t="s">
        <v>2</v>
      </c>
      <c r="M445" t="str">
        <f>'TSCĐ Edit'!U444</f>
        <v>Đang hoạt động</v>
      </c>
      <c r="N445">
        <f>'TSCĐ Edit'!Q444</f>
        <v>43842</v>
      </c>
    </row>
    <row r="446" spans="1:14" x14ac:dyDescent="0.3">
      <c r="A446" t="str">
        <f>'TSCĐ Edit'!I445</f>
        <v>Khoa Khám Bệnh</v>
      </c>
      <c r="B446" t="str">
        <f>'TSCĐ Edit'!B445</f>
        <v>Ghế</v>
      </c>
      <c r="C446" t="str">
        <f>'TSCĐ Edit'!D445</f>
        <v>BG.GR.KBENH.002</v>
      </c>
      <c r="D446" t="str">
        <f>'TSCĐ Edit'!H445</f>
        <v>Hệ thống máy ghế răng SELENE</v>
      </c>
      <c r="E446" t="str">
        <f>'TSCĐ Edit'!L445</f>
        <v>0031</v>
      </c>
      <c r="F446" s="160" t="str">
        <f>'TSCĐ Edit'!M445</f>
        <v>SEO2067</v>
      </c>
      <c r="G446" t="str">
        <f>'TSCĐ Edit'!N445</f>
        <v>J. Morita</v>
      </c>
      <c r="H446" t="str">
        <f>'TSCĐ Edit'!O445</f>
        <v>Nhật Bản</v>
      </c>
      <c r="I446">
        <f>'TSCĐ Edit'!P445</f>
        <v>2002</v>
      </c>
      <c r="J446">
        <f>'TSCĐ Edit'!Q445</f>
        <v>37268</v>
      </c>
      <c r="K446" t="s">
        <v>2</v>
      </c>
      <c r="L446" t="s">
        <v>2</v>
      </c>
      <c r="M446" t="str">
        <f>'TSCĐ Edit'!U445</f>
        <v>Đang hoạt động</v>
      </c>
      <c r="N446">
        <f>'TSCĐ Edit'!Q445</f>
        <v>37268</v>
      </c>
    </row>
    <row r="447" spans="1:14" x14ac:dyDescent="0.3">
      <c r="A447" t="str">
        <f>'TSCĐ Edit'!I446</f>
        <v>Khoa Khám Bệnh</v>
      </c>
      <c r="B447" t="str">
        <f>'TSCĐ Edit'!B446</f>
        <v>Ghế</v>
      </c>
      <c r="C447" t="str">
        <f>'TSCĐ Edit'!D446</f>
        <v>BG.GR.KBENH.003</v>
      </c>
      <c r="D447" t="str">
        <f>'TSCĐ Edit'!H446</f>
        <v>Ghế máy nha khoa</v>
      </c>
      <c r="E447" t="str">
        <f>'TSCĐ Edit'!L446</f>
        <v>Clesta e III</v>
      </c>
      <c r="F447" s="160" t="str">
        <f>'TSCĐ Edit'!M446</f>
        <v>AD16L0059</v>
      </c>
      <c r="G447" t="str">
        <f>'TSCĐ Edit'!N446</f>
        <v xml:space="preserve">Takara Belmont </v>
      </c>
      <c r="H447" t="str">
        <f>'TSCĐ Edit'!O446</f>
        <v>Nhật Bản</v>
      </c>
      <c r="I447">
        <f>'TSCĐ Edit'!P446</f>
        <v>2016</v>
      </c>
      <c r="J447">
        <f>'TSCĐ Edit'!Q446</f>
        <v>42892</v>
      </c>
      <c r="K447" t="s">
        <v>2</v>
      </c>
      <c r="L447" t="s">
        <v>2</v>
      </c>
      <c r="M447" t="str">
        <f>'TSCĐ Edit'!U446</f>
        <v>Đang hoạt động</v>
      </c>
      <c r="N447">
        <f>'TSCĐ Edit'!Q446</f>
        <v>42892</v>
      </c>
    </row>
    <row r="448" spans="1:14" x14ac:dyDescent="0.3">
      <c r="A448" t="str">
        <f>'TSCĐ Edit'!I447</f>
        <v>Khoa Khám Bệnh</v>
      </c>
      <c r="B448" t="str">
        <f>'TSCĐ Edit'!B447</f>
        <v>Hệ thống nội soi TMH</v>
      </c>
      <c r="C448" t="str">
        <f>'TSCĐ Edit'!D447</f>
        <v>BG.NS.KBENH.001</v>
      </c>
      <c r="D448" t="str">
        <f>'TSCĐ Edit'!H447</f>
        <v>Hệ thống nội soi chẩn đoán TMH ống cứng</v>
      </c>
      <c r="E448" t="str">
        <f>'TSCĐ Edit'!L447</f>
        <v>OTV-S7Pro</v>
      </c>
      <c r="F448" s="160">
        <f>'TSCĐ Edit'!M447</f>
        <v>7579292</v>
      </c>
      <c r="G448" t="str">
        <f>'TSCĐ Edit'!N447</f>
        <v xml:space="preserve">OLYMPUS </v>
      </c>
      <c r="H448" t="str">
        <f>'TSCĐ Edit'!O447</f>
        <v>Nhật Bản</v>
      </c>
      <c r="I448">
        <f>'TSCĐ Edit'!P447</f>
        <v>2017</v>
      </c>
      <c r="J448">
        <f>'TSCĐ Edit'!Q447</f>
        <v>42741</v>
      </c>
      <c r="K448" t="s">
        <v>2</v>
      </c>
      <c r="L448" t="s">
        <v>2</v>
      </c>
      <c r="M448" t="str">
        <f>'TSCĐ Edit'!U447</f>
        <v>Đang hoạt động</v>
      </c>
      <c r="N448">
        <f>'TSCĐ Edit'!Q447</f>
        <v>42741</v>
      </c>
    </row>
    <row r="449" spans="1:14" x14ac:dyDescent="0.3">
      <c r="A449" t="str">
        <f>'TSCĐ Edit'!I448</f>
        <v>Khoa Khám Bệnh</v>
      </c>
      <c r="B449" t="str">
        <f>'TSCĐ Edit'!B448</f>
        <v xml:space="preserve">Màn hình  </v>
      </c>
      <c r="C449" t="str">
        <f>'TSCĐ Edit'!D448</f>
        <v>BG.MH.KBENH.001</v>
      </c>
      <c r="D449" t="str">
        <f>'TSCĐ Edit'!H448</f>
        <v>Màn hình kiểm tra thị lực</v>
      </c>
      <c r="E449" t="str">
        <f>'TSCĐ Edit'!L448</f>
        <v>M10</v>
      </c>
      <c r="F449" s="160" t="str">
        <f>'TSCĐ Edit'!M448</f>
        <v>M111210951</v>
      </c>
      <c r="G449" t="str">
        <f>'TSCĐ Edit'!N448</f>
        <v>AKAS Technologies</v>
      </c>
      <c r="H449" t="str">
        <f>'TSCĐ Edit'!O448</f>
        <v>Ấn độ</v>
      </c>
      <c r="I449">
        <f>'TSCĐ Edit'!P448</f>
        <v>2021</v>
      </c>
      <c r="J449">
        <f>'TSCĐ Edit'!Q448</f>
        <v>44752</v>
      </c>
      <c r="K449" t="s">
        <v>2</v>
      </c>
      <c r="L449" t="s">
        <v>2</v>
      </c>
      <c r="M449" t="str">
        <f>'TSCĐ Edit'!U448</f>
        <v>Đang hoạt động</v>
      </c>
      <c r="N449">
        <f>'TSCĐ Edit'!Q448</f>
        <v>44752</v>
      </c>
    </row>
    <row r="450" spans="1:14" x14ac:dyDescent="0.3">
      <c r="A450" t="str">
        <f>'TSCĐ Edit'!I449</f>
        <v>Khoa Khám Bệnh</v>
      </c>
      <c r="B450" t="str">
        <f>'TSCĐ Edit'!B449</f>
        <v>Máy điện tim</v>
      </c>
      <c r="C450" t="str">
        <f>'TSCĐ Edit'!D449</f>
        <v>BG.ĐT.KBENH.001</v>
      </c>
      <c r="D450" t="str">
        <f>'TSCĐ Edit'!H449</f>
        <v>Máy điện tim 3 cần</v>
      </c>
      <c r="E450" t="str">
        <f>'TSCĐ Edit'!L449</f>
        <v>ECG-1150</v>
      </c>
      <c r="F450" s="160">
        <f>'TSCĐ Edit'!M449</f>
        <v>17249</v>
      </c>
      <c r="G450" t="str">
        <f>'TSCĐ Edit'!N449</f>
        <v>NIHONKOHDEN</v>
      </c>
      <c r="H450" t="str">
        <f>'TSCĐ Edit'!O449</f>
        <v>Nhật Bản</v>
      </c>
      <c r="I450">
        <f>'TSCĐ Edit'!P449</f>
        <v>2016</v>
      </c>
      <c r="J450">
        <f>'TSCĐ Edit'!Q449</f>
        <v>42435</v>
      </c>
      <c r="K450" t="s">
        <v>2</v>
      </c>
      <c r="L450" t="s">
        <v>2</v>
      </c>
      <c r="M450" t="str">
        <f>'TSCĐ Edit'!U449</f>
        <v>Đang hoạt động</v>
      </c>
      <c r="N450">
        <f>'TSCĐ Edit'!Q449</f>
        <v>42435</v>
      </c>
    </row>
    <row r="451" spans="1:14" x14ac:dyDescent="0.3">
      <c r="A451" t="str">
        <f>'TSCĐ Edit'!I450</f>
        <v>Khoa Khám Bệnh</v>
      </c>
      <c r="B451" t="str">
        <f>'TSCĐ Edit'!B450</f>
        <v>Máy điện tim</v>
      </c>
      <c r="C451" t="str">
        <f>'TSCĐ Edit'!D450</f>
        <v>BG.ĐT.KBENH.002</v>
      </c>
      <c r="D451" t="str">
        <f>'TSCĐ Edit'!H450</f>
        <v>Máy điện tim 3 kênh</v>
      </c>
      <c r="E451" t="str">
        <f>'TSCĐ Edit'!L450</f>
        <v>ECG-3150</v>
      </c>
      <c r="F451" s="160" t="str">
        <f>'TSCĐ Edit'!M450</f>
        <v>0307206</v>
      </c>
      <c r="G451" t="str">
        <f>'TSCĐ Edit'!N450</f>
        <v>Shanghai Kohden</v>
      </c>
      <c r="H451" t="str">
        <f>'TSCĐ Edit'!O450</f>
        <v>Trung Quốc</v>
      </c>
      <c r="I451">
        <f>'TSCĐ Edit'!P450</f>
        <v>2023</v>
      </c>
      <c r="J451" t="str">
        <f>'TSCĐ Edit'!Q450</f>
        <v>26/10/2023</v>
      </c>
      <c r="K451" t="s">
        <v>2</v>
      </c>
      <c r="L451" t="s">
        <v>2</v>
      </c>
      <c r="M451" t="str">
        <f>'TSCĐ Edit'!U450</f>
        <v>Đang hoạt động</v>
      </c>
      <c r="N451" t="str">
        <f>'TSCĐ Edit'!Q450</f>
        <v>26/10/2023</v>
      </c>
    </row>
    <row r="452" spans="1:14" x14ac:dyDescent="0.3">
      <c r="A452" t="str">
        <f>'TSCĐ Edit'!I451</f>
        <v>Khoa Khám Bệnh</v>
      </c>
      <c r="B452" t="str">
        <f>'TSCĐ Edit'!B451</f>
        <v>Máy đo</v>
      </c>
      <c r="C452" t="str">
        <f>'TSCĐ Edit'!D451</f>
        <v>BG.MĐ.KBENH.001</v>
      </c>
      <c r="D452" t="str">
        <f>'TSCĐ Edit'!H451</f>
        <v>Máy đo khúc xạ tự động</v>
      </c>
      <c r="E452" t="str">
        <f>'TSCĐ Edit'!L451</f>
        <v>ARK-1</v>
      </c>
      <c r="F452" s="160">
        <f>'TSCĐ Edit'!M451</f>
        <v>433487</v>
      </c>
      <c r="G452" t="str">
        <f>'TSCĐ Edit'!N451</f>
        <v xml:space="preserve">NIDEK </v>
      </c>
      <c r="H452" t="str">
        <f>'TSCĐ Edit'!O451</f>
        <v>Nhật Bản</v>
      </c>
      <c r="I452">
        <f>'TSCĐ Edit'!P451</f>
        <v>2016</v>
      </c>
      <c r="J452" t="str">
        <f>'TSCĐ Edit'!Q451</f>
        <v>29/05/2017</v>
      </c>
      <c r="K452" t="s">
        <v>2</v>
      </c>
      <c r="L452" t="s">
        <v>2</v>
      </c>
      <c r="M452" t="str">
        <f>'TSCĐ Edit'!U451</f>
        <v>Đang hoạt động</v>
      </c>
      <c r="N452" t="str">
        <f>'TSCĐ Edit'!Q451</f>
        <v>29/05/2017</v>
      </c>
    </row>
    <row r="453" spans="1:14" x14ac:dyDescent="0.3">
      <c r="A453" t="str">
        <f>'TSCĐ Edit'!I452</f>
        <v>Khoa Khám Bệnh</v>
      </c>
      <c r="B453" t="str">
        <f>'TSCĐ Edit'!B452</f>
        <v>Máy đo</v>
      </c>
      <c r="C453" t="str">
        <f>'TSCĐ Edit'!D452</f>
        <v>BG.MĐ.KBENH.002</v>
      </c>
      <c r="D453" t="str">
        <f>'TSCĐ Edit'!H452</f>
        <v>Máy đo huyết áp tự động</v>
      </c>
      <c r="E453" t="str">
        <f>'TSCĐ Edit'!L452</f>
        <v>AC-05P</v>
      </c>
      <c r="F453" s="160" t="str">
        <f>'TSCĐ Edit'!M452</f>
        <v>44801069</v>
      </c>
      <c r="G453" t="str">
        <f>'TSCĐ Edit'!N452</f>
        <v xml:space="preserve">Suzuken  </v>
      </c>
      <c r="H453" t="str">
        <f>'TSCĐ Edit'!O452</f>
        <v>Nhật Bản</v>
      </c>
      <c r="I453">
        <f>'TSCĐ Edit'!P452</f>
        <v>2018</v>
      </c>
      <c r="J453" t="str">
        <f>'TSCĐ Edit'!Q452</f>
        <v>28/11/2018</v>
      </c>
      <c r="K453" t="s">
        <v>2</v>
      </c>
      <c r="L453" t="s">
        <v>2</v>
      </c>
      <c r="M453" t="str">
        <f>'TSCĐ Edit'!U452</f>
        <v>Đang hoạt động</v>
      </c>
      <c r="N453" t="str">
        <f>'TSCĐ Edit'!Q452</f>
        <v>28/11/2018</v>
      </c>
    </row>
    <row r="454" spans="1:14" x14ac:dyDescent="0.3">
      <c r="A454" t="str">
        <f>'TSCĐ Edit'!I453</f>
        <v>Khoa Khám Bệnh</v>
      </c>
      <c r="B454" t="str">
        <f>'TSCĐ Edit'!B453</f>
        <v>Máy đo</v>
      </c>
      <c r="C454" t="str">
        <f>'TSCĐ Edit'!D453</f>
        <v>BG.MĐ.KBENH.003</v>
      </c>
      <c r="D454" t="str">
        <f>'TSCĐ Edit'!H453</f>
        <v>Máy đo huyết áp tự động</v>
      </c>
      <c r="E454" t="str">
        <f>'TSCĐ Edit'!L453</f>
        <v>AC-05P</v>
      </c>
      <c r="F454" s="160" t="str">
        <f>'TSCĐ Edit'!M453</f>
        <v>44801070</v>
      </c>
      <c r="G454" t="str">
        <f>'TSCĐ Edit'!N453</f>
        <v xml:space="preserve">Suzuken  </v>
      </c>
      <c r="H454" t="str">
        <f>'TSCĐ Edit'!O453</f>
        <v>Nhật Bản</v>
      </c>
      <c r="I454">
        <f>'TSCĐ Edit'!P453</f>
        <v>2018</v>
      </c>
      <c r="J454" t="str">
        <f>'TSCĐ Edit'!Q453</f>
        <v>28/11/2018</v>
      </c>
      <c r="K454" t="s">
        <v>2</v>
      </c>
      <c r="L454" t="s">
        <v>2</v>
      </c>
      <c r="M454" t="str">
        <f>'TSCĐ Edit'!U453</f>
        <v>Đang hoạt động</v>
      </c>
      <c r="N454" t="str">
        <f>'TSCĐ Edit'!Q453</f>
        <v>28/11/2018</v>
      </c>
    </row>
    <row r="455" spans="1:14" x14ac:dyDescent="0.3">
      <c r="A455" t="str">
        <f>'TSCĐ Edit'!I454</f>
        <v>Khoa Khám Bệnh</v>
      </c>
      <c r="B455" t="str">
        <f>'TSCĐ Edit'!B454</f>
        <v>Máy đo</v>
      </c>
      <c r="C455" t="str">
        <f>'TSCĐ Edit'!D454</f>
        <v>BG.MĐ.KBENH.004</v>
      </c>
      <c r="D455" t="str">
        <f>'TSCĐ Edit'!H454</f>
        <v>Máy đo thân nhiệt tự động có gắn camera
1/ Camera
2/ Đầu ghi hình
3/ Tivi hiển thị hình ảnh camera</v>
      </c>
      <c r="E455" t="str">
        <f>'TSCĐ Edit'!L454</f>
        <v>1. DS-2TD2617B-6/PA
2. DS-7716NI-I4(B)
3. 43UN7400PTA</v>
      </c>
      <c r="F455" s="160" t="str">
        <f>'TSCĐ Edit'!M454</f>
        <v>1. F66006148
2. F68474836
3. 0121NNG24103</v>
      </c>
      <c r="G455" t="str">
        <f>'TSCĐ Edit'!N454</f>
        <v>1,2. Hikvision
3. LG</v>
      </c>
      <c r="H455" t="str">
        <f>'TSCĐ Edit'!O454</f>
        <v>1,2. Trung Quốc
3. Indonesia</v>
      </c>
      <c r="I455">
        <f>'TSCĐ Edit'!P454</f>
        <v>2021</v>
      </c>
      <c r="J455">
        <f>'TSCĐ Edit'!Q454</f>
        <v>44354</v>
      </c>
      <c r="K455" t="s">
        <v>2</v>
      </c>
      <c r="L455" t="s">
        <v>2</v>
      </c>
      <c r="M455" t="str">
        <f>'TSCĐ Edit'!U454</f>
        <v>Đang hoạt động</v>
      </c>
      <c r="N455">
        <f>'TSCĐ Edit'!Q454</f>
        <v>44354</v>
      </c>
    </row>
    <row r="456" spans="1:14" x14ac:dyDescent="0.3">
      <c r="A456" t="str">
        <f>'TSCĐ Edit'!I455</f>
        <v>Khoa Khám Bệnh</v>
      </c>
      <c r="B456" t="str">
        <f>'TSCĐ Edit'!B455</f>
        <v>Máy đo huyết áp</v>
      </c>
      <c r="C456" t="str">
        <f>'TSCĐ Edit'!D455</f>
        <v>BG.MĐ.KBENH.001</v>
      </c>
      <c r="D456" t="str">
        <f>'TSCĐ Edit'!H455</f>
        <v>Máy đo huyết áp tự động</v>
      </c>
      <c r="E456" t="str">
        <f>'TSCĐ Edit'!L455</f>
        <v>BF868F</v>
      </c>
      <c r="F456" s="160" t="str">
        <f>'TSCĐ Edit'!M455</f>
        <v>EA23I0055</v>
      </c>
      <c r="G456" t="str">
        <f>'TSCĐ Edit'!N455</f>
        <v>AMPall Co., Ltd</v>
      </c>
      <c r="H456" t="str">
        <f>'TSCĐ Edit'!O455</f>
        <v>Hàn Quốc</v>
      </c>
      <c r="I456">
        <f>'TSCĐ Edit'!P455</f>
        <v>2023</v>
      </c>
      <c r="J456" t="str">
        <f>'TSCĐ Edit'!Q455</f>
        <v>31/10/2023</v>
      </c>
      <c r="K456" t="s">
        <v>2</v>
      </c>
      <c r="L456" t="s">
        <v>2</v>
      </c>
      <c r="M456" t="str">
        <f>'TSCĐ Edit'!U455</f>
        <v>Đang hoạt động</v>
      </c>
      <c r="N456" t="str">
        <f>'TSCĐ Edit'!Q455</f>
        <v>31/10/2023</v>
      </c>
    </row>
    <row r="457" spans="1:14" x14ac:dyDescent="0.3">
      <c r="A457" t="str">
        <f>'TSCĐ Edit'!I456</f>
        <v>Khoa Khám Bệnh</v>
      </c>
      <c r="B457" t="str">
        <f>'TSCĐ Edit'!B456</f>
        <v>Máy đo huyết áp</v>
      </c>
      <c r="C457" t="str">
        <f>'TSCĐ Edit'!D456</f>
        <v>BG.MĐ.KBENH.002</v>
      </c>
      <c r="D457" t="str">
        <f>'TSCĐ Edit'!H456</f>
        <v>Máy đo huyết áp tự động</v>
      </c>
      <c r="E457" t="str">
        <f>'TSCĐ Edit'!L456</f>
        <v>BF868F</v>
      </c>
      <c r="F457" s="160" t="str">
        <f>'TSCĐ Edit'!M456</f>
        <v>EA23I0057</v>
      </c>
      <c r="G457" t="str">
        <f>'TSCĐ Edit'!N456</f>
        <v>AMPall Co., Ltd</v>
      </c>
      <c r="H457" t="str">
        <f>'TSCĐ Edit'!O456</f>
        <v>Hàn Quốc</v>
      </c>
      <c r="I457">
        <f>'TSCĐ Edit'!P456</f>
        <v>2023</v>
      </c>
      <c r="J457" t="str">
        <f>'TSCĐ Edit'!Q456</f>
        <v>31/10/2023</v>
      </c>
      <c r="K457" t="s">
        <v>2</v>
      </c>
      <c r="L457" t="s">
        <v>2</v>
      </c>
      <c r="M457" t="str">
        <f>'TSCĐ Edit'!U456</f>
        <v>Đang hoạt động</v>
      </c>
      <c r="N457" t="str">
        <f>'TSCĐ Edit'!Q456</f>
        <v>31/10/2023</v>
      </c>
    </row>
    <row r="458" spans="1:14" x14ac:dyDescent="0.3">
      <c r="A458" t="str">
        <f>'TSCĐ Edit'!I457</f>
        <v>Khoa Khám Bệnh</v>
      </c>
      <c r="B458" t="str">
        <f>'TSCĐ Edit'!B457</f>
        <v>Máy đo nhãn áp</v>
      </c>
      <c r="C458" t="str">
        <f>'TSCĐ Edit'!D457</f>
        <v>BG.MĐ.KBENH.001</v>
      </c>
      <c r="D458" t="str">
        <f>'TSCĐ Edit'!H457</f>
        <v xml:space="preserve">Máy đo nhãn áp không tiếp xúc </v>
      </c>
      <c r="E458" t="str">
        <f>'TSCĐ Edit'!L457</f>
        <v>TonoVue</v>
      </c>
      <c r="F458" s="160" t="str">
        <f>'TSCĐ Edit'!M457</f>
        <v>50017-315-014D</v>
      </c>
      <c r="G458" t="str">
        <f>'TSCĐ Edit'!N457</f>
        <v>Crystalvua Medical Corporation</v>
      </c>
      <c r="H458" t="str">
        <f>'TSCĐ Edit'!O457</f>
        <v>Đài Loan</v>
      </c>
      <c r="I458">
        <f>'TSCĐ Edit'!P457</f>
        <v>2023</v>
      </c>
      <c r="J458" t="str">
        <f>'TSCĐ Edit'!Q457</f>
        <v>31/10/2023</v>
      </c>
      <c r="K458" t="s">
        <v>2</v>
      </c>
      <c r="L458" t="s">
        <v>2</v>
      </c>
      <c r="M458" t="str">
        <f>'TSCĐ Edit'!U457</f>
        <v>Đang hoạt động</v>
      </c>
      <c r="N458" t="str">
        <f>'TSCĐ Edit'!Q457</f>
        <v>31/10/2023</v>
      </c>
    </row>
    <row r="459" spans="1:14" x14ac:dyDescent="0.3">
      <c r="A459" t="str">
        <f>'TSCĐ Edit'!I458</f>
        <v>Khoa Khám Bệnh</v>
      </c>
      <c r="B459" t="str">
        <f>'TSCĐ Edit'!B458</f>
        <v>Sinh hiển vi</v>
      </c>
      <c r="C459" t="str">
        <f>'TSCĐ Edit'!D458</f>
        <v>BG.SHV.KBENH.001</v>
      </c>
      <c r="D459" t="str">
        <f>'TSCĐ Edit'!H458</f>
        <v>Sinh hiển vi khám mắt</v>
      </c>
      <c r="E459" t="str">
        <f>'TSCĐ Edit'!L458</f>
        <v>L - 0399CF</v>
      </c>
      <c r="F459" s="160" t="str">
        <f>'TSCĐ Edit'!M458</f>
        <v>J0150100269</v>
      </c>
      <c r="G459" t="str">
        <f>'TSCĐ Edit'!N458</f>
        <v xml:space="preserve">INAMI  </v>
      </c>
      <c r="H459" t="str">
        <f>'TSCĐ Edit'!O458</f>
        <v>Nhật Bản</v>
      </c>
      <c r="I459">
        <f>'TSCĐ Edit'!P458</f>
        <v>2015</v>
      </c>
      <c r="J459" t="str">
        <f>'TSCĐ Edit'!Q458</f>
        <v>27/09/2016</v>
      </c>
      <c r="K459" t="s">
        <v>2</v>
      </c>
      <c r="L459" t="s">
        <v>2</v>
      </c>
      <c r="M459" t="str">
        <f>'TSCĐ Edit'!U458</f>
        <v>Đang hoạt động</v>
      </c>
      <c r="N459" t="str">
        <f>'TSCĐ Edit'!Q458</f>
        <v>27/09/2016</v>
      </c>
    </row>
    <row r="460" spans="1:14" x14ac:dyDescent="0.3">
      <c r="A460" t="str">
        <f>'TSCĐ Edit'!I459</f>
        <v>Khoa Khám Bệnh</v>
      </c>
      <c r="B460" t="str">
        <f>'TSCĐ Edit'!B459</f>
        <v>Tủ sấy</v>
      </c>
      <c r="C460" t="str">
        <f>'TSCĐ Edit'!D459</f>
        <v>BG.TS.KBENH.001</v>
      </c>
      <c r="D460" t="str">
        <f>'TSCĐ Edit'!H459</f>
        <v>Tủ sấy thường Đức</v>
      </c>
      <c r="E460" t="str">
        <f>'TSCĐ Edit'!L459</f>
        <v>UNB 400</v>
      </c>
      <c r="F460" s="160" t="str">
        <f>'TSCĐ Edit'!M459</f>
        <v>C410.1099</v>
      </c>
      <c r="G460" t="str">
        <f>'TSCĐ Edit'!N459</f>
        <v>Đức</v>
      </c>
      <c r="H460" t="str">
        <f>'TSCĐ Edit'!O459</f>
        <v>Đức</v>
      </c>
      <c r="I460">
        <f>'TSCĐ Edit'!P459</f>
        <v>2012</v>
      </c>
      <c r="J460">
        <f>'TSCĐ Edit'!Q459</f>
        <v>40920</v>
      </c>
      <c r="K460" t="s">
        <v>2</v>
      </c>
      <c r="L460" t="s">
        <v>2</v>
      </c>
      <c r="M460" t="str">
        <f>'TSCĐ Edit'!U459</f>
        <v>Đang hoạt động</v>
      </c>
      <c r="N460">
        <f>'TSCĐ Edit'!Q459</f>
        <v>40920</v>
      </c>
    </row>
    <row r="461" spans="1:14" x14ac:dyDescent="0.3">
      <c r="A461" t="str">
        <f>'TSCĐ Edit'!I460</f>
        <v>Khoa Khám Chữa Bệnh Theo Yêu Cầu</v>
      </c>
      <c r="B461" t="str">
        <f>'TSCĐ Edit'!B460</f>
        <v>Bơm tiêm điện</v>
      </c>
      <c r="C461" t="str">
        <f>'TSCĐ Edit'!D460</f>
        <v>BG.BTĐ.KCBYC.001</v>
      </c>
      <c r="D461" t="str">
        <f>'TSCĐ Edit'!H460</f>
        <v>Bơm tiêm điện</v>
      </c>
      <c r="E461" t="str">
        <f>'TSCĐ Edit'!L460</f>
        <v>TE-SS700</v>
      </c>
      <c r="F461" s="160" t="str">
        <f>'TSCĐ Edit'!M460</f>
        <v>1810010729</v>
      </c>
      <c r="G461" t="str">
        <f>'TSCĐ Edit'!N460</f>
        <v>Terumo</v>
      </c>
      <c r="H461" t="str">
        <f>'TSCĐ Edit'!O460</f>
        <v>Nhật Bản</v>
      </c>
      <c r="I461">
        <f>'TSCĐ Edit'!P460</f>
        <v>2018</v>
      </c>
      <c r="J461" t="str">
        <f>'TSCĐ Edit'!Q460</f>
        <v>28/12/2018</v>
      </c>
      <c r="K461" t="s">
        <v>2</v>
      </c>
      <c r="L461" t="s">
        <v>2</v>
      </c>
      <c r="M461" t="str">
        <f>'TSCĐ Edit'!U460</f>
        <v>Đang hoạt động</v>
      </c>
      <c r="N461" t="str">
        <f>'TSCĐ Edit'!Q460</f>
        <v>28/12/2018</v>
      </c>
    </row>
    <row r="462" spans="1:14" x14ac:dyDescent="0.3">
      <c r="A462" t="str">
        <f>'TSCĐ Edit'!I461</f>
        <v>Khoa Khám Chữa Bệnh Theo Yêu Cầu</v>
      </c>
      <c r="B462" t="str">
        <f>'TSCĐ Edit'!B461</f>
        <v>Bơm tiêm điện</v>
      </c>
      <c r="C462" t="str">
        <f>'TSCĐ Edit'!D461</f>
        <v>BG.BTĐ.KCBYC.002</v>
      </c>
      <c r="D462" t="str">
        <f>'TSCĐ Edit'!H461</f>
        <v>Bơm tiêm điện</v>
      </c>
      <c r="E462" t="str">
        <f>'TSCĐ Edit'!L461</f>
        <v>TE-SS700</v>
      </c>
      <c r="F462" s="160" t="str">
        <f>'TSCĐ Edit'!M461</f>
        <v>1810010719</v>
      </c>
      <c r="G462" t="str">
        <f>'TSCĐ Edit'!N461</f>
        <v>Terumo</v>
      </c>
      <c r="H462" t="str">
        <f>'TSCĐ Edit'!O461</f>
        <v>Nhật Bản</v>
      </c>
      <c r="I462">
        <f>'TSCĐ Edit'!P461</f>
        <v>2018</v>
      </c>
      <c r="J462" t="str">
        <f>'TSCĐ Edit'!Q461</f>
        <v>28/12/2018</v>
      </c>
      <c r="K462" t="s">
        <v>2</v>
      </c>
      <c r="L462" t="s">
        <v>2</v>
      </c>
      <c r="M462" t="str">
        <f>'TSCĐ Edit'!U461</f>
        <v>Đang hoạt động</v>
      </c>
      <c r="N462" t="str">
        <f>'TSCĐ Edit'!Q461</f>
        <v>28/12/2018</v>
      </c>
    </row>
    <row r="463" spans="1:14" x14ac:dyDescent="0.3">
      <c r="A463" t="str">
        <f>'TSCĐ Edit'!I462</f>
        <v>Khoa Khám Chữa Bệnh Theo Yêu Cầu</v>
      </c>
      <c r="B463" t="str">
        <f>'TSCĐ Edit'!B462</f>
        <v xml:space="preserve">Bồn rửa </v>
      </c>
      <c r="C463" t="str">
        <f>'TSCĐ Edit'!D462</f>
        <v>BG.BR.KCBYC.001</v>
      </c>
      <c r="D463" t="str">
        <f>'TSCĐ Edit'!H462</f>
        <v>Bồn rửa tay cho phòng mổ làm bằng chất liệu inox</v>
      </c>
      <c r="E463">
        <f>'TSCĐ Edit'!L462</f>
        <v>0</v>
      </c>
      <c r="F463" s="160" t="str">
        <f>'TSCĐ Edit'!M462</f>
        <v>Không có</v>
      </c>
      <c r="G463" t="str">
        <f>'TSCĐ Edit'!N462</f>
        <v>Việt Nam</v>
      </c>
      <c r="H463" t="str">
        <f>'TSCĐ Edit'!O462</f>
        <v>Việt Nam</v>
      </c>
      <c r="I463">
        <f>'TSCĐ Edit'!P462</f>
        <v>2017</v>
      </c>
      <c r="J463" t="str">
        <f>'TSCĐ Edit'!Q462</f>
        <v>20/09/2017</v>
      </c>
      <c r="K463" t="s">
        <v>2</v>
      </c>
      <c r="L463" t="s">
        <v>2</v>
      </c>
      <c r="M463" t="str">
        <f>'TSCĐ Edit'!U462</f>
        <v>Đang hoạt động</v>
      </c>
      <c r="N463" t="str">
        <f>'TSCĐ Edit'!Q462</f>
        <v>20/09/2017</v>
      </c>
    </row>
    <row r="464" spans="1:14" x14ac:dyDescent="0.3">
      <c r="A464" t="str">
        <f>'TSCĐ Edit'!I463</f>
        <v>Khoa Khám Chữa Bệnh Theo Yêu Cầu</v>
      </c>
      <c r="B464" t="str">
        <f>'TSCĐ Edit'!B463</f>
        <v xml:space="preserve">Đầu đo  </v>
      </c>
      <c r="C464" t="str">
        <f>'TSCĐ Edit'!D463</f>
        <v>BG.ĐĐ.KCBYC.001</v>
      </c>
      <c r="D464" t="str">
        <f>'TSCĐ Edit'!H463</f>
        <v>Đầu đo Co2</v>
      </c>
      <c r="E464" t="str">
        <f>'TSCĐ Edit'!L463</f>
        <v>TG-900P</v>
      </c>
      <c r="F464" s="160">
        <f>'TSCĐ Edit'!M463</f>
        <v>35533</v>
      </c>
      <c r="G464" t="str">
        <f>'TSCĐ Edit'!N463</f>
        <v>NIHONKODEN</v>
      </c>
      <c r="H464" t="str">
        <f>'TSCĐ Edit'!O463</f>
        <v>Nhật Bản</v>
      </c>
      <c r="I464">
        <f>'TSCĐ Edit'!P463</f>
        <v>2016</v>
      </c>
      <c r="J464" t="str">
        <f>'TSCĐ Edit'!Q463</f>
        <v>27/04/2017</v>
      </c>
      <c r="K464" t="s">
        <v>2</v>
      </c>
      <c r="L464" t="s">
        <v>2</v>
      </c>
      <c r="M464" t="str">
        <f>'TSCĐ Edit'!U463</f>
        <v>Đang hoạt động</v>
      </c>
      <c r="N464" t="str">
        <f>'TSCĐ Edit'!Q463</f>
        <v>27/04/2017</v>
      </c>
    </row>
    <row r="465" spans="1:14" x14ac:dyDescent="0.3">
      <c r="A465" t="str">
        <f>'TSCĐ Edit'!I464</f>
        <v>Khoa Khám Chữa Bệnh Theo Yêu Cầu</v>
      </c>
      <c r="B465" t="str">
        <f>'TSCĐ Edit'!B464</f>
        <v xml:space="preserve">Đèn </v>
      </c>
      <c r="C465" t="str">
        <f>'TSCĐ Edit'!D464</f>
        <v>BG.ĐCL.KCBYC.001</v>
      </c>
      <c r="D465" t="str">
        <f>'TSCĐ Edit'!H464</f>
        <v>Bộ đèn cla bóng Halogen khám Tai mũi họng</v>
      </c>
      <c r="E465">
        <f>'TSCĐ Edit'!L464</f>
        <v>0</v>
      </c>
      <c r="F465" s="160" t="str">
        <f>'TSCĐ Edit'!M464</f>
        <v>Không có</v>
      </c>
      <c r="G465" t="str">
        <f>'TSCĐ Edit'!N464</f>
        <v>Đức</v>
      </c>
      <c r="H465" t="str">
        <f>'TSCĐ Edit'!O464</f>
        <v>Đức</v>
      </c>
      <c r="I465">
        <f>'TSCĐ Edit'!P464</f>
        <v>2018</v>
      </c>
      <c r="J465" t="str">
        <f>'TSCĐ Edit'!Q464</f>
        <v>13/11/2018</v>
      </c>
      <c r="K465" t="s">
        <v>2</v>
      </c>
      <c r="L465" t="s">
        <v>2</v>
      </c>
      <c r="M465" t="str">
        <f>'TSCĐ Edit'!U464</f>
        <v>Đang hoạt động</v>
      </c>
      <c r="N465" t="str">
        <f>'TSCĐ Edit'!Q464</f>
        <v>13/11/2018</v>
      </c>
    </row>
    <row r="466" spans="1:14" x14ac:dyDescent="0.3">
      <c r="A466" t="str">
        <f>'TSCĐ Edit'!I465</f>
        <v>Khoa Khám Chữa Bệnh Theo Yêu Cầu</v>
      </c>
      <c r="B466" t="str">
        <f>'TSCĐ Edit'!B465</f>
        <v>Giường</v>
      </c>
      <c r="C466" t="str">
        <f>'TSCĐ Edit'!D465</f>
        <v>BG.G.KCBYC.001</v>
      </c>
      <c r="D466" t="str">
        <f>'TSCĐ Edit'!H465</f>
        <v>Giường bệnh nhân 3 tay quay</v>
      </c>
      <c r="E466" t="str">
        <f>'TSCĐ Edit'!L465</f>
        <v>GC – 03.1</v>
      </c>
      <c r="F466" s="160" t="str">
        <f>'TSCĐ Edit'!M465</f>
        <v>Không có</v>
      </c>
      <c r="G466" t="str">
        <f>'TSCĐ Edit'!N465</f>
        <v>Việt Nam</v>
      </c>
      <c r="H466" t="str">
        <f>'TSCĐ Edit'!O465</f>
        <v>Việt Nam</v>
      </c>
      <c r="I466">
        <f>'TSCĐ Edit'!P465</f>
        <v>2016</v>
      </c>
      <c r="J466" t="str">
        <f>'TSCĐ Edit'!Q465</f>
        <v>15/11/2016</v>
      </c>
      <c r="K466" t="s">
        <v>2</v>
      </c>
      <c r="L466" t="s">
        <v>2</v>
      </c>
      <c r="M466" t="str">
        <f>'TSCĐ Edit'!U465</f>
        <v>Đang hoạt động</v>
      </c>
      <c r="N466" t="str">
        <f>'TSCĐ Edit'!Q465</f>
        <v>15/11/2016</v>
      </c>
    </row>
    <row r="467" spans="1:14" x14ac:dyDescent="0.3">
      <c r="A467" t="str">
        <f>'TSCĐ Edit'!I466</f>
        <v>Khoa Khám Chữa Bệnh Theo Yêu Cầu</v>
      </c>
      <c r="B467" t="str">
        <f>'TSCĐ Edit'!B466</f>
        <v>Giường</v>
      </c>
      <c r="C467" t="str">
        <f>'TSCĐ Edit'!D466</f>
        <v>BG.G.KCBYC.002</v>
      </c>
      <c r="D467" t="str">
        <f>'TSCĐ Edit'!H466</f>
        <v>Giường bệnh nhân 3 tay quay</v>
      </c>
      <c r="E467" t="str">
        <f>'TSCĐ Edit'!L466</f>
        <v>GC-03.1</v>
      </c>
      <c r="F467" s="160" t="str">
        <f>'TSCĐ Edit'!M466</f>
        <v>Không có</v>
      </c>
      <c r="G467" t="str">
        <f>'TSCĐ Edit'!N466</f>
        <v xml:space="preserve">Hoàng Nguyễn  </v>
      </c>
      <c r="H467" t="str">
        <f>'TSCĐ Edit'!O466</f>
        <v>Việt Nam</v>
      </c>
      <c r="I467">
        <f>'TSCĐ Edit'!P466</f>
        <v>2016</v>
      </c>
      <c r="J467" t="str">
        <f>'TSCĐ Edit'!Q466</f>
        <v>27/04/2017</v>
      </c>
      <c r="K467" t="s">
        <v>2</v>
      </c>
      <c r="L467" t="s">
        <v>2</v>
      </c>
      <c r="M467" t="str">
        <f>'TSCĐ Edit'!U466</f>
        <v>Đang hoạt động</v>
      </c>
      <c r="N467" t="str">
        <f>'TSCĐ Edit'!Q466</f>
        <v>27/04/2017</v>
      </c>
    </row>
    <row r="468" spans="1:14" x14ac:dyDescent="0.3">
      <c r="A468" t="str">
        <f>'TSCĐ Edit'!I467</f>
        <v>Khoa Khám Chữa Bệnh Theo Yêu Cầu</v>
      </c>
      <c r="B468" t="str">
        <f>'TSCĐ Edit'!B467</f>
        <v>Giường</v>
      </c>
      <c r="C468" t="str">
        <f>'TSCĐ Edit'!D467</f>
        <v>BG.G.KCBYC.003</v>
      </c>
      <c r="D468" t="str">
        <f>'TSCĐ Edit'!H467</f>
        <v>Giường bệnh nhân 1 tay quay (Gồm cột treo ống tiên truyền  +Tủ bệnh nhân)</v>
      </c>
      <c r="E468" t="str">
        <f>'TSCĐ Edit'!L467</f>
        <v>YN 701</v>
      </c>
      <c r="F468" s="160" t="str">
        <f>'TSCĐ Edit'!M467</f>
        <v>Không có</v>
      </c>
      <c r="G468" t="str">
        <f>'TSCĐ Edit'!N467</f>
        <v xml:space="preserve">Kareroom </v>
      </c>
      <c r="H468" t="str">
        <f>'TSCĐ Edit'!O467</f>
        <v xml:space="preserve"> Hàn Quốc</v>
      </c>
      <c r="I468">
        <f>'TSCĐ Edit'!P467</f>
        <v>2021</v>
      </c>
      <c r="J468" t="str">
        <f>'TSCĐ Edit'!Q467</f>
        <v xml:space="preserve"> 10/06/2021</v>
      </c>
      <c r="K468" t="s">
        <v>2</v>
      </c>
      <c r="L468" t="s">
        <v>2</v>
      </c>
      <c r="M468" t="str">
        <f>'TSCĐ Edit'!U467</f>
        <v>Đang hoạt động</v>
      </c>
      <c r="N468" t="str">
        <f>'TSCĐ Edit'!Q467</f>
        <v xml:space="preserve"> 10/06/2021</v>
      </c>
    </row>
    <row r="469" spans="1:14" x14ac:dyDescent="0.3">
      <c r="A469" t="str">
        <f>'TSCĐ Edit'!I468</f>
        <v>Khoa Khám Chữa Bệnh Theo Yêu Cầu</v>
      </c>
      <c r="B469" t="str">
        <f>'TSCĐ Edit'!B468</f>
        <v xml:space="preserve">Kìm </v>
      </c>
      <c r="C469" t="str">
        <f>'TSCĐ Edit'!D468</f>
        <v>BG.K.KCBYC.001</v>
      </c>
      <c r="D469" t="str">
        <f>'TSCĐ Edit'!H468</f>
        <v>Kìm gắp dị vật hàm cá sấu dùng nhiều lần</v>
      </c>
      <c r="E469">
        <f>'TSCĐ Edit'!L468</f>
        <v>0</v>
      </c>
      <c r="F469" s="160">
        <f>'TSCĐ Edit'!M468</f>
        <v>616015</v>
      </c>
      <c r="G469" t="str">
        <f>'TSCĐ Edit'!N468</f>
        <v xml:space="preserve">Endoaccess </v>
      </c>
      <c r="H469" t="str">
        <f>'TSCĐ Edit'!O468</f>
        <v xml:space="preserve"> Đức</v>
      </c>
      <c r="I469">
        <f>'TSCĐ Edit'!P468</f>
        <v>2017</v>
      </c>
      <c r="J469" t="str">
        <f>'TSCĐ Edit'!Q468</f>
        <v>23/06/2017</v>
      </c>
      <c r="K469" t="s">
        <v>2</v>
      </c>
      <c r="L469" t="s">
        <v>2</v>
      </c>
      <c r="M469" t="str">
        <f>'TSCĐ Edit'!U468</f>
        <v>Đang hoạt động</v>
      </c>
      <c r="N469" t="str">
        <f>'TSCĐ Edit'!Q468</f>
        <v>23/06/2017</v>
      </c>
    </row>
    <row r="470" spans="1:14" x14ac:dyDescent="0.3">
      <c r="A470" t="str">
        <f>'TSCĐ Edit'!I469</f>
        <v>Khoa Khám Chữa Bệnh Theo Yêu Cầu</v>
      </c>
      <c r="B470" t="str">
        <f>'TSCĐ Edit'!B469</f>
        <v>Máy điện tim</v>
      </c>
      <c r="C470" t="str">
        <f>'TSCĐ Edit'!D469</f>
        <v>BG.ĐT.KCBYC.001</v>
      </c>
      <c r="D470" t="str">
        <f>'TSCĐ Edit'!H469</f>
        <v>Máy điện tim 3 cần</v>
      </c>
      <c r="E470" t="str">
        <f>'TSCĐ Edit'!L469</f>
        <v>ECG-1150</v>
      </c>
      <c r="F470" s="160" t="str">
        <f>'TSCĐ Edit'!M469</f>
        <v>17473k</v>
      </c>
      <c r="G470" t="str">
        <f>'TSCĐ Edit'!N469</f>
        <v>NIHONKODEN</v>
      </c>
      <c r="H470" t="str">
        <f>'TSCĐ Edit'!O469</f>
        <v>Nhật Bản</v>
      </c>
      <c r="I470">
        <f>'TSCĐ Edit'!P469</f>
        <v>2015</v>
      </c>
      <c r="J470">
        <f>'TSCĐ Edit'!Q469</f>
        <v>42379</v>
      </c>
      <c r="K470" t="s">
        <v>2</v>
      </c>
      <c r="L470" t="s">
        <v>2</v>
      </c>
      <c r="M470" t="str">
        <f>'TSCĐ Edit'!U469</f>
        <v>Đang hoạt động</v>
      </c>
      <c r="N470">
        <f>'TSCĐ Edit'!Q469</f>
        <v>42379</v>
      </c>
    </row>
    <row r="471" spans="1:14" x14ac:dyDescent="0.3">
      <c r="A471" t="str">
        <f>'TSCĐ Edit'!I470</f>
        <v>Khoa Khám Chữa Bệnh Theo Yêu Cầu</v>
      </c>
      <c r="B471" t="str">
        <f>'TSCĐ Edit'!B470</f>
        <v>Máy hút dịch</v>
      </c>
      <c r="C471" t="str">
        <f>'TSCĐ Edit'!D470</f>
        <v>BG.HD.KCBYC.001</v>
      </c>
      <c r="D471" t="str">
        <f>'TSCĐ Edit'!H470</f>
        <v>Máy hút dịch</v>
      </c>
      <c r="E471">
        <f>'TSCĐ Edit'!L470</f>
        <v>1242</v>
      </c>
      <c r="F471" s="160" t="str">
        <f>'TSCĐ Edit'!M470</f>
        <v>011700005065</v>
      </c>
      <c r="G471" t="str">
        <f>'TSCĐ Edit'!N470</f>
        <v xml:space="preserve">Gardner Denver Thomas </v>
      </c>
      <c r="H471" t="str">
        <f>'TSCĐ Edit'!O470</f>
        <v xml:space="preserve">  Mỹ</v>
      </c>
      <c r="I471">
        <f>'TSCĐ Edit'!P470</f>
        <v>2017</v>
      </c>
      <c r="J471" t="str">
        <f>'TSCĐ Edit'!Q470</f>
        <v xml:space="preserve"> 21/4/2017</v>
      </c>
      <c r="K471" t="s">
        <v>2</v>
      </c>
      <c r="L471" t="s">
        <v>2</v>
      </c>
      <c r="M471" t="str">
        <f>'TSCĐ Edit'!U470</f>
        <v>Đang hoạt động</v>
      </c>
      <c r="N471" t="str">
        <f>'TSCĐ Edit'!Q470</f>
        <v xml:space="preserve"> 21/4/2017</v>
      </c>
    </row>
    <row r="472" spans="1:14" x14ac:dyDescent="0.3">
      <c r="A472" t="str">
        <f>'TSCĐ Edit'!I471</f>
        <v>Khoa Khám Chữa Bệnh Theo Yêu Cầu</v>
      </c>
      <c r="B472" t="str">
        <f>'TSCĐ Edit'!B471</f>
        <v>Máy hút dịch</v>
      </c>
      <c r="C472" t="str">
        <f>'TSCĐ Edit'!D471</f>
        <v>BG.HD.KCBYC.002</v>
      </c>
      <c r="D472" t="str">
        <f>'TSCĐ Edit'!H471</f>
        <v>Máy hút dịch</v>
      </c>
      <c r="E472">
        <f>'TSCĐ Edit'!L471</f>
        <v>1242</v>
      </c>
      <c r="F472" s="160" t="str">
        <f>'TSCĐ Edit'!M471</f>
        <v>011700005063</v>
      </c>
      <c r="G472" t="str">
        <f>'TSCĐ Edit'!N471</f>
        <v xml:space="preserve">Gardner Denver Thomas </v>
      </c>
      <c r="H472" t="str">
        <f>'TSCĐ Edit'!O471</f>
        <v xml:space="preserve">  Mỹ</v>
      </c>
      <c r="I472">
        <f>'TSCĐ Edit'!P471</f>
        <v>2017</v>
      </c>
      <c r="J472" t="str">
        <f>'TSCĐ Edit'!Q471</f>
        <v>21/4/2017</v>
      </c>
      <c r="K472" t="s">
        <v>2</v>
      </c>
      <c r="L472" t="s">
        <v>2</v>
      </c>
      <c r="M472" t="str">
        <f>'TSCĐ Edit'!U471</f>
        <v>Đang hoạt động</v>
      </c>
      <c r="N472" t="str">
        <f>'TSCĐ Edit'!Q471</f>
        <v>21/4/2017</v>
      </c>
    </row>
    <row r="473" spans="1:14" x14ac:dyDescent="0.3">
      <c r="A473" t="str">
        <f>'TSCĐ Edit'!I472</f>
        <v>Khoa Khám Chữa Bệnh Theo Yêu Cầu</v>
      </c>
      <c r="B473" t="str">
        <f>'TSCĐ Edit'!B472</f>
        <v>Máy hút dịch</v>
      </c>
      <c r="C473" t="str">
        <f>'TSCĐ Edit'!D472</f>
        <v>BG.HD.KCBYC.003</v>
      </c>
      <c r="D473" t="str">
        <f>'TSCĐ Edit'!H472</f>
        <v>Máy hút dịch</v>
      </c>
      <c r="E473" t="str">
        <f>'TSCĐ Edit'!L472</f>
        <v>HTS-6000</v>
      </c>
      <c r="F473" s="160" t="str">
        <f>'TSCĐ Edit'!M472</f>
        <v xml:space="preserve">
  HS62004040
 </v>
      </c>
      <c r="G473" t="str">
        <f>'TSCĐ Edit'!N472</f>
        <v xml:space="preserve">Hansung </v>
      </c>
      <c r="H473" t="str">
        <f>'TSCĐ Edit'!O472</f>
        <v xml:space="preserve"> Hàn Quốc</v>
      </c>
      <c r="I473">
        <f>'TSCĐ Edit'!P472</f>
        <v>2020</v>
      </c>
      <c r="J473" t="str">
        <f>'TSCĐ Edit'!Q472</f>
        <v xml:space="preserve"> 10/06/2021</v>
      </c>
      <c r="K473" t="s">
        <v>2</v>
      </c>
      <c r="L473" t="s">
        <v>2</v>
      </c>
      <c r="M473" t="str">
        <f>'TSCĐ Edit'!U472</f>
        <v>Đang hoạt động</v>
      </c>
      <c r="N473" t="str">
        <f>'TSCĐ Edit'!Q472</f>
        <v xml:space="preserve"> 10/06/2021</v>
      </c>
    </row>
    <row r="474" spans="1:14" x14ac:dyDescent="0.3">
      <c r="A474" t="str">
        <f>'TSCĐ Edit'!I473</f>
        <v>Khoa Khám Chữa Bệnh Theo Yêu Cầu</v>
      </c>
      <c r="B474" t="str">
        <f>'TSCĐ Edit'!B473</f>
        <v>Máy hút dịch</v>
      </c>
      <c r="C474" t="str">
        <f>'TSCĐ Edit'!D473</f>
        <v>BG.HD.KCBYC.004</v>
      </c>
      <c r="D474" t="str">
        <f>'TSCĐ Edit'!H473</f>
        <v>Máy hút dịch</v>
      </c>
      <c r="E474" t="str">
        <f>'TSCĐ Edit'!L473</f>
        <v>HTS-6000</v>
      </c>
      <c r="F474" s="160" t="str">
        <f>'TSCĐ Edit'!M473</f>
        <v xml:space="preserve">
 HS62004022</v>
      </c>
      <c r="G474" t="str">
        <f>'TSCĐ Edit'!N473</f>
        <v xml:space="preserve">Hansung </v>
      </c>
      <c r="H474" t="str">
        <f>'TSCĐ Edit'!O473</f>
        <v xml:space="preserve"> Hàn Quốc</v>
      </c>
      <c r="I474">
        <f>'TSCĐ Edit'!P473</f>
        <v>2020</v>
      </c>
      <c r="J474" t="str">
        <f>'TSCĐ Edit'!Q473</f>
        <v xml:space="preserve"> 10/06/2021</v>
      </c>
      <c r="K474" t="s">
        <v>2</v>
      </c>
      <c r="L474" t="s">
        <v>2</v>
      </c>
      <c r="M474" t="str">
        <f>'TSCĐ Edit'!U473</f>
        <v>Đang hoạt động</v>
      </c>
      <c r="N474" t="str">
        <f>'TSCĐ Edit'!Q473</f>
        <v xml:space="preserve"> 10/06/2021</v>
      </c>
    </row>
    <row r="475" spans="1:14" x14ac:dyDescent="0.3">
      <c r="A475" t="str">
        <f>'TSCĐ Edit'!I474</f>
        <v>Khoa Khám Chữa Bệnh Theo Yêu Cầu</v>
      </c>
      <c r="B475" t="str">
        <f>'TSCĐ Edit'!B474</f>
        <v>Máy khám nội soi TMH</v>
      </c>
      <c r="C475" t="str">
        <f>'TSCĐ Edit'!D474</f>
        <v>BG.TMH.KCBYC.001</v>
      </c>
      <c r="D475" t="str">
        <f>'TSCĐ Edit'!H474</f>
        <v>Máy khám nội soi TMH</v>
      </c>
      <c r="E475">
        <f>'TSCĐ Edit'!L474</f>
        <v>20131520</v>
      </c>
      <c r="F475" s="160" t="str">
        <f>'TSCĐ Edit'!M474</f>
        <v>BB0640674</v>
      </c>
      <c r="G475" t="str">
        <f>'TSCĐ Edit'!N474</f>
        <v>KARL STORZ</v>
      </c>
      <c r="H475" t="str">
        <f>'TSCĐ Edit'!O474</f>
        <v>Đức</v>
      </c>
      <c r="I475">
        <f>'TSCĐ Edit'!P474</f>
        <v>2008</v>
      </c>
      <c r="J475">
        <f>'TSCĐ Edit'!Q474</f>
        <v>39459</v>
      </c>
      <c r="K475" t="s">
        <v>2</v>
      </c>
      <c r="L475" t="s">
        <v>2</v>
      </c>
      <c r="M475" t="str">
        <f>'TSCĐ Edit'!U474</f>
        <v>Đang hoạt động</v>
      </c>
      <c r="N475">
        <f>'TSCĐ Edit'!Q474</f>
        <v>39459</v>
      </c>
    </row>
    <row r="476" spans="1:14" x14ac:dyDescent="0.3">
      <c r="A476" t="str">
        <f>'TSCĐ Edit'!I475</f>
        <v>Khoa Khám Chữa Bệnh Theo Yêu Cầu</v>
      </c>
      <c r="B476" t="str">
        <f>'TSCĐ Edit'!B475</f>
        <v xml:space="preserve">Máy rửa  </v>
      </c>
      <c r="C476" t="str">
        <f>'TSCĐ Edit'!D475</f>
        <v>BG.MR.KCBYC.001</v>
      </c>
      <c r="D476" t="str">
        <f>'TSCĐ Edit'!H475</f>
        <v>Máy rửa khử khuẩn và sấy kho dụng cụ y tế (gồm cả tủ sấy UNB 400)</v>
      </c>
      <c r="E476">
        <f>'TSCĐ Edit'!L475</f>
        <v>0</v>
      </c>
      <c r="F476" s="160" t="str">
        <f>'TSCĐ Edit'!M475</f>
        <v>Không có</v>
      </c>
      <c r="G476">
        <f>'TSCĐ Edit'!N475</f>
        <v>0</v>
      </c>
      <c r="H476">
        <f>'TSCĐ Edit'!O475</f>
        <v>0</v>
      </c>
      <c r="I476">
        <f>'TSCĐ Edit'!P475</f>
        <v>2010</v>
      </c>
      <c r="J476">
        <f>'TSCĐ Edit'!Q475</f>
        <v>40190</v>
      </c>
      <c r="K476" t="s">
        <v>2</v>
      </c>
      <c r="L476" t="s">
        <v>2</v>
      </c>
      <c r="M476" t="str">
        <f>'TSCĐ Edit'!U475</f>
        <v>Đang hoạt động</v>
      </c>
      <c r="N476">
        <f>'TSCĐ Edit'!Q475</f>
        <v>40190</v>
      </c>
    </row>
    <row r="477" spans="1:14" x14ac:dyDescent="0.3">
      <c r="A477" t="str">
        <f>'TSCĐ Edit'!I476</f>
        <v>Khoa Khám Chữa Bệnh Theo Yêu Cầu</v>
      </c>
      <c r="B477" t="str">
        <f>'TSCĐ Edit'!B476</f>
        <v>Máy theo dõi BN</v>
      </c>
      <c r="C477" t="str">
        <f>'TSCĐ Edit'!D476</f>
        <v>BG.MTD.KCBYC.001</v>
      </c>
      <c r="D477" t="str">
        <f>'TSCĐ Edit'!H476</f>
        <v>Monitor  theo dõi BN (M,HA,SPO2, nhịp thở, E+CO2, điện tim) Mỹ</v>
      </c>
      <c r="E477" t="str">
        <f>'TSCĐ Edit'!L476</f>
        <v>Omni II</v>
      </c>
      <c r="F477" s="160" t="str">
        <f>'TSCĐ Edit'!M476</f>
        <v>OMNI2-1005-30889</v>
      </c>
      <c r="G477" t="str">
        <f>'TSCĐ Edit'!N476</f>
        <v>Infinium</v>
      </c>
      <c r="H477" t="str">
        <f>'TSCĐ Edit'!O476</f>
        <v xml:space="preserve">  Mỹ</v>
      </c>
      <c r="I477">
        <f>'TSCĐ Edit'!P476</f>
        <v>2009</v>
      </c>
      <c r="J477">
        <f>'TSCĐ Edit'!Q476</f>
        <v>40190</v>
      </c>
      <c r="K477" t="s">
        <v>2</v>
      </c>
      <c r="L477" t="s">
        <v>2</v>
      </c>
      <c r="M477" t="str">
        <f>'TSCĐ Edit'!U476</f>
        <v>Đang hoạt động</v>
      </c>
      <c r="N477">
        <f>'TSCĐ Edit'!Q476</f>
        <v>40190</v>
      </c>
    </row>
    <row r="478" spans="1:14" x14ac:dyDescent="0.3">
      <c r="A478" t="str">
        <f>'TSCĐ Edit'!I477</f>
        <v>Khoa Khám Chữa Bệnh Theo Yêu Cầu</v>
      </c>
      <c r="B478" t="str">
        <f>'TSCĐ Edit'!B477</f>
        <v>Máy theo dõi BN</v>
      </c>
      <c r="C478" t="str">
        <f>'TSCĐ Edit'!D477</f>
        <v>BG.MTD.KCBYC.002</v>
      </c>
      <c r="D478" t="str">
        <f>'TSCĐ Edit'!H477</f>
        <v>Monitor theo dõi bệnh nhân 5 thông số</v>
      </c>
      <c r="E478" t="str">
        <f>'TSCĐ Edit'!L477</f>
        <v>PVM - 2701</v>
      </c>
      <c r="F478" s="160" t="str">
        <f>'TSCĐ Edit'!M477</f>
        <v>09619</v>
      </c>
      <c r="G478" t="str">
        <f>'TSCĐ Edit'!N477</f>
        <v>NIHONKOHDEN</v>
      </c>
      <c r="H478" t="str">
        <f>'TSCĐ Edit'!O477</f>
        <v>Nhật Bản</v>
      </c>
      <c r="I478">
        <f>'TSCĐ Edit'!P477</f>
        <v>2016</v>
      </c>
      <c r="J478" t="str">
        <f>'TSCĐ Edit'!Q477</f>
        <v>15/11/2016</v>
      </c>
      <c r="K478" t="s">
        <v>2</v>
      </c>
      <c r="L478" t="s">
        <v>2</v>
      </c>
      <c r="M478" t="str">
        <f>'TSCĐ Edit'!U477</f>
        <v>Đang hoạt động</v>
      </c>
      <c r="N478" t="str">
        <f>'TSCĐ Edit'!Q477</f>
        <v>15/11/2016</v>
      </c>
    </row>
    <row r="479" spans="1:14" x14ac:dyDescent="0.3">
      <c r="A479" t="str">
        <f>'TSCĐ Edit'!I478</f>
        <v>Khoa Khám Chữa Bệnh Theo Yêu Cầu</v>
      </c>
      <c r="B479" t="str">
        <f>'TSCĐ Edit'!B478</f>
        <v>Máy theo dõi BN</v>
      </c>
      <c r="C479" t="str">
        <f>'TSCĐ Edit'!D478</f>
        <v>BG.MTD.KCBYC.003</v>
      </c>
      <c r="D479" t="str">
        <f>'TSCĐ Edit'!H478</f>
        <v>Monitor theo dõi bệnh nhân 5 thông số</v>
      </c>
      <c r="E479" t="str">
        <f>'TSCĐ Edit'!L478</f>
        <v>BSM-3562</v>
      </c>
      <c r="F479" s="160">
        <f>'TSCĐ Edit'!M478</f>
        <v>21980</v>
      </c>
      <c r="G479" t="str">
        <f>'TSCĐ Edit'!N478</f>
        <v>NIHONKODEN</v>
      </c>
      <c r="H479" t="str">
        <f>'TSCĐ Edit'!O478</f>
        <v>Nhật Bản</v>
      </c>
      <c r="I479">
        <f>'TSCĐ Edit'!P478</f>
        <v>2018</v>
      </c>
      <c r="J479" t="str">
        <f>'TSCĐ Edit'!Q478</f>
        <v>20/12/2018</v>
      </c>
      <c r="K479" t="s">
        <v>2</v>
      </c>
      <c r="L479" t="s">
        <v>2</v>
      </c>
      <c r="M479" t="str">
        <f>'TSCĐ Edit'!U478</f>
        <v>Đang hoạt động</v>
      </c>
      <c r="N479" t="str">
        <f>'TSCĐ Edit'!Q478</f>
        <v>20/12/2018</v>
      </c>
    </row>
    <row r="480" spans="1:14" x14ac:dyDescent="0.3">
      <c r="A480" t="str">
        <f>'TSCĐ Edit'!I479</f>
        <v>Khoa Khám Chữa Bệnh Theo Yêu Cầu</v>
      </c>
      <c r="B480" t="str">
        <f>'TSCĐ Edit'!B479</f>
        <v>Máy theo dõi BN</v>
      </c>
      <c r="C480" t="str">
        <f>'TSCĐ Edit'!D479</f>
        <v>BG.MTD.KCBYC.004</v>
      </c>
      <c r="D480" t="str">
        <f>'TSCĐ Edit'!H479</f>
        <v>Máy theo dõi bệnh nhân 6 thông số</v>
      </c>
      <c r="E480" t="str">
        <f>'TSCĐ Edit'!L479</f>
        <v>BSM 3562</v>
      </c>
      <c r="F480" s="160">
        <f>'TSCĐ Edit'!M479</f>
        <v>30647</v>
      </c>
      <c r="G480" t="str">
        <f>'TSCĐ Edit'!N479</f>
        <v>NIHONKODEN</v>
      </c>
      <c r="H480" t="str">
        <f>'TSCĐ Edit'!O479</f>
        <v>Nhật Bản</v>
      </c>
      <c r="I480">
        <f>'TSCĐ Edit'!P479</f>
        <v>2020</v>
      </c>
      <c r="J480" t="str">
        <f>'TSCĐ Edit'!Q479</f>
        <v xml:space="preserve"> 10/06/2021</v>
      </c>
      <c r="K480" t="s">
        <v>2</v>
      </c>
      <c r="L480" t="s">
        <v>2</v>
      </c>
      <c r="M480" t="str">
        <f>'TSCĐ Edit'!U479</f>
        <v>Đang hoạt động</v>
      </c>
      <c r="N480" t="str">
        <f>'TSCĐ Edit'!Q479</f>
        <v xml:space="preserve"> 10/06/2021</v>
      </c>
    </row>
    <row r="481" spans="1:14" x14ac:dyDescent="0.3">
      <c r="A481" t="str">
        <f>'TSCĐ Edit'!I480</f>
        <v>Khoa Khám Chữa Bệnh Theo Yêu Cầu</v>
      </c>
      <c r="B481" t="str">
        <f>'TSCĐ Edit'!B480</f>
        <v>Máy truyền dịch</v>
      </c>
      <c r="C481" t="str">
        <f>'TSCĐ Edit'!D480</f>
        <v>BG.TD.KCBYC.001</v>
      </c>
      <c r="D481" t="str">
        <f>'TSCĐ Edit'!H480</f>
        <v>Bơm truyền dịch</v>
      </c>
      <c r="E481" t="str">
        <f>'TSCĐ Edit'!L480</f>
        <v>TE LF630</v>
      </c>
      <c r="F481" s="160">
        <f>'TSCĐ Edit'!M480</f>
        <v>2005010151</v>
      </c>
      <c r="G481" t="str">
        <f>'TSCĐ Edit'!N480</f>
        <v>Terumo</v>
      </c>
      <c r="H481" t="str">
        <f>'TSCĐ Edit'!O480</f>
        <v>Nhật Bản</v>
      </c>
      <c r="I481">
        <f>'TSCĐ Edit'!P480</f>
        <v>2020</v>
      </c>
      <c r="J481" t="str">
        <f>'TSCĐ Edit'!Q480</f>
        <v xml:space="preserve"> 10/06/2021</v>
      </c>
      <c r="K481" t="s">
        <v>2</v>
      </c>
      <c r="L481" t="s">
        <v>2</v>
      </c>
      <c r="M481" t="str">
        <f>'TSCĐ Edit'!U480</f>
        <v>Đang hoạt động</v>
      </c>
      <c r="N481" t="str">
        <f>'TSCĐ Edit'!Q480</f>
        <v xml:space="preserve"> 10/06/2021</v>
      </c>
    </row>
    <row r="482" spans="1:14" x14ac:dyDescent="0.3">
      <c r="A482" t="str">
        <f>'TSCĐ Edit'!I481</f>
        <v>Khoa Khám Chữa Bệnh Theo Yêu Cầu</v>
      </c>
      <c r="B482" t="str">
        <f>'TSCĐ Edit'!B481</f>
        <v>Máy truyền dịch</v>
      </c>
      <c r="C482" t="str">
        <f>'TSCĐ Edit'!D481</f>
        <v>BG.TD.KCBYC.002</v>
      </c>
      <c r="D482" t="str">
        <f>'TSCĐ Edit'!H481</f>
        <v>Bơm truyền dịch</v>
      </c>
      <c r="E482" t="str">
        <f>'TSCĐ Edit'!L481</f>
        <v>TE LF630</v>
      </c>
      <c r="F482" s="160">
        <f>'TSCĐ Edit'!M481</f>
        <v>2005010242</v>
      </c>
      <c r="G482" t="str">
        <f>'TSCĐ Edit'!N481</f>
        <v>Terumo</v>
      </c>
      <c r="H482" t="str">
        <f>'TSCĐ Edit'!O481</f>
        <v>Nhật Bản</v>
      </c>
      <c r="I482">
        <f>'TSCĐ Edit'!P481</f>
        <v>2020</v>
      </c>
      <c r="J482" t="str">
        <f>'TSCĐ Edit'!Q481</f>
        <v xml:space="preserve"> 10/06/2021</v>
      </c>
      <c r="K482" t="s">
        <v>2</v>
      </c>
      <c r="L482" t="s">
        <v>2</v>
      </c>
      <c r="M482" t="str">
        <f>'TSCĐ Edit'!U481</f>
        <v>Đang hoạt động</v>
      </c>
      <c r="N482" t="str">
        <f>'TSCĐ Edit'!Q481</f>
        <v xml:space="preserve"> 10/06/2021</v>
      </c>
    </row>
    <row r="483" spans="1:14" x14ac:dyDescent="0.3">
      <c r="A483" t="str">
        <f>'TSCĐ Edit'!I482</f>
        <v>Khoa Khám Chữa Bệnh Theo Yêu Cầu</v>
      </c>
      <c r="B483" t="str">
        <f>'TSCĐ Edit'!B482</f>
        <v>Tủ</v>
      </c>
      <c r="C483" t="str">
        <f>'TSCĐ Edit'!D482</f>
        <v>BG.T.KCBYC.001</v>
      </c>
      <c r="D483" t="str">
        <f>'TSCĐ Edit'!H482</f>
        <v>Tủ đựng thuốc và vật tư dùng trong phẫu thuật bằng chất liệu inox 304</v>
      </c>
      <c r="E483">
        <f>'TSCĐ Edit'!L482</f>
        <v>0</v>
      </c>
      <c r="F483" s="160" t="str">
        <f>'TSCĐ Edit'!M482</f>
        <v>Không có</v>
      </c>
      <c r="G483" t="str">
        <f>'TSCĐ Edit'!N482</f>
        <v>Việt Nam</v>
      </c>
      <c r="H483" t="str">
        <f>'TSCĐ Edit'!O482</f>
        <v>Việt Nam</v>
      </c>
      <c r="I483">
        <f>'TSCĐ Edit'!P482</f>
        <v>2016</v>
      </c>
      <c r="J483" t="str">
        <f>'TSCĐ Edit'!Q482</f>
        <v xml:space="preserve"> 16/11/2016</v>
      </c>
      <c r="K483" t="s">
        <v>2</v>
      </c>
      <c r="L483" t="s">
        <v>2</v>
      </c>
      <c r="M483" t="str">
        <f>'TSCĐ Edit'!U482</f>
        <v>Đang hoạt động</v>
      </c>
      <c r="N483" t="str">
        <f>'TSCĐ Edit'!Q482</f>
        <v xml:space="preserve"> 16/11/2016</v>
      </c>
    </row>
    <row r="484" spans="1:14" x14ac:dyDescent="0.3">
      <c r="A484" t="str">
        <f>'TSCĐ Edit'!I483</f>
        <v>Khoa Khám Chữa Bệnh Theo Yêu Cầu</v>
      </c>
      <c r="B484" t="str">
        <f>'TSCĐ Edit'!B483</f>
        <v>Xe cáng</v>
      </c>
      <c r="C484" t="str">
        <f>'TSCĐ Edit'!D483</f>
        <v>BG.XC.KCBYC.001</v>
      </c>
      <c r="D484" t="str">
        <f>'TSCĐ Edit'!H483</f>
        <v>Xe cáng inox kiểu Đài loan KT 1800x600x cao tăng chỉnh</v>
      </c>
      <c r="E484">
        <f>'TSCĐ Edit'!L483</f>
        <v>0</v>
      </c>
      <c r="F484" s="160" t="str">
        <f>'TSCĐ Edit'!M483</f>
        <v>Không có</v>
      </c>
      <c r="G484" t="str">
        <f>'TSCĐ Edit'!N483</f>
        <v xml:space="preserve">Hải Hà </v>
      </c>
      <c r="H484" t="str">
        <f>'TSCĐ Edit'!O483</f>
        <v>Việt Nam</v>
      </c>
      <c r="I484">
        <f>'TSCĐ Edit'!P483</f>
        <v>2016</v>
      </c>
      <c r="J484" t="str">
        <f>'TSCĐ Edit'!Q483</f>
        <v>16/11/2016</v>
      </c>
      <c r="K484" t="s">
        <v>2</v>
      </c>
      <c r="L484" t="s">
        <v>2</v>
      </c>
      <c r="M484" t="str">
        <f>'TSCĐ Edit'!U483</f>
        <v>Đang hoạt động</v>
      </c>
      <c r="N484" t="str">
        <f>'TSCĐ Edit'!Q483</f>
        <v>16/11/2016</v>
      </c>
    </row>
    <row r="485" spans="1:14" x14ac:dyDescent="0.3">
      <c r="A485" t="str">
        <f>'TSCĐ Edit'!I484</f>
        <v>Khoa Khám Chữa Bệnh Theo Yêu Cầu</v>
      </c>
      <c r="B485" t="str">
        <f>'TSCĐ Edit'!B484</f>
        <v>Xe cáng</v>
      </c>
      <c r="C485" t="str">
        <f>'TSCĐ Edit'!D484</f>
        <v>BG.XC.KCBYC.002</v>
      </c>
      <c r="D485" t="str">
        <f>'TSCĐ Edit'!H484</f>
        <v>Xe cáng inox kiểu nhật</v>
      </c>
      <c r="E485">
        <f>'TSCĐ Edit'!L484</f>
        <v>0</v>
      </c>
      <c r="F485" s="160" t="str">
        <f>'TSCĐ Edit'!M484</f>
        <v>Không có</v>
      </c>
      <c r="G485" t="str">
        <f>'TSCĐ Edit'!N484</f>
        <v xml:space="preserve">XNZ130 </v>
      </c>
      <c r="H485" t="str">
        <f>'TSCĐ Edit'!O484</f>
        <v>Việt Nam</v>
      </c>
      <c r="I485">
        <f>'TSCĐ Edit'!P484</f>
        <v>2017</v>
      </c>
      <c r="J485" t="str">
        <f>'TSCĐ Edit'!Q484</f>
        <v>17/05/2017</v>
      </c>
      <c r="K485" t="s">
        <v>2</v>
      </c>
      <c r="L485" t="s">
        <v>2</v>
      </c>
      <c r="M485" t="str">
        <f>'TSCĐ Edit'!U484</f>
        <v>Đang hoạt động</v>
      </c>
      <c r="N485" t="str">
        <f>'TSCĐ Edit'!Q484</f>
        <v>17/05/2017</v>
      </c>
    </row>
    <row r="486" spans="1:14" x14ac:dyDescent="0.3">
      <c r="A486" t="str">
        <f>'TSCĐ Edit'!I485</f>
        <v>Khoa Kiểm Soát Nhiễm Khuẩn</v>
      </c>
      <c r="B486" t="str">
        <f>'TSCĐ Edit'!B485</f>
        <v xml:space="preserve">
Hệ thống lọc nước RO dùng cho máy hấp, máy rửa và bồn rửa
</v>
      </c>
      <c r="C486" t="str">
        <f>'TSCĐ Edit'!D485</f>
        <v>BG.HTLNRO.KKSNK.001</v>
      </c>
      <c r="D486" t="str">
        <f>'TSCĐ Edit'!H485</f>
        <v xml:space="preserve">
Hệ thống lọc nước RO dùng cho máy hấp, máy rửa và bồn rửa
</v>
      </c>
      <c r="E486">
        <f>'TSCĐ Edit'!L485</f>
        <v>1054</v>
      </c>
      <c r="F486" s="160" t="str">
        <f>'TSCĐ Edit'!M485</f>
        <v xml:space="preserve"> 
 Cột 1:  202103166131
 Cột 2: 202103156219</v>
      </c>
      <c r="G486" t="str">
        <f>'TSCĐ Edit'!N485</f>
        <v>Việt Nam</v>
      </c>
      <c r="H486" t="str">
        <f>'TSCĐ Edit'!O485</f>
        <v>Việt Nam</v>
      </c>
      <c r="I486">
        <f>'TSCĐ Edit'!P485</f>
        <v>2021</v>
      </c>
      <c r="J486" t="str">
        <f>'TSCĐ Edit'!Q485</f>
        <v>29/12/2021</v>
      </c>
      <c r="K486" t="s">
        <v>2</v>
      </c>
      <c r="L486" t="s">
        <v>2</v>
      </c>
      <c r="M486" t="str">
        <f>'TSCĐ Edit'!U485</f>
        <v>Đang hoạt động</v>
      </c>
      <c r="N486" t="str">
        <f>'TSCĐ Edit'!Q485</f>
        <v>29/12/2021</v>
      </c>
    </row>
    <row r="487" spans="1:14" x14ac:dyDescent="0.3">
      <c r="A487" t="str">
        <f>'TSCĐ Edit'!I486</f>
        <v>Khoa Kiểm Soát Nhiễm Khuẩn</v>
      </c>
      <c r="B487" t="str">
        <f>'TSCĐ Edit'!B486</f>
        <v>Máy cắt</v>
      </c>
      <c r="C487" t="str">
        <f>'TSCĐ Edit'!D486</f>
        <v>BG.MC.KKSNK.001</v>
      </c>
      <c r="D487" t="str">
        <f>'TSCĐ Edit'!H486</f>
        <v>Máy cắt, hàn, in 1 dòng tự động</v>
      </c>
      <c r="E487" t="str">
        <f>'TSCĐ Edit'!L486</f>
        <v xml:space="preserve"> MD – 8600A</v>
      </c>
      <c r="F487" s="160" t="str">
        <f>'TSCĐ Edit'!M486</f>
        <v>86A180718003</v>
      </c>
      <c r="G487" t="str">
        <f>'TSCĐ Edit'!N486</f>
        <v>MD care</v>
      </c>
      <c r="H487" t="str">
        <f>'TSCĐ Edit'!O486</f>
        <v xml:space="preserve"> Trung Quốc</v>
      </c>
      <c r="I487">
        <f>'TSCĐ Edit'!P486</f>
        <v>2019</v>
      </c>
      <c r="J487" t="str">
        <f>'TSCĐ Edit'!Q486</f>
        <v>26/11/2019</v>
      </c>
      <c r="K487" t="s">
        <v>2</v>
      </c>
      <c r="L487" t="s">
        <v>2</v>
      </c>
      <c r="M487" t="str">
        <f>'TSCĐ Edit'!U486</f>
        <v>Đang hoạt động</v>
      </c>
      <c r="N487" t="str">
        <f>'TSCĐ Edit'!Q486</f>
        <v>26/11/2019</v>
      </c>
    </row>
    <row r="488" spans="1:14" x14ac:dyDescent="0.3">
      <c r="A488" t="str">
        <f>'TSCĐ Edit'!I487</f>
        <v>Khoa Kiểm Soát Nhiễm Khuẩn</v>
      </c>
      <c r="B488" t="str">
        <f>'TSCĐ Edit'!B487</f>
        <v>Máy giặt</v>
      </c>
      <c r="C488" t="str">
        <f>'TSCĐ Edit'!D487</f>
        <v>BG.MG .KKSNK.001</v>
      </c>
      <c r="D488" t="str">
        <f>'TSCĐ Edit'!H487</f>
        <v>Máy giặt công nghiệp</v>
      </c>
      <c r="E488" t="str">
        <f>'TSCĐ Edit'!L487</f>
        <v>WEN60 E ET</v>
      </c>
      <c r="F488" s="160" t="str">
        <f>'TSCĐ Edit'!M487</f>
        <v>8101062726</v>
      </c>
      <c r="G488" t="str">
        <f>'TSCĐ Edit'!N487</f>
        <v xml:space="preserve">DANUBE </v>
      </c>
      <c r="H488" t="str">
        <f>'TSCĐ Edit'!O487</f>
        <v xml:space="preserve"> Tây Ban Nha</v>
      </c>
      <c r="I488">
        <f>'TSCĐ Edit'!P487</f>
        <v>2017</v>
      </c>
      <c r="J488" t="str">
        <f>'TSCĐ Edit'!Q487</f>
        <v>17/07/2020</v>
      </c>
      <c r="K488" t="s">
        <v>2</v>
      </c>
      <c r="L488" t="s">
        <v>2</v>
      </c>
      <c r="M488" t="str">
        <f>'TSCĐ Edit'!U487</f>
        <v>Đang hoạt động</v>
      </c>
      <c r="N488" t="str">
        <f>'TSCĐ Edit'!Q487</f>
        <v>17/07/2020</v>
      </c>
    </row>
    <row r="489" spans="1:14" x14ac:dyDescent="0.3">
      <c r="A489" t="str">
        <f>'TSCĐ Edit'!I488</f>
        <v>Khoa Kiểm Soát Nhiễm Khuẩn</v>
      </c>
      <c r="B489" t="str">
        <f>'TSCĐ Edit'!B488</f>
        <v>Máy giặt</v>
      </c>
      <c r="C489" t="str">
        <f>'TSCĐ Edit'!D488</f>
        <v>BG.MG .KKSNK.002</v>
      </c>
      <c r="D489" t="str">
        <f>'TSCĐ Edit'!H488</f>
        <v>Máy giặt công nghiệp</v>
      </c>
      <c r="E489" t="str">
        <f>'TSCĐ Edit'!L488</f>
        <v>WEN60 E ET</v>
      </c>
      <c r="F489" s="160" t="str">
        <f>'TSCĐ Edit'!M488</f>
        <v>8101062725</v>
      </c>
      <c r="G489" t="str">
        <f>'TSCĐ Edit'!N488</f>
        <v xml:space="preserve">DANUBE </v>
      </c>
      <c r="H489" t="str">
        <f>'TSCĐ Edit'!O488</f>
        <v xml:space="preserve"> Tây Ban Nha</v>
      </c>
      <c r="I489">
        <f>'TSCĐ Edit'!P488</f>
        <v>2017</v>
      </c>
      <c r="J489" t="str">
        <f>'TSCĐ Edit'!Q488</f>
        <v>17/07/2020</v>
      </c>
      <c r="K489" t="s">
        <v>2</v>
      </c>
      <c r="L489" t="s">
        <v>2</v>
      </c>
      <c r="M489" t="str">
        <f>'TSCĐ Edit'!U488</f>
        <v>Đang hoạt động</v>
      </c>
      <c r="N489" t="str">
        <f>'TSCĐ Edit'!Q488</f>
        <v>17/07/2020</v>
      </c>
    </row>
    <row r="490" spans="1:14" x14ac:dyDescent="0.3">
      <c r="A490" t="str">
        <f>'TSCĐ Edit'!I489</f>
        <v>Khoa Kiểm Soát Nhiễm Khuẩn</v>
      </c>
      <c r="B490" t="str">
        <f>'TSCĐ Edit'!B489</f>
        <v>Máy giặt</v>
      </c>
      <c r="C490" t="str">
        <f>'TSCĐ Edit'!D489</f>
        <v>BG.MG .KKSNK.003</v>
      </c>
      <c r="D490" t="str">
        <f>'TSCĐ Edit'!H489</f>
        <v>Máy giặt</v>
      </c>
      <c r="E490" t="str">
        <f>'TSCĐ Edit'!L489</f>
        <v>W5600X</v>
      </c>
      <c r="F490" s="160" t="str">
        <f>'TSCĐ Edit'!M489</f>
        <v>66600 / 0100987</v>
      </c>
      <c r="G490" t="str">
        <f>'TSCĐ Edit'!N489</f>
        <v>Electrolux Professional AB</v>
      </c>
      <c r="H490" t="str">
        <f>'TSCĐ Edit'!O489</f>
        <v>Thái Lan</v>
      </c>
      <c r="I490">
        <f>'TSCĐ Edit'!P489</f>
        <v>2021</v>
      </c>
      <c r="J490" t="str">
        <f>'TSCĐ Edit'!Q489</f>
        <v>17/12/2021</v>
      </c>
      <c r="K490" t="s">
        <v>2</v>
      </c>
      <c r="L490" t="s">
        <v>2</v>
      </c>
      <c r="M490" t="str">
        <f>'TSCĐ Edit'!U489</f>
        <v>Đang hoạt động</v>
      </c>
      <c r="N490" t="str">
        <f>'TSCĐ Edit'!Q489</f>
        <v>17/12/2021</v>
      </c>
    </row>
    <row r="491" spans="1:14" x14ac:dyDescent="0.3">
      <c r="A491" t="str">
        <f>'TSCĐ Edit'!I490</f>
        <v>Khoa Kiểm Soát Nhiễm Khuẩn</v>
      </c>
      <c r="B491" t="str">
        <f>'TSCĐ Edit'!B490</f>
        <v xml:space="preserve">Máy hấp </v>
      </c>
      <c r="C491" t="str">
        <f>'TSCĐ Edit'!D490</f>
        <v>BG.MH.KKSNK.001</v>
      </c>
      <c r="D491" t="str">
        <f>'TSCĐ Edit'!H490</f>
        <v>Máy hấp tiệt trùng 300l</v>
      </c>
      <c r="E491" t="str">
        <f>'TSCĐ Edit'!L490</f>
        <v>BU-677-S-MT/NS</v>
      </c>
      <c r="F491" s="160" t="str">
        <f>'TSCĐ Edit'!M490</f>
        <v>016AAE074375</v>
      </c>
      <c r="G491" t="str">
        <f>'TSCĐ Edit'!N490</f>
        <v xml:space="preserve">UDONO </v>
      </c>
      <c r="H491" t="str">
        <f>'TSCĐ Edit'!O490</f>
        <v>Nhật Bản</v>
      </c>
      <c r="I491">
        <f>'TSCĐ Edit'!P490</f>
        <v>2017</v>
      </c>
      <c r="J491" t="str">
        <f>'TSCĐ Edit'!Q490</f>
        <v>19/04/2017</v>
      </c>
      <c r="K491" t="s">
        <v>2</v>
      </c>
      <c r="L491" t="s">
        <v>2</v>
      </c>
      <c r="M491" t="str">
        <f>'TSCĐ Edit'!U490</f>
        <v>Đang hoạt động</v>
      </c>
      <c r="N491" t="str">
        <f>'TSCĐ Edit'!Q490</f>
        <v>19/04/2017</v>
      </c>
    </row>
    <row r="492" spans="1:14" x14ac:dyDescent="0.3">
      <c r="A492" t="str">
        <f>'TSCĐ Edit'!I491</f>
        <v>Khoa Kiểm Soát Nhiễm Khuẩn</v>
      </c>
      <c r="B492" t="str">
        <f>'TSCĐ Edit'!B491</f>
        <v xml:space="preserve">Máy hấp </v>
      </c>
      <c r="C492" t="str">
        <f>'TSCĐ Edit'!D491</f>
        <v>BG.MH.KKSNK.002</v>
      </c>
      <c r="D492" t="str">
        <f>'TSCĐ Edit'!H491</f>
        <v>Máy hấp tiệt trùng 300l</v>
      </c>
      <c r="E492" t="str">
        <f>'TSCĐ Edit'!L491</f>
        <v>BU-677-S-MT/NS</v>
      </c>
      <c r="F492" s="160" t="str">
        <f>'TSCĐ Edit'!M491</f>
        <v>016AAE074404</v>
      </c>
      <c r="G492" t="str">
        <f>'TSCĐ Edit'!N491</f>
        <v xml:space="preserve">UDONO </v>
      </c>
      <c r="H492" t="str">
        <f>'TSCĐ Edit'!O491</f>
        <v>Nhật Bản</v>
      </c>
      <c r="I492">
        <f>'TSCĐ Edit'!P491</f>
        <v>2017</v>
      </c>
      <c r="J492" t="str">
        <f>'TSCĐ Edit'!Q491</f>
        <v>19/04/2017</v>
      </c>
      <c r="K492" t="s">
        <v>2</v>
      </c>
      <c r="L492" t="s">
        <v>2</v>
      </c>
      <c r="M492" t="str">
        <f>'TSCĐ Edit'!U491</f>
        <v>Đang hoạt động</v>
      </c>
      <c r="N492" t="str">
        <f>'TSCĐ Edit'!Q491</f>
        <v>19/04/2017</v>
      </c>
    </row>
    <row r="493" spans="1:14" x14ac:dyDescent="0.3">
      <c r="A493" t="str">
        <f>'TSCĐ Edit'!I492</f>
        <v>Khoa Kiểm Soát Nhiễm Khuẩn</v>
      </c>
      <c r="B493" t="str">
        <f>'TSCĐ Edit'!B492</f>
        <v xml:space="preserve">Máy hấp </v>
      </c>
      <c r="C493" t="str">
        <f>'TSCĐ Edit'!D492</f>
        <v>BG.MH.KKSNK.003</v>
      </c>
      <c r="D493" t="str">
        <f>'TSCĐ Edit'!H492</f>
        <v>Máy hấp tiệt trùng</v>
      </c>
      <c r="E493" t="str">
        <f>'TSCĐ Edit'!L492</f>
        <v>FDV-M12</v>
      </c>
      <c r="F493" s="160">
        <f>'TSCĐ Edit'!M492</f>
        <v>19104093</v>
      </c>
      <c r="G493" t="str">
        <f>'TSCĐ Edit'!N492</f>
        <v xml:space="preserve"> SAKURA SEIKI </v>
      </c>
      <c r="H493" t="str">
        <f>'TSCĐ Edit'!O492</f>
        <v>Nhật Bản</v>
      </c>
      <c r="I493">
        <f>'TSCĐ Edit'!P492</f>
        <v>2019</v>
      </c>
      <c r="J493" t="str">
        <f>'TSCĐ Edit'!Q492</f>
        <v>20/12/2019</v>
      </c>
      <c r="K493" t="s">
        <v>2</v>
      </c>
      <c r="L493" t="s">
        <v>2</v>
      </c>
      <c r="M493" t="str">
        <f>'TSCĐ Edit'!U492</f>
        <v>Đang hoạt động</v>
      </c>
      <c r="N493" t="str">
        <f>'TSCĐ Edit'!Q492</f>
        <v>20/12/2019</v>
      </c>
    </row>
    <row r="494" spans="1:14" x14ac:dyDescent="0.3">
      <c r="A494" t="str">
        <f>'TSCĐ Edit'!I493</f>
        <v>Khoa Kiểm Soát Nhiễm Khuẩn</v>
      </c>
      <c r="B494" t="str">
        <f>'TSCĐ Edit'!B493</f>
        <v xml:space="preserve">Máy hấp  </v>
      </c>
      <c r="C494" t="str">
        <f>'TSCĐ Edit'!D493</f>
        <v>BG.MH.KKSNK.001</v>
      </c>
      <c r="D494" t="str">
        <f>'TSCĐ Edit'!H493</f>
        <v>Máy tiệt trùng nhiệt độ thấp công nghệ Plasma 150l</v>
      </c>
      <c r="E494" t="str">
        <f>'TSCĐ Edit'!L493</f>
        <v>STERRAD 100S</v>
      </c>
      <c r="F494" s="160">
        <f>'TSCĐ Edit'!M493</f>
        <v>101160286</v>
      </c>
      <c r="G494" t="str">
        <f>'TSCĐ Edit'!N493</f>
        <v>Advanced Sterilization (Johnson &amp; Johnson)/ Mỹ</v>
      </c>
      <c r="H494" t="str">
        <f>'TSCĐ Edit'!O493</f>
        <v>Advanced Sterilization (Johnson &amp; Johnson)/ Mỹ</v>
      </c>
      <c r="I494">
        <f>'TSCĐ Edit'!P493</f>
        <v>2016</v>
      </c>
      <c r="J494">
        <f>'TSCĐ Edit'!Q493</f>
        <v>42861</v>
      </c>
      <c r="K494" t="s">
        <v>2</v>
      </c>
      <c r="L494" t="s">
        <v>2</v>
      </c>
      <c r="M494" t="str">
        <f>'TSCĐ Edit'!U493</f>
        <v>Đang hoạt động</v>
      </c>
      <c r="N494">
        <f>'TSCĐ Edit'!Q493</f>
        <v>42861</v>
      </c>
    </row>
    <row r="495" spans="1:14" x14ac:dyDescent="0.3">
      <c r="A495" t="str">
        <f>'TSCĐ Edit'!I494</f>
        <v>Khoa Kiểm Soát Nhiễm Khuẩn</v>
      </c>
      <c r="B495" t="str">
        <f>'TSCĐ Edit'!B494</f>
        <v xml:space="preserve">Máy hấp  </v>
      </c>
      <c r="C495" t="str">
        <f>'TSCĐ Edit'!D494</f>
        <v>BG.MH.KKSNK.002</v>
      </c>
      <c r="D495" t="str">
        <f>'TSCĐ Edit'!H494</f>
        <v>Máy hấp tiệt trùng nhiệt độ cao</v>
      </c>
      <c r="E495" t="str">
        <f>'TSCĐ Edit'!L494</f>
        <v>VSC-220L</v>
      </c>
      <c r="F495" s="160">
        <f>'TSCĐ Edit'!M494</f>
        <v>2202020008</v>
      </c>
      <c r="G495" t="str">
        <f>'TSCĐ Edit'!N494</f>
        <v>Person medical</v>
      </c>
      <c r="H495" t="str">
        <f>'TSCĐ Edit'!O494</f>
        <v>Hàn Quốc</v>
      </c>
      <c r="I495">
        <f>'TSCĐ Edit'!P494</f>
        <v>2020</v>
      </c>
      <c r="J495" t="str">
        <f>'TSCĐ Edit'!Q494</f>
        <v>31/12/2020</v>
      </c>
      <c r="K495" t="s">
        <v>2</v>
      </c>
      <c r="L495" t="s">
        <v>2</v>
      </c>
      <c r="M495" t="str">
        <f>'TSCĐ Edit'!U494</f>
        <v>Đang hoạt động</v>
      </c>
      <c r="N495" t="str">
        <f>'TSCĐ Edit'!Q494</f>
        <v>31/12/2020</v>
      </c>
    </row>
    <row r="496" spans="1:14" x14ac:dyDescent="0.3">
      <c r="A496" t="str">
        <f>'TSCĐ Edit'!I495</f>
        <v>Khoa Kiểm Soát Nhiễm Khuẩn</v>
      </c>
      <c r="B496" t="str">
        <f>'TSCĐ Edit'!B495</f>
        <v xml:space="preserve">Máy hấp  </v>
      </c>
      <c r="C496" t="str">
        <f>'TSCĐ Edit'!D495</f>
        <v>BG.MH.KKSNK.003</v>
      </c>
      <c r="D496" t="str">
        <f>'TSCĐ Edit'!H495</f>
        <v xml:space="preserve">
Máy tiệt trùng nhiệt độ cao (Nồi hấp tiệt trùng hơi nước)
</v>
      </c>
      <c r="E496" t="str">
        <f>'TSCĐ Edit'!L495</f>
        <v>SC502E-2</v>
      </c>
      <c r="F496" s="160" t="str">
        <f>'TSCĐ Edit'!M495</f>
        <v xml:space="preserve">
 E33009</v>
      </c>
      <c r="G496" t="str">
        <f>'TSCĐ Edit'!N495</f>
        <v xml:space="preserve">Antonio Matachana </v>
      </c>
      <c r="H496" t="str">
        <f>'TSCĐ Edit'!O495</f>
        <v xml:space="preserve"> Tây Ban Nha</v>
      </c>
      <c r="I496">
        <f>'TSCĐ Edit'!P495</f>
        <v>2020</v>
      </c>
      <c r="J496" t="str">
        <f>'TSCĐ Edit'!Q495</f>
        <v>29/12/2021</v>
      </c>
      <c r="K496" t="s">
        <v>2</v>
      </c>
      <c r="L496" t="s">
        <v>2</v>
      </c>
      <c r="M496" t="str">
        <f>'TSCĐ Edit'!U495</f>
        <v>Đang hoạt động</v>
      </c>
      <c r="N496" t="str">
        <f>'TSCĐ Edit'!Q495</f>
        <v>29/12/2021</v>
      </c>
    </row>
    <row r="497" spans="1:14" x14ac:dyDescent="0.3">
      <c r="A497" t="str">
        <f>'TSCĐ Edit'!I496</f>
        <v>Khoa Kiểm Soát Nhiễm Khuẩn</v>
      </c>
      <c r="B497" t="str">
        <f>'TSCĐ Edit'!B496</f>
        <v xml:space="preserve">Máy hấp  </v>
      </c>
      <c r="C497" t="str">
        <f>'TSCĐ Edit'!D496</f>
        <v>BG.MH.KKSNK.004</v>
      </c>
      <c r="D497" t="str">
        <f>'TSCĐ Edit'!H496</f>
        <v xml:space="preserve">
Máy tiệt trùng (Nồi hấp tiệt trùng) nhiệt độ thấp
</v>
      </c>
      <c r="E497" t="str">
        <f>'TSCĐ Edit'!L496</f>
        <v>130 LF-1</v>
      </c>
      <c r="F497" s="160" t="str">
        <f>'TSCĐ Edit'!M496</f>
        <v xml:space="preserve"> E32020</v>
      </c>
      <c r="G497" t="str">
        <f>'TSCĐ Edit'!N496</f>
        <v xml:space="preserve">Antonio Matachana </v>
      </c>
      <c r="H497" t="str">
        <f>'TSCĐ Edit'!O496</f>
        <v xml:space="preserve"> Tây Ban Nha</v>
      </c>
      <c r="I497">
        <f>'TSCĐ Edit'!P496</f>
        <v>2020</v>
      </c>
      <c r="J497" t="str">
        <f>'TSCĐ Edit'!Q496</f>
        <v>29/12/2021</v>
      </c>
      <c r="K497" t="s">
        <v>2</v>
      </c>
      <c r="L497" t="s">
        <v>2</v>
      </c>
      <c r="M497" t="str">
        <f>'TSCĐ Edit'!U496</f>
        <v>Đang hoạt động</v>
      </c>
      <c r="N497" t="str">
        <f>'TSCĐ Edit'!Q496</f>
        <v>29/12/2021</v>
      </c>
    </row>
    <row r="498" spans="1:14" x14ac:dyDescent="0.3">
      <c r="A498" t="str">
        <f>'TSCĐ Edit'!I497</f>
        <v>Khoa Kiểm Soát Nhiễm Khuẩn</v>
      </c>
      <c r="B498" t="str">
        <f>'TSCĐ Edit'!B497</f>
        <v xml:space="preserve">Máy rửa  </v>
      </c>
      <c r="C498" t="str">
        <f>'TSCĐ Edit'!D497</f>
        <v>BG.MR.KKSNK.001</v>
      </c>
      <c r="D498" t="str">
        <f>'TSCĐ Edit'!H497</f>
        <v>Máy rửa khử khuẩn dụng cụ 200l</v>
      </c>
      <c r="E498" t="str">
        <f>'TSCĐ Edit'!L497</f>
        <v>DS 610/1</v>
      </c>
      <c r="F498" s="160" t="str">
        <f>'TSCĐ Edit'!M497</f>
        <v>1706210BQ023</v>
      </c>
      <c r="G498" t="str">
        <f>'TSCĐ Edit'!N497</f>
        <v xml:space="preserve">STEELCO </v>
      </c>
      <c r="H498" t="str">
        <f>'TSCĐ Edit'!O497</f>
        <v>Ý</v>
      </c>
      <c r="I498">
        <f>'TSCĐ Edit'!P497</f>
        <v>2017</v>
      </c>
      <c r="J498" t="str">
        <f>'TSCĐ Edit'!Q497</f>
        <v>13/06/2017</v>
      </c>
      <c r="K498" t="s">
        <v>2</v>
      </c>
      <c r="L498" t="s">
        <v>2</v>
      </c>
      <c r="M498" t="str">
        <f>'TSCĐ Edit'!U497</f>
        <v>Đang hoạt động</v>
      </c>
      <c r="N498" t="str">
        <f>'TSCĐ Edit'!Q497</f>
        <v>13/06/2017</v>
      </c>
    </row>
    <row r="499" spans="1:14" x14ac:dyDescent="0.3">
      <c r="A499" t="str">
        <f>'TSCĐ Edit'!I498</f>
        <v>Khoa Kiểm Soát Nhiễm Khuẩn</v>
      </c>
      <c r="B499" t="str">
        <f>'TSCĐ Edit'!B498</f>
        <v xml:space="preserve">Máy rửa  </v>
      </c>
      <c r="C499" t="str">
        <f>'TSCĐ Edit'!D498</f>
        <v>BG.MR.KKSNK.002</v>
      </c>
      <c r="D499" t="str">
        <f>'TSCĐ Edit'!H498</f>
        <v>Máy rửa dụng cụ y tế đa kết hợp</v>
      </c>
      <c r="E499" t="str">
        <f>'TSCĐ Edit'!L498</f>
        <v>AMC-21C</v>
      </c>
      <c r="F499" s="160" t="str">
        <f>'TSCĐ Edit'!M498</f>
        <v xml:space="preserve">
Số Code: 2110/R19</v>
      </c>
      <c r="G499" t="str">
        <f>'TSCĐ Edit'!N498</f>
        <v xml:space="preserve">Công ty cổ phần khoa học công nghệ P.E </v>
      </c>
      <c r="H499" t="str">
        <f>'TSCĐ Edit'!O498</f>
        <v>Việt Nam</v>
      </c>
      <c r="I499">
        <f>'TSCĐ Edit'!P498</f>
        <v>2021</v>
      </c>
      <c r="J499" t="str">
        <f>'TSCĐ Edit'!Q498</f>
        <v>29/12/2021</v>
      </c>
      <c r="K499" t="s">
        <v>2</v>
      </c>
      <c r="L499" t="s">
        <v>2</v>
      </c>
      <c r="M499" t="str">
        <f>'TSCĐ Edit'!U498</f>
        <v>Đang hoạt động</v>
      </c>
      <c r="N499" t="str">
        <f>'TSCĐ Edit'!Q498</f>
        <v>29/12/2021</v>
      </c>
    </row>
    <row r="500" spans="1:14" x14ac:dyDescent="0.3">
      <c r="A500" t="str">
        <f>'TSCĐ Edit'!I499</f>
        <v>Khoa Kiểm Soát Nhiễm Khuẩn</v>
      </c>
      <c r="B500" t="str">
        <f>'TSCĐ Edit'!B499</f>
        <v>Máy sấy</v>
      </c>
      <c r="C500" t="str">
        <f>'TSCĐ Edit'!D499</f>
        <v>BG.MS.KKSNK.001</v>
      </c>
      <c r="D500" t="str">
        <f>'TSCĐ Edit'!H499</f>
        <v>Máy sấy công nghiệp</v>
      </c>
      <c r="E500" t="str">
        <f>'TSCĐ Edit'!L499</f>
        <v>DD60E Silver</v>
      </c>
      <c r="F500" s="160" t="str">
        <f>'TSCĐ Edit'!M499</f>
        <v>8101051079</v>
      </c>
      <c r="G500" t="str">
        <f>'TSCĐ Edit'!N499</f>
        <v xml:space="preserve">DANUBE </v>
      </c>
      <c r="H500" t="str">
        <f>'TSCĐ Edit'!O499</f>
        <v xml:space="preserve"> Tây Ban Nha</v>
      </c>
      <c r="I500">
        <f>'TSCĐ Edit'!P499</f>
        <v>2017</v>
      </c>
      <c r="J500" t="str">
        <f>'TSCĐ Edit'!Q499</f>
        <v>17/07/2020</v>
      </c>
      <c r="K500" t="s">
        <v>2</v>
      </c>
      <c r="L500" t="s">
        <v>2</v>
      </c>
      <c r="M500" t="str">
        <f>'TSCĐ Edit'!U499</f>
        <v>Đang hoạt động</v>
      </c>
      <c r="N500" t="str">
        <f>'TSCĐ Edit'!Q499</f>
        <v>17/07/2020</v>
      </c>
    </row>
    <row r="501" spans="1:14" x14ac:dyDescent="0.3">
      <c r="A501" t="str">
        <f>'TSCĐ Edit'!I500</f>
        <v>Khoa Kiểm Soát Nhiễm Khuẩn</v>
      </c>
      <c r="B501" t="str">
        <f>'TSCĐ Edit'!B500</f>
        <v>Máy sấy</v>
      </c>
      <c r="C501" t="str">
        <f>'TSCĐ Edit'!D500</f>
        <v>BG.MS.KKSNK.002</v>
      </c>
      <c r="D501" t="str">
        <f>'TSCĐ Edit'!H500</f>
        <v>Máy sấy công nghiệp</v>
      </c>
      <c r="E501" t="str">
        <f>'TSCĐ Edit'!L500</f>
        <v>DD60E Silver</v>
      </c>
      <c r="F501" s="160" t="str">
        <f>'TSCĐ Edit'!M500</f>
        <v>8101051078</v>
      </c>
      <c r="G501" t="str">
        <f>'TSCĐ Edit'!N500</f>
        <v xml:space="preserve">DANUBE </v>
      </c>
      <c r="H501" t="str">
        <f>'TSCĐ Edit'!O500</f>
        <v xml:space="preserve"> Tây Ban Nha</v>
      </c>
      <c r="I501">
        <f>'TSCĐ Edit'!P500</f>
        <v>2017</v>
      </c>
      <c r="J501" t="str">
        <f>'TSCĐ Edit'!Q500</f>
        <v>17/07/2020</v>
      </c>
      <c r="K501" t="s">
        <v>2</v>
      </c>
      <c r="L501" t="s">
        <v>2</v>
      </c>
      <c r="M501" t="str">
        <f>'TSCĐ Edit'!U500</f>
        <v>Đang hoạt động</v>
      </c>
      <c r="N501" t="str">
        <f>'TSCĐ Edit'!Q500</f>
        <v>17/07/2020</v>
      </c>
    </row>
    <row r="502" spans="1:14" x14ac:dyDescent="0.3">
      <c r="A502" t="str">
        <f>'TSCĐ Edit'!I501</f>
        <v>Khoa Kiểm Soát Nhiễm Khuẩn</v>
      </c>
      <c r="B502" t="str">
        <f>'TSCĐ Edit'!B501</f>
        <v>Máy sấy</v>
      </c>
      <c r="C502" t="str">
        <f>'TSCĐ Edit'!D501</f>
        <v>BG.MS.KKSNK.003</v>
      </c>
      <c r="D502" t="str">
        <f>'TSCĐ Edit'!H501</f>
        <v>Máy sấy công nghiệp nhãn hiệu Primus</v>
      </c>
      <c r="E502" t="str">
        <f>'TSCĐ Edit'!L501</f>
        <v>DX34</v>
      </c>
      <c r="F502" s="160" t="str">
        <f>'TSCĐ Edit'!M501</f>
        <v>2102025210</v>
      </c>
      <c r="G502" t="str">
        <f>'TSCĐ Edit'!N501</f>
        <v>Alliance Laundry CE s.r.o/ Mỹ</v>
      </c>
      <c r="H502" t="str">
        <f>'TSCĐ Edit'!O501</f>
        <v>Séc</v>
      </c>
      <c r="I502">
        <f>'TSCĐ Edit'!P501</f>
        <v>2021</v>
      </c>
      <c r="J502" t="str">
        <f>'TSCĐ Edit'!Q501</f>
        <v>16/03/2021</v>
      </c>
      <c r="K502" t="s">
        <v>2</v>
      </c>
      <c r="L502" t="s">
        <v>2</v>
      </c>
      <c r="M502" t="str">
        <f>'TSCĐ Edit'!U501</f>
        <v>Đang hoạt động</v>
      </c>
      <c r="N502" t="str">
        <f>'TSCĐ Edit'!Q501</f>
        <v>16/03/2021</v>
      </c>
    </row>
    <row r="503" spans="1:14" x14ac:dyDescent="0.3">
      <c r="A503" t="str">
        <f>'TSCĐ Edit'!I502</f>
        <v>Khoa Kiểm Soát Nhiễm Khuẩn</v>
      </c>
      <c r="B503" t="str">
        <f>'TSCĐ Edit'!B502</f>
        <v>Máy sấy</v>
      </c>
      <c r="C503" t="str">
        <f>'TSCĐ Edit'!D502</f>
        <v>BG.MS.KKSNK.004</v>
      </c>
      <c r="D503" t="str">
        <f>'TSCĐ Edit'!H502</f>
        <v>Máy sấy</v>
      </c>
      <c r="E503" t="str">
        <f>'TSCĐ Edit'!L502</f>
        <v>T41200</v>
      </c>
      <c r="F503" s="160" t="str">
        <f>'TSCĐ Edit'!M502</f>
        <v>00901 / 0202345</v>
      </c>
      <c r="G503" t="str">
        <f>'TSCĐ Edit'!N502</f>
        <v>Electrolux Professional AB</v>
      </c>
      <c r="H503" t="str">
        <f>'TSCĐ Edit'!O502</f>
        <v xml:space="preserve"> Thuỵ Điển</v>
      </c>
      <c r="I503">
        <f>'TSCĐ Edit'!P502</f>
        <v>2021</v>
      </c>
      <c r="J503" t="str">
        <f>'TSCĐ Edit'!Q502</f>
        <v>17/12/2021</v>
      </c>
      <c r="K503" t="s">
        <v>2</v>
      </c>
      <c r="L503" t="s">
        <v>2</v>
      </c>
      <c r="M503" t="str">
        <f>'TSCĐ Edit'!U502</f>
        <v>Đang hoạt động</v>
      </c>
      <c r="N503" t="str">
        <f>'TSCĐ Edit'!Q502</f>
        <v>17/12/2021</v>
      </c>
    </row>
    <row r="504" spans="1:14" x14ac:dyDescent="0.3">
      <c r="A504" t="str">
        <f>'TSCĐ Edit'!I503</f>
        <v>Khoa Kiểm Soát Nhiễm Khuẩn</v>
      </c>
      <c r="B504" t="str">
        <f>'TSCĐ Edit'!B503</f>
        <v xml:space="preserve">Máy sấy </v>
      </c>
      <c r="C504" t="str">
        <f>'TSCĐ Edit'!D503</f>
        <v>BG.MS.KKSNK.001</v>
      </c>
      <c r="D504" t="str">
        <f>'TSCĐ Edit'!H503</f>
        <v>Máy sấy dụng cụ y tế</v>
      </c>
      <c r="E504" t="str">
        <f>'TSCĐ Edit'!L503</f>
        <v>AMD-180</v>
      </c>
      <c r="F504" s="160" t="str">
        <f>'TSCĐ Edit'!M503</f>
        <v xml:space="preserve"> 2110/TS3 </v>
      </c>
      <c r="G504" t="str">
        <f>'TSCĐ Edit'!N503</f>
        <v xml:space="preserve">Công ty cổ phần khoa học công nghệ P.E </v>
      </c>
      <c r="H504" t="str">
        <f>'TSCĐ Edit'!O503</f>
        <v>Việt Nam</v>
      </c>
      <c r="I504">
        <f>'TSCĐ Edit'!P503</f>
        <v>2021</v>
      </c>
      <c r="J504" t="str">
        <f>'TSCĐ Edit'!Q503</f>
        <v>29/12/2021</v>
      </c>
      <c r="K504" t="s">
        <v>2</v>
      </c>
      <c r="L504" t="s">
        <v>2</v>
      </c>
      <c r="M504" t="str">
        <f>'TSCĐ Edit'!U503</f>
        <v>Đang hoạt động</v>
      </c>
      <c r="N504" t="str">
        <f>'TSCĐ Edit'!Q503</f>
        <v>29/12/2021</v>
      </c>
    </row>
    <row r="505" spans="1:14" x14ac:dyDescent="0.3">
      <c r="A505" t="str">
        <f>'TSCĐ Edit'!I504</f>
        <v>Khoa Kiểm Soát Nhiễm Khuẩn</v>
      </c>
      <c r="B505" t="str">
        <f>'TSCĐ Edit'!B504</f>
        <v>Tủ sấy</v>
      </c>
      <c r="C505" t="str">
        <f>'TSCĐ Edit'!D504</f>
        <v>BG.TS.KKSNK.001</v>
      </c>
      <c r="D505" t="str">
        <f>'TSCĐ Edit'!H504</f>
        <v>Tủ sấy</v>
      </c>
      <c r="E505" t="str">
        <f>'TSCĐ Edit'!L504</f>
        <v>UN55</v>
      </c>
      <c r="F505" s="160" t="str">
        <f>'TSCĐ Edit'!M504</f>
        <v>B2142735</v>
      </c>
      <c r="G505" t="str">
        <f>'TSCĐ Edit'!N504</f>
        <v xml:space="preserve">Menmest </v>
      </c>
      <c r="H505" t="str">
        <f>'TSCĐ Edit'!O504</f>
        <v>Đức</v>
      </c>
      <c r="I505">
        <f>'TSCĐ Edit'!P504</f>
        <v>2014</v>
      </c>
      <c r="J505" t="str">
        <f>'TSCĐ Edit'!Q504</f>
        <v>18/12/2014</v>
      </c>
      <c r="K505" t="s">
        <v>2</v>
      </c>
      <c r="L505" t="s">
        <v>2</v>
      </c>
      <c r="M505" t="str">
        <f>'TSCĐ Edit'!U504</f>
        <v>Đang hoạt động</v>
      </c>
      <c r="N505" t="str">
        <f>'TSCĐ Edit'!Q504</f>
        <v>18/12/2014</v>
      </c>
    </row>
    <row r="506" spans="1:14" x14ac:dyDescent="0.3">
      <c r="A506" t="str">
        <f>'TSCĐ Edit'!I505</f>
        <v>Khoa Lão Học</v>
      </c>
      <c r="B506" t="str">
        <f>'TSCĐ Edit'!B505</f>
        <v>Bàn mổ</v>
      </c>
      <c r="C506" t="str">
        <f>'TSCĐ Edit'!D505</f>
        <v>BG.BM.KLAOH.001</v>
      </c>
      <c r="D506" t="str">
        <f>'TSCĐ Edit'!H505</f>
        <v>Bàn mổ Thái</v>
      </c>
      <c r="E506">
        <f>'TSCĐ Edit'!L505</f>
        <v>0</v>
      </c>
      <c r="F506" s="160" t="str">
        <f>'TSCĐ Edit'!M505</f>
        <v>Không có</v>
      </c>
      <c r="G506" t="str">
        <f>'TSCĐ Edit'!N505</f>
        <v>Thái Lan</v>
      </c>
      <c r="H506" t="str">
        <f>'TSCĐ Edit'!O505</f>
        <v>Thái Lan</v>
      </c>
      <c r="I506">
        <f>'TSCĐ Edit'!P505</f>
        <v>1996</v>
      </c>
      <c r="J506">
        <f>'TSCĐ Edit'!Q505</f>
        <v>35076</v>
      </c>
      <c r="K506" t="s">
        <v>2</v>
      </c>
      <c r="L506" t="s">
        <v>2</v>
      </c>
      <c r="M506" t="str">
        <f>'TSCĐ Edit'!U505</f>
        <v>Đang hoạt động</v>
      </c>
      <c r="N506">
        <f>'TSCĐ Edit'!Q505</f>
        <v>35076</v>
      </c>
    </row>
    <row r="507" spans="1:14" x14ac:dyDescent="0.3">
      <c r="A507" t="str">
        <f>'TSCĐ Edit'!I506</f>
        <v>Khoa Lão Học</v>
      </c>
      <c r="B507" t="str">
        <f>'TSCĐ Edit'!B506</f>
        <v>Bơm tiêm điện</v>
      </c>
      <c r="C507" t="str">
        <f>'TSCĐ Edit'!D506</f>
        <v>BG.BTĐ.KLAOH.001</v>
      </c>
      <c r="D507" t="str">
        <f>'TSCĐ Edit'!H506</f>
        <v>Bơm tiêm điện</v>
      </c>
      <c r="E507" t="str">
        <f>'TSCĐ Edit'!L506</f>
        <v>TE - 331</v>
      </c>
      <c r="F507" s="160" t="str">
        <f>'TSCĐ Edit'!M506</f>
        <v>1403010073</v>
      </c>
      <c r="G507" t="str">
        <f>'TSCĐ Edit'!N506</f>
        <v>Nhật</v>
      </c>
      <c r="H507" t="str">
        <f>'TSCĐ Edit'!O506</f>
        <v>Nhật Bản</v>
      </c>
      <c r="I507">
        <f>'TSCĐ Edit'!P506</f>
        <v>2011</v>
      </c>
      <c r="J507">
        <f>'TSCĐ Edit'!Q506</f>
        <v>44202</v>
      </c>
      <c r="K507" t="s">
        <v>2</v>
      </c>
      <c r="L507" t="s">
        <v>2</v>
      </c>
      <c r="M507" t="str">
        <f>'TSCĐ Edit'!U506</f>
        <v>Đang hoạt động</v>
      </c>
      <c r="N507">
        <f>'TSCĐ Edit'!Q506</f>
        <v>44202</v>
      </c>
    </row>
    <row r="508" spans="1:14" x14ac:dyDescent="0.3">
      <c r="A508" t="str">
        <f>'TSCĐ Edit'!I507</f>
        <v>Khoa Lão Học</v>
      </c>
      <c r="B508" t="str">
        <f>'TSCĐ Edit'!B507</f>
        <v>Bơm tiêm điện</v>
      </c>
      <c r="C508" t="str">
        <f>'TSCĐ Edit'!D507</f>
        <v>BG.BTĐ.KLAOH.002</v>
      </c>
      <c r="D508" t="str">
        <f>'TSCĐ Edit'!H507</f>
        <v>Bơm tiêm điện</v>
      </c>
      <c r="E508" t="str">
        <f>'TSCĐ Edit'!L507</f>
        <v>TE - SS 700</v>
      </c>
      <c r="F508" s="160">
        <f>'TSCĐ Edit'!M507</f>
        <v>1401010302</v>
      </c>
      <c r="G508" t="str">
        <f>'TSCĐ Edit'!N507</f>
        <v>Terumo</v>
      </c>
      <c r="H508" t="str">
        <f>'TSCĐ Edit'!O507</f>
        <v>Nhật Bản</v>
      </c>
      <c r="I508">
        <f>'TSCĐ Edit'!P507</f>
        <v>2014</v>
      </c>
      <c r="J508">
        <f>'TSCĐ Edit'!Q507</f>
        <v>42070</v>
      </c>
      <c r="K508" t="s">
        <v>2</v>
      </c>
      <c r="L508" t="s">
        <v>2</v>
      </c>
      <c r="M508" t="str">
        <f>'TSCĐ Edit'!U507</f>
        <v>Đang hoạt động</v>
      </c>
      <c r="N508">
        <f>'TSCĐ Edit'!Q507</f>
        <v>42070</v>
      </c>
    </row>
    <row r="509" spans="1:14" x14ac:dyDescent="0.3">
      <c r="A509" t="str">
        <f>'TSCĐ Edit'!I508</f>
        <v>Khoa Lão Học</v>
      </c>
      <c r="B509" t="str">
        <f>'TSCĐ Edit'!B508</f>
        <v>Bơm tiêm điện</v>
      </c>
      <c r="C509" t="str">
        <f>'TSCĐ Edit'!D508</f>
        <v>BG.BTĐ.KLAOH.003</v>
      </c>
      <c r="D509" t="str">
        <f>'TSCĐ Edit'!H508</f>
        <v>Bơm tiêm điện</v>
      </c>
      <c r="E509" t="str">
        <f>'TSCĐ Edit'!L508</f>
        <v>TE - SS 700</v>
      </c>
      <c r="F509" s="160">
        <f>'TSCĐ Edit'!M508</f>
        <v>1403010071</v>
      </c>
      <c r="G509" t="str">
        <f>'TSCĐ Edit'!N508</f>
        <v>Terumo</v>
      </c>
      <c r="H509" t="str">
        <f>'TSCĐ Edit'!O508</f>
        <v>Nhật Bản</v>
      </c>
      <c r="I509">
        <f>'TSCĐ Edit'!P508</f>
        <v>2014</v>
      </c>
      <c r="J509">
        <f>'TSCĐ Edit'!Q508</f>
        <v>42070</v>
      </c>
      <c r="K509" t="s">
        <v>2</v>
      </c>
      <c r="L509" t="s">
        <v>2</v>
      </c>
      <c r="M509" t="str">
        <f>'TSCĐ Edit'!U508</f>
        <v>Đang hoạt động</v>
      </c>
      <c r="N509">
        <f>'TSCĐ Edit'!Q508</f>
        <v>42070</v>
      </c>
    </row>
    <row r="510" spans="1:14" x14ac:dyDescent="0.3">
      <c r="A510" t="str">
        <f>'TSCĐ Edit'!I509</f>
        <v>Khoa Lão Học</v>
      </c>
      <c r="B510" t="str">
        <f>'TSCĐ Edit'!B509</f>
        <v>Bơm tiêm điện</v>
      </c>
      <c r="C510" t="str">
        <f>'TSCĐ Edit'!D509</f>
        <v>BG.BTĐ.KLAOH.004</v>
      </c>
      <c r="D510" t="str">
        <f>'TSCĐ Edit'!H509</f>
        <v>Bơm tiêm điện</v>
      </c>
      <c r="E510" t="str">
        <f>'TSCĐ Edit'!L509</f>
        <v>TE-SS 700</v>
      </c>
      <c r="F510" s="160" t="str">
        <f>'TSCĐ Edit'!M509</f>
        <v>1810010533</v>
      </c>
      <c r="G510" t="str">
        <f>'TSCĐ Edit'!N509</f>
        <v>Terumo</v>
      </c>
      <c r="H510" t="str">
        <f>'TSCĐ Edit'!O509</f>
        <v>Nhật Bản</v>
      </c>
      <c r="I510">
        <f>'TSCĐ Edit'!P509</f>
        <v>2018</v>
      </c>
      <c r="J510" t="str">
        <f>'TSCĐ Edit'!Q509</f>
        <v>28/12/2018</v>
      </c>
      <c r="K510" t="s">
        <v>2</v>
      </c>
      <c r="L510" t="s">
        <v>2</v>
      </c>
      <c r="M510" t="str">
        <f>'TSCĐ Edit'!U509</f>
        <v>Đang hoạt động</v>
      </c>
      <c r="N510" t="str">
        <f>'TSCĐ Edit'!Q509</f>
        <v>28/12/2018</v>
      </c>
    </row>
    <row r="511" spans="1:14" x14ac:dyDescent="0.3">
      <c r="A511" t="str">
        <f>'TSCĐ Edit'!I510</f>
        <v>Khoa Lão Học</v>
      </c>
      <c r="B511" t="str">
        <f>'TSCĐ Edit'!B510</f>
        <v>Bơm tiêm điện</v>
      </c>
      <c r="C511" t="str">
        <f>'TSCĐ Edit'!D510</f>
        <v>BG.BTĐ.KLAOH.005</v>
      </c>
      <c r="D511" t="str">
        <f>'TSCĐ Edit'!H510</f>
        <v>Bơm tiêm điện</v>
      </c>
      <c r="E511" t="str">
        <f>'TSCĐ Edit'!L510</f>
        <v>TE-SS 700</v>
      </c>
      <c r="F511" s="160" t="str">
        <f>'TSCĐ Edit'!M510</f>
        <v>1810010528</v>
      </c>
      <c r="G511" t="str">
        <f>'TSCĐ Edit'!N510</f>
        <v>Terumo</v>
      </c>
      <c r="H511" t="str">
        <f>'TSCĐ Edit'!O510</f>
        <v>Nhật Bản</v>
      </c>
      <c r="I511">
        <f>'TSCĐ Edit'!P510</f>
        <v>2018</v>
      </c>
      <c r="J511" t="str">
        <f>'TSCĐ Edit'!Q510</f>
        <v>28/12/2018</v>
      </c>
      <c r="K511" t="s">
        <v>2</v>
      </c>
      <c r="L511" t="s">
        <v>2</v>
      </c>
      <c r="M511" t="str">
        <f>'TSCĐ Edit'!U510</f>
        <v>Đang hoạt động</v>
      </c>
      <c r="N511" t="str">
        <f>'TSCĐ Edit'!Q510</f>
        <v>28/12/2018</v>
      </c>
    </row>
    <row r="512" spans="1:14" x14ac:dyDescent="0.3">
      <c r="A512" t="str">
        <f>'TSCĐ Edit'!I511</f>
        <v>Khoa Lão Học</v>
      </c>
      <c r="B512" t="str">
        <f>'TSCĐ Edit'!B511</f>
        <v>Bơm tiêm điện</v>
      </c>
      <c r="C512" t="str">
        <f>'TSCĐ Edit'!D511</f>
        <v>BG.BTĐ.KLAOH.006</v>
      </c>
      <c r="D512" t="str">
        <f>'TSCĐ Edit'!H511</f>
        <v>Máy bơm tiêm điện</v>
      </c>
      <c r="E512" t="str">
        <f>'TSCĐ Edit'!L511</f>
        <v>Agilia SP VN</v>
      </c>
      <c r="F512" s="160" t="str">
        <f>'TSCĐ Edit'!M511</f>
        <v xml:space="preserve">
 24518422
 </v>
      </c>
      <c r="G512" t="str">
        <f>'TSCĐ Edit'!N511</f>
        <v xml:space="preserve">Fresenius Kabi AG </v>
      </c>
      <c r="H512" t="str">
        <f>'TSCĐ Edit'!O511</f>
        <v xml:space="preserve"> Pháp</v>
      </c>
      <c r="I512">
        <f>'TSCĐ Edit'!P511</f>
        <v>2020</v>
      </c>
      <c r="J512" t="str">
        <f>'TSCĐ Edit'!Q511</f>
        <v xml:space="preserve"> 10/06/2021</v>
      </c>
      <c r="K512" t="s">
        <v>2</v>
      </c>
      <c r="L512" t="s">
        <v>2</v>
      </c>
      <c r="M512" t="str">
        <f>'TSCĐ Edit'!U511</f>
        <v>Đang hoạt động</v>
      </c>
      <c r="N512" t="str">
        <f>'TSCĐ Edit'!Q511</f>
        <v xml:space="preserve"> 10/06/2021</v>
      </c>
    </row>
    <row r="513" spans="1:14" x14ac:dyDescent="0.3">
      <c r="A513" t="str">
        <f>'TSCĐ Edit'!I512</f>
        <v>Khoa Lão Học</v>
      </c>
      <c r="B513" t="str">
        <f>'TSCĐ Edit'!B512</f>
        <v>Bơm tiêm điện</v>
      </c>
      <c r="C513" t="str">
        <f>'TSCĐ Edit'!D512</f>
        <v>BG.BTĐ.KLAOH.007</v>
      </c>
      <c r="D513" t="str">
        <f>'TSCĐ Edit'!H512</f>
        <v>Máy bơm tiêm điện</v>
      </c>
      <c r="E513" t="str">
        <f>'TSCĐ Edit'!L512</f>
        <v>Agilia SP VN</v>
      </c>
      <c r="F513" s="160" t="str">
        <f>'TSCĐ Edit'!M512</f>
        <v xml:space="preserve">
  24518464
 </v>
      </c>
      <c r="G513" t="str">
        <f>'TSCĐ Edit'!N512</f>
        <v xml:space="preserve">Fresenius Kabi AG </v>
      </c>
      <c r="H513" t="str">
        <f>'TSCĐ Edit'!O512</f>
        <v xml:space="preserve"> Pháp</v>
      </c>
      <c r="I513">
        <f>'TSCĐ Edit'!P512</f>
        <v>2020</v>
      </c>
      <c r="J513" t="str">
        <f>'TSCĐ Edit'!Q512</f>
        <v xml:space="preserve"> 10/06/2021</v>
      </c>
      <c r="K513" t="s">
        <v>2</v>
      </c>
      <c r="L513" t="s">
        <v>2</v>
      </c>
      <c r="M513" t="str">
        <f>'TSCĐ Edit'!U512</f>
        <v>Đang hoạt động</v>
      </c>
      <c r="N513" t="str">
        <f>'TSCĐ Edit'!Q512</f>
        <v xml:space="preserve"> 10/06/2021</v>
      </c>
    </row>
    <row r="514" spans="1:14" x14ac:dyDescent="0.3">
      <c r="A514" t="str">
        <f>'TSCĐ Edit'!I513</f>
        <v>Khoa Lão Học</v>
      </c>
      <c r="B514" t="str">
        <f>'TSCĐ Edit'!B513</f>
        <v>Bơm tiêm điện</v>
      </c>
      <c r="C514" t="str">
        <f>'TSCĐ Edit'!D513</f>
        <v>BG.BTĐ.KLAOH.008</v>
      </c>
      <c r="D514" t="str">
        <f>'TSCĐ Edit'!H513</f>
        <v>Máy bơm tiêm điện</v>
      </c>
      <c r="E514" t="str">
        <f>'TSCĐ Edit'!L513</f>
        <v>Agilia SP VN</v>
      </c>
      <c r="F514" s="160" t="str">
        <f>'TSCĐ Edit'!M513</f>
        <v xml:space="preserve">
 24518429
 </v>
      </c>
      <c r="G514" t="str">
        <f>'TSCĐ Edit'!N513</f>
        <v xml:space="preserve">Fresenius Kabi AG </v>
      </c>
      <c r="H514" t="str">
        <f>'TSCĐ Edit'!O513</f>
        <v xml:space="preserve"> Pháp</v>
      </c>
      <c r="I514">
        <f>'TSCĐ Edit'!P513</f>
        <v>2020</v>
      </c>
      <c r="J514" t="str">
        <f>'TSCĐ Edit'!Q513</f>
        <v xml:space="preserve"> 10/06/2021</v>
      </c>
      <c r="K514" t="s">
        <v>2</v>
      </c>
      <c r="L514" t="s">
        <v>2</v>
      </c>
      <c r="M514" t="str">
        <f>'TSCĐ Edit'!U513</f>
        <v>Đang hoạt động</v>
      </c>
      <c r="N514" t="str">
        <f>'TSCĐ Edit'!Q513</f>
        <v xml:space="preserve"> 10/06/2021</v>
      </c>
    </row>
    <row r="515" spans="1:14" x14ac:dyDescent="0.3">
      <c r="A515" t="str">
        <f>'TSCĐ Edit'!I514</f>
        <v>Khoa Lão Học</v>
      </c>
      <c r="B515" t="str">
        <f>'TSCĐ Edit'!B514</f>
        <v>Bơm tiêm điện</v>
      </c>
      <c r="C515" t="str">
        <f>'TSCĐ Edit'!D514</f>
        <v>BG.BTĐ.KLAOH.009</v>
      </c>
      <c r="D515" t="str">
        <f>'TSCĐ Edit'!H514</f>
        <v>Máy bơm tiêm điện</v>
      </c>
      <c r="E515" t="str">
        <f>'TSCĐ Edit'!L514</f>
        <v>Agilia SP VN</v>
      </c>
      <c r="F515" s="160" t="str">
        <f>'TSCĐ Edit'!M514</f>
        <v xml:space="preserve"> 
 24518481
 </v>
      </c>
      <c r="G515" t="str">
        <f>'TSCĐ Edit'!N514</f>
        <v xml:space="preserve">Fresenius Kabi AG </v>
      </c>
      <c r="H515" t="str">
        <f>'TSCĐ Edit'!O514</f>
        <v xml:space="preserve"> Pháp</v>
      </c>
      <c r="I515">
        <f>'TSCĐ Edit'!P514</f>
        <v>2020</v>
      </c>
      <c r="J515" t="str">
        <f>'TSCĐ Edit'!Q514</f>
        <v xml:space="preserve"> 10/06/2021</v>
      </c>
      <c r="K515" t="s">
        <v>2</v>
      </c>
      <c r="L515" t="s">
        <v>2</v>
      </c>
      <c r="M515" t="str">
        <f>'TSCĐ Edit'!U514</f>
        <v>Đang hoạt động</v>
      </c>
      <c r="N515" t="str">
        <f>'TSCĐ Edit'!Q514</f>
        <v xml:space="preserve"> 10/06/2021</v>
      </c>
    </row>
    <row r="516" spans="1:14" x14ac:dyDescent="0.3">
      <c r="A516" t="str">
        <f>'TSCĐ Edit'!I515</f>
        <v>Khoa Lão Học</v>
      </c>
      <c r="B516" t="str">
        <f>'TSCĐ Edit'!B515</f>
        <v>Bơm tiêm điện</v>
      </c>
      <c r="C516" t="str">
        <f>'TSCĐ Edit'!D515</f>
        <v>BG.BTĐ.KLAOH.010</v>
      </c>
      <c r="D516" t="str">
        <f>'TSCĐ Edit'!H515</f>
        <v>Máy bơm tiêm điện</v>
      </c>
      <c r="E516" t="str">
        <f>'TSCĐ Edit'!L515</f>
        <v>Agilia SP VN</v>
      </c>
      <c r="F516" s="160" t="str">
        <f>'TSCĐ Edit'!M515</f>
        <v xml:space="preserve"> 
 24518436
 </v>
      </c>
      <c r="G516" t="str">
        <f>'TSCĐ Edit'!N515</f>
        <v xml:space="preserve">Fresenius Kabi AG </v>
      </c>
      <c r="H516" t="str">
        <f>'TSCĐ Edit'!O515</f>
        <v xml:space="preserve"> Pháp</v>
      </c>
      <c r="I516">
        <f>'TSCĐ Edit'!P515</f>
        <v>2020</v>
      </c>
      <c r="J516" t="str">
        <f>'TSCĐ Edit'!Q515</f>
        <v xml:space="preserve"> 10/06/2021</v>
      </c>
      <c r="K516" t="s">
        <v>2</v>
      </c>
      <c r="L516" t="s">
        <v>2</v>
      </c>
      <c r="M516" t="str">
        <f>'TSCĐ Edit'!U515</f>
        <v>Đang hoạt động</v>
      </c>
      <c r="N516" t="str">
        <f>'TSCĐ Edit'!Q515</f>
        <v xml:space="preserve"> 10/06/2021</v>
      </c>
    </row>
    <row r="517" spans="1:14" x14ac:dyDescent="0.3">
      <c r="A517" t="str">
        <f>'TSCĐ Edit'!I516</f>
        <v>Khoa Lão Học</v>
      </c>
      <c r="B517" t="str">
        <f>'TSCĐ Edit'!B516</f>
        <v>Bơm tiêm điện</v>
      </c>
      <c r="C517" t="str">
        <f>'TSCĐ Edit'!D516</f>
        <v>BG.BTĐ.KLAOH.011</v>
      </c>
      <c r="D517" t="str">
        <f>'TSCĐ Edit'!H516</f>
        <v>Máy bơm tiêm điện</v>
      </c>
      <c r="E517" t="str">
        <f>'TSCĐ Edit'!L516</f>
        <v>Agilia SP VN</v>
      </c>
      <c r="F517" s="160" t="str">
        <f>'TSCĐ Edit'!M516</f>
        <v xml:space="preserve"> 
 24518328</v>
      </c>
      <c r="G517" t="str">
        <f>'TSCĐ Edit'!N516</f>
        <v xml:space="preserve">Fresenius Kabi AG </v>
      </c>
      <c r="H517" t="str">
        <f>'TSCĐ Edit'!O516</f>
        <v xml:space="preserve"> Pháp</v>
      </c>
      <c r="I517">
        <f>'TSCĐ Edit'!P516</f>
        <v>2020</v>
      </c>
      <c r="J517" t="str">
        <f>'TSCĐ Edit'!Q516</f>
        <v xml:space="preserve"> 10/06/2021</v>
      </c>
      <c r="K517" t="s">
        <v>2</v>
      </c>
      <c r="L517" t="s">
        <v>2</v>
      </c>
      <c r="M517" t="str">
        <f>'TSCĐ Edit'!U516</f>
        <v>Đang hoạt động</v>
      </c>
      <c r="N517" t="str">
        <f>'TSCĐ Edit'!Q516</f>
        <v xml:space="preserve"> 10/06/2021</v>
      </c>
    </row>
    <row r="518" spans="1:14" x14ac:dyDescent="0.3">
      <c r="A518" t="str">
        <f>'TSCĐ Edit'!I517</f>
        <v>Khoa Lão Học</v>
      </c>
      <c r="B518" t="str">
        <f>'TSCĐ Edit'!B517</f>
        <v>Bơm tiêm điện</v>
      </c>
      <c r="C518" t="str">
        <f>'TSCĐ Edit'!D517</f>
        <v>BG.BTĐ.KLAOH.012</v>
      </c>
      <c r="D518" t="str">
        <f>'TSCĐ Edit'!H517</f>
        <v>Máy bơm tiêm điện</v>
      </c>
      <c r="E518" t="str">
        <f>'TSCĐ Edit'!L517</f>
        <v>Agilia SP VN</v>
      </c>
      <c r="F518" s="160">
        <f>'TSCĐ Edit'!M517</f>
        <v>24518459</v>
      </c>
      <c r="G518" t="str">
        <f>'TSCĐ Edit'!N517</f>
        <v xml:space="preserve">Fresenius Kabi AG </v>
      </c>
      <c r="H518" t="str">
        <f>'TSCĐ Edit'!O517</f>
        <v xml:space="preserve"> Pháp</v>
      </c>
      <c r="I518">
        <f>'TSCĐ Edit'!P517</f>
        <v>2020</v>
      </c>
      <c r="J518" t="str">
        <f>'TSCĐ Edit'!Q517</f>
        <v xml:space="preserve"> 10/06/2021</v>
      </c>
      <c r="K518" t="s">
        <v>2</v>
      </c>
      <c r="L518" t="s">
        <v>2</v>
      </c>
      <c r="M518" t="str">
        <f>'TSCĐ Edit'!U517</f>
        <v>Đang hoạt động</v>
      </c>
      <c r="N518" t="str">
        <f>'TSCĐ Edit'!Q517</f>
        <v xml:space="preserve"> 10/06/2021</v>
      </c>
    </row>
    <row r="519" spans="1:14" x14ac:dyDescent="0.3">
      <c r="A519" t="str">
        <f>'TSCĐ Edit'!I518</f>
        <v>Khoa Lão Học</v>
      </c>
      <c r="B519" t="str">
        <f>'TSCĐ Edit'!B518</f>
        <v>Bơm tiêm điện</v>
      </c>
      <c r="C519" t="str">
        <f>'TSCĐ Edit'!D518</f>
        <v>BG.BTĐ.KLAOH.013</v>
      </c>
      <c r="D519" t="str">
        <f>'TSCĐ Edit'!H518</f>
        <v>Máy bơm tiêm điện</v>
      </c>
      <c r="E519" t="str">
        <f>'TSCĐ Edit'!L518</f>
        <v>Agilia SP VN</v>
      </c>
      <c r="F519" s="160">
        <f>'TSCĐ Edit'!M518</f>
        <v>24518406</v>
      </c>
      <c r="G519" t="str">
        <f>'TSCĐ Edit'!N518</f>
        <v xml:space="preserve">Fresenius Kabi AG </v>
      </c>
      <c r="H519" t="str">
        <f>'TSCĐ Edit'!O518</f>
        <v xml:space="preserve"> Pháp</v>
      </c>
      <c r="I519">
        <f>'TSCĐ Edit'!P518</f>
        <v>2020</v>
      </c>
      <c r="J519" t="str">
        <f>'TSCĐ Edit'!Q518</f>
        <v xml:space="preserve"> 10/06/2021</v>
      </c>
      <c r="K519" t="s">
        <v>2</v>
      </c>
      <c r="L519" t="s">
        <v>2</v>
      </c>
      <c r="M519" t="str">
        <f>'TSCĐ Edit'!U518</f>
        <v>Đang hoạt động</v>
      </c>
      <c r="N519" t="str">
        <f>'TSCĐ Edit'!Q518</f>
        <v xml:space="preserve"> 10/06/2021</v>
      </c>
    </row>
    <row r="520" spans="1:14" x14ac:dyDescent="0.3">
      <c r="A520" t="str">
        <f>'TSCĐ Edit'!I519</f>
        <v>Khoa Lão Học</v>
      </c>
      <c r="B520" t="str">
        <f>'TSCĐ Edit'!B519</f>
        <v>Bơm tiêm điện</v>
      </c>
      <c r="C520" t="str">
        <f>'TSCĐ Edit'!D519</f>
        <v>BG.BTĐ.KLAOH.014</v>
      </c>
      <c r="D520" t="str">
        <f>'TSCĐ Edit'!H519</f>
        <v>Máy bơm tiêm điện</v>
      </c>
      <c r="E520" t="str">
        <f>'TSCĐ Edit'!L519</f>
        <v>Agilia SP VN</v>
      </c>
      <c r="F520" s="160">
        <f>'TSCĐ Edit'!M519</f>
        <v>24518415</v>
      </c>
      <c r="G520" t="str">
        <f>'TSCĐ Edit'!N519</f>
        <v xml:space="preserve">Fresenius Kabi AG </v>
      </c>
      <c r="H520" t="str">
        <f>'TSCĐ Edit'!O519</f>
        <v xml:space="preserve"> Pháp</v>
      </c>
      <c r="I520">
        <f>'TSCĐ Edit'!P519</f>
        <v>2020</v>
      </c>
      <c r="J520" t="str">
        <f>'TSCĐ Edit'!Q519</f>
        <v xml:space="preserve"> 10/06/2021</v>
      </c>
      <c r="K520" t="s">
        <v>2</v>
      </c>
      <c r="L520" t="s">
        <v>2</v>
      </c>
      <c r="M520" t="str">
        <f>'TSCĐ Edit'!U519</f>
        <v>Đang hoạt động</v>
      </c>
      <c r="N520" t="str">
        <f>'TSCĐ Edit'!Q519</f>
        <v xml:space="preserve"> 10/06/2021</v>
      </c>
    </row>
    <row r="521" spans="1:14" x14ac:dyDescent="0.3">
      <c r="A521" t="str">
        <f>'TSCĐ Edit'!I520</f>
        <v>Khoa Lão Học</v>
      </c>
      <c r="B521" t="str">
        <f>'TSCĐ Edit'!B520</f>
        <v>Giường</v>
      </c>
      <c r="C521" t="str">
        <f>'TSCĐ Edit'!D520</f>
        <v>BG.G.KLAOH.001</v>
      </c>
      <c r="D521" t="str">
        <f>'TSCĐ Edit'!H520</f>
        <v>Giường bệnh nhân 3 tay quay KT: (2060x920x340-640)mm</v>
      </c>
      <c r="E521" t="str">
        <f>'TSCĐ Edit'!L520</f>
        <v xml:space="preserve"> </v>
      </c>
      <c r="F521" s="160">
        <f>'TSCĐ Edit'!M520</f>
        <v>0</v>
      </c>
      <c r="G521">
        <f>'TSCĐ Edit'!N520</f>
        <v>0</v>
      </c>
      <c r="H521">
        <f>'TSCĐ Edit'!O520</f>
        <v>0</v>
      </c>
      <c r="I521">
        <f>'TSCĐ Edit'!P520</f>
        <v>2015</v>
      </c>
      <c r="J521" t="str">
        <f>'TSCĐ Edit'!Q520</f>
        <v>16/07/2020</v>
      </c>
      <c r="K521" t="s">
        <v>2</v>
      </c>
      <c r="L521" t="s">
        <v>2</v>
      </c>
      <c r="M521" t="str">
        <f>'TSCĐ Edit'!U520</f>
        <v>Đang hoạt động</v>
      </c>
      <c r="N521" t="str">
        <f>'TSCĐ Edit'!Q520</f>
        <v>16/07/2020</v>
      </c>
    </row>
    <row r="522" spans="1:14" x14ac:dyDescent="0.3">
      <c r="A522" t="str">
        <f>'TSCĐ Edit'!I521</f>
        <v>Khoa Lão Học</v>
      </c>
      <c r="B522" t="str">
        <f>'TSCĐ Edit'!B521</f>
        <v>Giường</v>
      </c>
      <c r="C522" t="str">
        <f>'TSCĐ Edit'!D521</f>
        <v>BG.G.KLAOH.002</v>
      </c>
      <c r="D522" t="str">
        <f>'TSCĐ Edit'!H521</f>
        <v>Giường bệnh nhân 3 tay quay</v>
      </c>
      <c r="E522" t="str">
        <f>'TSCĐ Edit'!L521</f>
        <v>GC-03</v>
      </c>
      <c r="F522" s="160">
        <f>'TSCĐ Edit'!M521</f>
        <v>0</v>
      </c>
      <c r="G522">
        <f>'TSCĐ Edit'!N521</f>
        <v>0</v>
      </c>
      <c r="H522">
        <f>'TSCĐ Edit'!O521</f>
        <v>0</v>
      </c>
      <c r="I522">
        <f>'TSCĐ Edit'!P521</f>
        <v>2015</v>
      </c>
      <c r="J522" t="str">
        <f>'TSCĐ Edit'!Q521</f>
        <v>16/07/2020</v>
      </c>
      <c r="K522" t="s">
        <v>2</v>
      </c>
      <c r="L522" t="s">
        <v>2</v>
      </c>
      <c r="M522" t="str">
        <f>'TSCĐ Edit'!U521</f>
        <v>Đang hoạt động</v>
      </c>
      <c r="N522" t="str">
        <f>'TSCĐ Edit'!Q521</f>
        <v>16/07/2020</v>
      </c>
    </row>
    <row r="523" spans="1:14" x14ac:dyDescent="0.3">
      <c r="A523" t="str">
        <f>'TSCĐ Edit'!I522</f>
        <v>Khoa Lão Học</v>
      </c>
      <c r="B523" t="str">
        <f>'TSCĐ Edit'!B522</f>
        <v>Giường</v>
      </c>
      <c r="C523" t="str">
        <f>'TSCĐ Edit'!D522</f>
        <v>BG.G.KLAOH.003</v>
      </c>
      <c r="D523" t="str">
        <f>'TSCĐ Edit'!H522</f>
        <v>Giường bệnh nhân 3 tay quay</v>
      </c>
      <c r="E523" t="str">
        <f>'TSCĐ Edit'!L522</f>
        <v>GC-03.1</v>
      </c>
      <c r="F523" s="160" t="str">
        <f>'TSCĐ Edit'!M522</f>
        <v>Không có</v>
      </c>
      <c r="G523" t="str">
        <f>'TSCĐ Edit'!N522</f>
        <v xml:space="preserve">Hoàng Nguyễn  </v>
      </c>
      <c r="H523" t="str">
        <f>'TSCĐ Edit'!O522</f>
        <v>Việt Nam</v>
      </c>
      <c r="I523">
        <f>'TSCĐ Edit'!P522</f>
        <v>2016</v>
      </c>
      <c r="J523" t="str">
        <f>'TSCĐ Edit'!Q522</f>
        <v>27/04/2017</v>
      </c>
      <c r="K523" t="s">
        <v>2</v>
      </c>
      <c r="L523" t="s">
        <v>2</v>
      </c>
      <c r="M523" t="str">
        <f>'TSCĐ Edit'!U522</f>
        <v>Đang hoạt động</v>
      </c>
      <c r="N523" t="str">
        <f>'TSCĐ Edit'!Q522</f>
        <v>27/04/2017</v>
      </c>
    </row>
    <row r="524" spans="1:14" x14ac:dyDescent="0.3">
      <c r="A524" t="str">
        <f>'TSCĐ Edit'!I523</f>
        <v>Khoa Lão Học</v>
      </c>
      <c r="B524" t="str">
        <f>'TSCĐ Edit'!B523</f>
        <v>Giường</v>
      </c>
      <c r="C524" t="str">
        <f>'TSCĐ Edit'!D523</f>
        <v>BG.G.KLAOH.004</v>
      </c>
      <c r="D524" t="str">
        <f>'TSCĐ Edit'!H523</f>
        <v>Giường bệnh nhân 1 tay quay (Gồm cột treo ống tiên truyền  +Tủ bệnh nhân)</v>
      </c>
      <c r="E524" t="str">
        <f>'TSCĐ Edit'!L523</f>
        <v>YN 701</v>
      </c>
      <c r="F524" s="160" t="str">
        <f>'TSCĐ Edit'!M523</f>
        <v>Không có</v>
      </c>
      <c r="G524" t="str">
        <f>'TSCĐ Edit'!N523</f>
        <v xml:space="preserve">Kareroom </v>
      </c>
      <c r="H524" t="str">
        <f>'TSCĐ Edit'!O523</f>
        <v xml:space="preserve"> Hàn Quốc</v>
      </c>
      <c r="I524">
        <f>'TSCĐ Edit'!P523</f>
        <v>2021</v>
      </c>
      <c r="J524" t="str">
        <f>'TSCĐ Edit'!Q523</f>
        <v xml:space="preserve"> 10/06/2021</v>
      </c>
      <c r="K524" t="s">
        <v>2</v>
      </c>
      <c r="L524" t="s">
        <v>2</v>
      </c>
      <c r="M524" t="str">
        <f>'TSCĐ Edit'!U523</f>
        <v>Đang hoạt động</v>
      </c>
      <c r="N524" t="str">
        <f>'TSCĐ Edit'!Q523</f>
        <v xml:space="preserve"> 10/06/2021</v>
      </c>
    </row>
    <row r="525" spans="1:14" x14ac:dyDescent="0.3">
      <c r="A525" t="str">
        <f>'TSCĐ Edit'!I524</f>
        <v>Khoa Lão Học</v>
      </c>
      <c r="B525" t="str">
        <f>'TSCĐ Edit'!B524</f>
        <v>Máy điện tim</v>
      </c>
      <c r="C525" t="str">
        <f>'TSCĐ Edit'!D524</f>
        <v>BG.ĐT.KLAOH.001</v>
      </c>
      <c r="D525" t="str">
        <f>'TSCĐ Edit'!H524</f>
        <v>Máy điện tim 3 cần</v>
      </c>
      <c r="E525" t="str">
        <f>'TSCĐ Edit'!L524</f>
        <v>ECG 1150</v>
      </c>
      <c r="F525" s="160" t="str">
        <f>'TSCĐ Edit'!M524</f>
        <v>12492K</v>
      </c>
      <c r="G525" t="str">
        <f>'TSCĐ Edit'!N524</f>
        <v>Trung Quốc</v>
      </c>
      <c r="H525" t="str">
        <f>'TSCĐ Edit'!O524</f>
        <v xml:space="preserve"> Trung Quốc</v>
      </c>
      <c r="I525">
        <f>'TSCĐ Edit'!P524</f>
        <v>2014</v>
      </c>
      <c r="J525" t="str">
        <f>'TSCĐ Edit'!Q524</f>
        <v>13/10/2014</v>
      </c>
      <c r="K525" t="s">
        <v>2</v>
      </c>
      <c r="L525" t="s">
        <v>2</v>
      </c>
      <c r="M525" t="str">
        <f>'TSCĐ Edit'!U524</f>
        <v>Đang hoạt động</v>
      </c>
      <c r="N525" t="str">
        <f>'TSCĐ Edit'!Q524</f>
        <v>13/10/2014</v>
      </c>
    </row>
    <row r="526" spans="1:14" x14ac:dyDescent="0.3">
      <c r="A526" t="str">
        <f>'TSCĐ Edit'!I525</f>
        <v>Khoa Lão Học</v>
      </c>
      <c r="B526" t="str">
        <f>'TSCĐ Edit'!B525</f>
        <v>Máy điều trị</v>
      </c>
      <c r="C526" t="str">
        <f>'TSCĐ Edit'!D525</f>
        <v>BG.MĐT.KLAOH.001</v>
      </c>
      <c r="D526" t="str">
        <f>'TSCĐ Edit'!H525</f>
        <v>Máy điều trị suy tĩnh mạch bằng lase</v>
      </c>
      <c r="E526" t="str">
        <f>'TSCĐ Edit'!L525</f>
        <v>Venacure 1470</v>
      </c>
      <c r="F526" s="160" t="str">
        <f>'TSCĐ Edit'!M525</f>
        <v>QBY0003138</v>
      </c>
      <c r="G526" t="str">
        <f>'TSCĐ Edit'!N525</f>
        <v xml:space="preserve">AngioDynamics </v>
      </c>
      <c r="H526" t="str">
        <f>'TSCĐ Edit'!O525</f>
        <v xml:space="preserve">  Mỹ</v>
      </c>
      <c r="I526">
        <f>'TSCĐ Edit'!P525</f>
        <v>2018</v>
      </c>
      <c r="J526" t="str">
        <f>'TSCĐ Edit'!Q525</f>
        <v>28/12/2018</v>
      </c>
      <c r="K526" t="s">
        <v>2</v>
      </c>
      <c r="L526" t="s">
        <v>2</v>
      </c>
      <c r="M526" t="str">
        <f>'TSCĐ Edit'!U525</f>
        <v>Đang hoạt động</v>
      </c>
      <c r="N526" t="str">
        <f>'TSCĐ Edit'!Q525</f>
        <v>28/12/2018</v>
      </c>
    </row>
    <row r="527" spans="1:14" x14ac:dyDescent="0.3">
      <c r="A527" t="str">
        <f>'TSCĐ Edit'!I526</f>
        <v>Khoa Lão Học</v>
      </c>
      <c r="B527" t="str">
        <f>'TSCĐ Edit'!B526</f>
        <v>Máy hút dịch</v>
      </c>
      <c r="C527" t="str">
        <f>'TSCĐ Edit'!D526</f>
        <v>BG.HD.KLAOH.001</v>
      </c>
      <c r="D527" t="str">
        <f>'TSCĐ Edit'!H526</f>
        <v>Máy hút dịch</v>
      </c>
      <c r="E527">
        <f>'TSCĐ Edit'!L526</f>
        <v>1242</v>
      </c>
      <c r="F527" s="160" t="str">
        <f>'TSCĐ Edit'!M526</f>
        <v>041400004135</v>
      </c>
      <c r="G527" t="str">
        <f>'TSCĐ Edit'!N526</f>
        <v xml:space="preserve">Thomas  </v>
      </c>
      <c r="H527" t="str">
        <f>'TSCĐ Edit'!O526</f>
        <v xml:space="preserve">  Mỹ</v>
      </c>
      <c r="I527">
        <f>'TSCĐ Edit'!P526</f>
        <v>2014</v>
      </c>
      <c r="J527" t="str">
        <f>'TSCĐ Edit'!Q526</f>
        <v>13/10/2014</v>
      </c>
      <c r="K527" t="s">
        <v>2</v>
      </c>
      <c r="L527" t="s">
        <v>2</v>
      </c>
      <c r="M527" t="str">
        <f>'TSCĐ Edit'!U526</f>
        <v>Đang hoạt động</v>
      </c>
      <c r="N527" t="str">
        <f>'TSCĐ Edit'!Q526</f>
        <v>13/10/2014</v>
      </c>
    </row>
    <row r="528" spans="1:14" x14ac:dyDescent="0.3">
      <c r="A528" t="str">
        <f>'TSCĐ Edit'!I527</f>
        <v>Khoa Lão Học</v>
      </c>
      <c r="B528" t="str">
        <f>'TSCĐ Edit'!B527</f>
        <v>Máy siêu âm</v>
      </c>
      <c r="C528" t="str">
        <f>'TSCĐ Edit'!D527</f>
        <v>BG.SA.KLAOH.001</v>
      </c>
      <c r="D528" t="str">
        <f>'TSCĐ Edit'!H527</f>
        <v>Máy siêu âm Doppler màu</v>
      </c>
      <c r="E528" t="str">
        <f>'TSCĐ Edit'!L527</f>
        <v>LogiQ F6</v>
      </c>
      <c r="F528" s="160" t="str">
        <f>'TSCĐ Edit'!M527</f>
        <v>6000950WX0</v>
      </c>
      <c r="G528" t="str">
        <f>'TSCĐ Edit'!N527</f>
        <v xml:space="preserve">GE Healthcare </v>
      </c>
      <c r="H528" t="str">
        <f>'TSCĐ Edit'!O527</f>
        <v xml:space="preserve">  Mỹ</v>
      </c>
      <c r="I528">
        <f>'TSCĐ Edit'!P527</f>
        <v>2018</v>
      </c>
      <c r="J528" t="str">
        <f>'TSCĐ Edit'!Q527</f>
        <v>28/12/2018</v>
      </c>
      <c r="K528" t="s">
        <v>2</v>
      </c>
      <c r="L528" t="s">
        <v>2</v>
      </c>
      <c r="M528" t="str">
        <f>'TSCĐ Edit'!U527</f>
        <v>Đang hoạt động</v>
      </c>
      <c r="N528" t="str">
        <f>'TSCĐ Edit'!Q527</f>
        <v>28/12/2018</v>
      </c>
    </row>
    <row r="529" spans="1:14" x14ac:dyDescent="0.3">
      <c r="A529" t="str">
        <f>'TSCĐ Edit'!I528</f>
        <v>Khoa Lão Học</v>
      </c>
      <c r="B529" t="str">
        <f>'TSCĐ Edit'!B528</f>
        <v>Máy theo dõi BN</v>
      </c>
      <c r="C529" t="str">
        <f>'TSCĐ Edit'!D528</f>
        <v>BG.MTD.KLAOH.001</v>
      </c>
      <c r="D529" t="str">
        <f>'TSCĐ Edit'!H528</f>
        <v>Máy theo dõi bệnh nhân</v>
      </c>
      <c r="E529" t="str">
        <f>'TSCĐ Edit'!L528</f>
        <v>BSM 3562</v>
      </c>
      <c r="F529" s="160" t="str">
        <f>'TSCĐ Edit'!M528</f>
        <v>06764</v>
      </c>
      <c r="G529" t="str">
        <f>'TSCĐ Edit'!N528</f>
        <v>NIHONKODEN</v>
      </c>
      <c r="H529" t="str">
        <f>'TSCĐ Edit'!O528</f>
        <v>Nhật Bản</v>
      </c>
      <c r="I529">
        <f>'TSCĐ Edit'!P528</f>
        <v>2014</v>
      </c>
      <c r="J529">
        <f>'TSCĐ Edit'!Q528</f>
        <v>41736</v>
      </c>
      <c r="K529" t="s">
        <v>2</v>
      </c>
      <c r="L529" t="s">
        <v>2</v>
      </c>
      <c r="M529" t="str">
        <f>'TSCĐ Edit'!U528</f>
        <v>Đang hoạt động</v>
      </c>
      <c r="N529">
        <f>'TSCĐ Edit'!Q528</f>
        <v>41736</v>
      </c>
    </row>
    <row r="530" spans="1:14" x14ac:dyDescent="0.3">
      <c r="A530" t="str">
        <f>'TSCĐ Edit'!I529</f>
        <v>Khoa Lão Học</v>
      </c>
      <c r="B530" t="str">
        <f>'TSCĐ Edit'!B529</f>
        <v>Máy theo dõi BN</v>
      </c>
      <c r="C530" t="str">
        <f>'TSCĐ Edit'!D529</f>
        <v>BG.MTD.KLAOH.002</v>
      </c>
      <c r="D530" t="str">
        <f>'TSCĐ Edit'!H529</f>
        <v>Monitor theo dõi bệnh nhân 5 thông số</v>
      </c>
      <c r="E530" t="str">
        <f>'TSCĐ Edit'!L529</f>
        <v>BSM-3562</v>
      </c>
      <c r="F530" s="160">
        <f>'TSCĐ Edit'!M529</f>
        <v>21943</v>
      </c>
      <c r="G530" t="str">
        <f>'TSCĐ Edit'!N529</f>
        <v>NIHONKODEN</v>
      </c>
      <c r="H530" t="str">
        <f>'TSCĐ Edit'!O529</f>
        <v>Nhật Bản</v>
      </c>
      <c r="I530">
        <f>'TSCĐ Edit'!P529</f>
        <v>2018</v>
      </c>
      <c r="J530" t="str">
        <f>'TSCĐ Edit'!Q529</f>
        <v>20/12/2018</v>
      </c>
      <c r="K530" t="s">
        <v>2</v>
      </c>
      <c r="L530" t="s">
        <v>2</v>
      </c>
      <c r="M530" t="str">
        <f>'TSCĐ Edit'!U529</f>
        <v>Đang hoạt động</v>
      </c>
      <c r="N530" t="str">
        <f>'TSCĐ Edit'!Q529</f>
        <v>20/12/2018</v>
      </c>
    </row>
    <row r="531" spans="1:14" x14ac:dyDescent="0.3">
      <c r="A531" t="str">
        <f>'TSCĐ Edit'!I530</f>
        <v>Khoa Lão Học</v>
      </c>
      <c r="B531" t="str">
        <f>'TSCĐ Edit'!B530</f>
        <v>Máy theo dõi BN</v>
      </c>
      <c r="C531" t="str">
        <f>'TSCĐ Edit'!D530</f>
        <v>BG.MTD.KLAOH.003</v>
      </c>
      <c r="D531" t="str">
        <f>'TSCĐ Edit'!H530</f>
        <v>Monitor theo dõi bệnh nhân 5 thông số</v>
      </c>
      <c r="E531" t="str">
        <f>'TSCĐ Edit'!L530</f>
        <v>Vitapia 7000K</v>
      </c>
      <c r="F531" s="160">
        <f>'TSCĐ Edit'!M530</f>
        <v>19100100076</v>
      </c>
      <c r="G531" t="str">
        <f>'TSCĐ Edit'!N530</f>
        <v xml:space="preserve">Trismed </v>
      </c>
      <c r="H531" t="str">
        <f>'TSCĐ Edit'!O530</f>
        <v xml:space="preserve"> Hàn Quốc</v>
      </c>
      <c r="I531">
        <f>'TSCĐ Edit'!P530</f>
        <v>2020</v>
      </c>
      <c r="J531" t="str">
        <f>'TSCĐ Edit'!Q530</f>
        <v xml:space="preserve"> 10/06/2021</v>
      </c>
      <c r="K531" t="s">
        <v>2</v>
      </c>
      <c r="L531" t="s">
        <v>2</v>
      </c>
      <c r="M531" t="str">
        <f>'TSCĐ Edit'!U530</f>
        <v>Đang hoạt động</v>
      </c>
      <c r="N531" t="str">
        <f>'TSCĐ Edit'!Q530</f>
        <v xml:space="preserve"> 10/06/2021</v>
      </c>
    </row>
    <row r="532" spans="1:14" x14ac:dyDescent="0.3">
      <c r="A532" t="str">
        <f>'TSCĐ Edit'!I531</f>
        <v>Khoa Lão Học</v>
      </c>
      <c r="B532" t="str">
        <f>'TSCĐ Edit'!B531</f>
        <v>Máy thở</v>
      </c>
      <c r="C532" t="str">
        <f>'TSCĐ Edit'!D531</f>
        <v>BG.MT.KLAOH.001</v>
      </c>
      <c r="D532" t="str">
        <f>'TSCĐ Edit'!H531</f>
        <v>Máy thở Bipap</v>
      </c>
      <c r="E532" t="str">
        <f>'TSCĐ Edit'!L531</f>
        <v xml:space="preserve">
YH 725</v>
      </c>
      <c r="F532" s="160" t="str">
        <f>'TSCĐ Edit'!M531</f>
        <v>YH725C*V21339020</v>
      </c>
      <c r="G532" t="str">
        <f>'TSCĐ Edit'!N531</f>
        <v>Yuwell</v>
      </c>
      <c r="H532" t="str">
        <f>'TSCĐ Edit'!O531</f>
        <v xml:space="preserve"> Trung Quốc</v>
      </c>
      <c r="I532">
        <f>'TSCĐ Edit'!P531</f>
        <v>2021</v>
      </c>
      <c r="J532" t="str">
        <f>'TSCĐ Edit'!Q531</f>
        <v>30/08/2021</v>
      </c>
      <c r="K532" t="s">
        <v>2</v>
      </c>
      <c r="L532" t="s">
        <v>2</v>
      </c>
      <c r="M532" t="str">
        <f>'TSCĐ Edit'!U531</f>
        <v>Đang hoạt động</v>
      </c>
      <c r="N532" t="str">
        <f>'TSCĐ Edit'!Q531</f>
        <v>30/08/2021</v>
      </c>
    </row>
    <row r="533" spans="1:14" x14ac:dyDescent="0.3">
      <c r="A533" t="str">
        <f>'TSCĐ Edit'!I532</f>
        <v>Khoa Lão Học</v>
      </c>
      <c r="B533" t="str">
        <f>'TSCĐ Edit'!B532</f>
        <v>Máy thở</v>
      </c>
      <c r="C533" t="str">
        <f>'TSCĐ Edit'!D532</f>
        <v>BG.MT.KLAOH.002</v>
      </c>
      <c r="D533" t="str">
        <f>'TSCĐ Edit'!H532</f>
        <v>Máy thở Bipap</v>
      </c>
      <c r="E533" t="str">
        <f>'TSCĐ Edit'!L532</f>
        <v xml:space="preserve">
 YH 725</v>
      </c>
      <c r="F533" s="160" t="str">
        <f>'TSCĐ Edit'!M532</f>
        <v>YH725C*V21339011</v>
      </c>
      <c r="G533" t="str">
        <f>'TSCĐ Edit'!N532</f>
        <v>Yuwell</v>
      </c>
      <c r="H533" t="str">
        <f>'TSCĐ Edit'!O532</f>
        <v xml:space="preserve"> Trung Quốc</v>
      </c>
      <c r="I533">
        <f>'TSCĐ Edit'!P532</f>
        <v>2021</v>
      </c>
      <c r="J533" t="str">
        <f>'TSCĐ Edit'!Q532</f>
        <v>30/08/2021</v>
      </c>
      <c r="K533" t="s">
        <v>2</v>
      </c>
      <c r="L533" t="s">
        <v>2</v>
      </c>
      <c r="M533" t="str">
        <f>'TSCĐ Edit'!U532</f>
        <v>Đang hoạt động</v>
      </c>
      <c r="N533" t="str">
        <f>'TSCĐ Edit'!Q532</f>
        <v>30/08/2021</v>
      </c>
    </row>
    <row r="534" spans="1:14" x14ac:dyDescent="0.3">
      <c r="A534" t="str">
        <f>'TSCĐ Edit'!I533</f>
        <v>Khoa Lão Học</v>
      </c>
      <c r="B534" t="str">
        <f>'TSCĐ Edit'!B533</f>
        <v>Máy truyền dịch</v>
      </c>
      <c r="C534" t="str">
        <f>'TSCĐ Edit'!D533</f>
        <v>BG.TD.KLAOH.001</v>
      </c>
      <c r="D534" t="str">
        <f>'TSCĐ Edit'!H533</f>
        <v>Máy truyền dịch áp lực tốc độ cao</v>
      </c>
      <c r="E534" t="str">
        <f>'TSCĐ Edit'!L533</f>
        <v xml:space="preserve">Dispenser DP 30 </v>
      </c>
      <c r="F534" s="160" t="str">
        <f>'TSCĐ Edit'!M533</f>
        <v>4282U1810R</v>
      </c>
      <c r="G534" t="str">
        <f>'TSCĐ Edit'!N533</f>
        <v xml:space="preserve">Nouvag </v>
      </c>
      <c r="H534" t="str">
        <f>'TSCĐ Edit'!O533</f>
        <v xml:space="preserve"> Thụy Sỹ</v>
      </c>
      <c r="I534">
        <f>'TSCĐ Edit'!P533</f>
        <v>2018</v>
      </c>
      <c r="J534" t="str">
        <f>'TSCĐ Edit'!Q533</f>
        <v>28/12/2018</v>
      </c>
      <c r="K534" t="s">
        <v>2</v>
      </c>
      <c r="L534" t="s">
        <v>2</v>
      </c>
      <c r="M534" t="str">
        <f>'TSCĐ Edit'!U533</f>
        <v>Đang hoạt động</v>
      </c>
      <c r="N534" t="str">
        <f>'TSCĐ Edit'!Q533</f>
        <v>28/12/2018</v>
      </c>
    </row>
    <row r="535" spans="1:14" x14ac:dyDescent="0.3">
      <c r="A535" t="str">
        <f>'TSCĐ Edit'!I534</f>
        <v>Khoa Lão Học</v>
      </c>
      <c r="B535" t="str">
        <f>'TSCĐ Edit'!B534</f>
        <v>Máy truyền dịch</v>
      </c>
      <c r="C535" t="str">
        <f>'TSCĐ Edit'!D534</f>
        <v>BG.TD.KLAOH.002</v>
      </c>
      <c r="D535" t="str">
        <f>'TSCĐ Edit'!H534</f>
        <v>Bơm truyền dịch</v>
      </c>
      <c r="E535" t="str">
        <f>'TSCĐ Edit'!L534</f>
        <v>TE LF630</v>
      </c>
      <c r="F535" s="160" t="str">
        <f>'TSCĐ Edit'!M534</f>
        <v xml:space="preserve">
  2005010110
 </v>
      </c>
      <c r="G535" t="str">
        <f>'TSCĐ Edit'!N534</f>
        <v>Terumo</v>
      </c>
      <c r="H535" t="str">
        <f>'TSCĐ Edit'!O534</f>
        <v>Nhật Bản</v>
      </c>
      <c r="I535">
        <f>'TSCĐ Edit'!P534</f>
        <v>2020</v>
      </c>
      <c r="J535" t="str">
        <f>'TSCĐ Edit'!Q534</f>
        <v xml:space="preserve"> 10/06/2021</v>
      </c>
      <c r="K535" t="s">
        <v>2</v>
      </c>
      <c r="L535" t="s">
        <v>2</v>
      </c>
      <c r="M535" t="str">
        <f>'TSCĐ Edit'!U534</f>
        <v>Đang hoạt động</v>
      </c>
      <c r="N535" t="str">
        <f>'TSCĐ Edit'!Q534</f>
        <v xml:space="preserve"> 10/06/2021</v>
      </c>
    </row>
    <row r="536" spans="1:14" x14ac:dyDescent="0.3">
      <c r="A536" t="str">
        <f>'TSCĐ Edit'!I535</f>
        <v>Khoa Lão Học</v>
      </c>
      <c r="B536" t="str">
        <f>'TSCĐ Edit'!B535</f>
        <v>Máy truyền dịch</v>
      </c>
      <c r="C536" t="str">
        <f>'TSCĐ Edit'!D535</f>
        <v>BG.TD.KLAOH.003</v>
      </c>
      <c r="D536" t="str">
        <f>'TSCĐ Edit'!H535</f>
        <v>Bơm truyền dịch</v>
      </c>
      <c r="E536" t="str">
        <f>'TSCĐ Edit'!L535</f>
        <v>TE LF630</v>
      </c>
      <c r="F536" s="160" t="str">
        <f>'TSCĐ Edit'!M535</f>
        <v xml:space="preserve">
  2005010216
 </v>
      </c>
      <c r="G536" t="str">
        <f>'TSCĐ Edit'!N535</f>
        <v>Terumo</v>
      </c>
      <c r="H536" t="str">
        <f>'TSCĐ Edit'!O535</f>
        <v>Nhật Bản</v>
      </c>
      <c r="I536">
        <f>'TSCĐ Edit'!P535</f>
        <v>2020</v>
      </c>
      <c r="J536" t="str">
        <f>'TSCĐ Edit'!Q535</f>
        <v xml:space="preserve"> 10/06/2021</v>
      </c>
      <c r="K536" t="s">
        <v>2</v>
      </c>
      <c r="L536" t="s">
        <v>2</v>
      </c>
      <c r="M536" t="str">
        <f>'TSCĐ Edit'!U535</f>
        <v>Đang hoạt động</v>
      </c>
      <c r="N536" t="str">
        <f>'TSCĐ Edit'!Q535</f>
        <v xml:space="preserve"> 10/06/2021</v>
      </c>
    </row>
    <row r="537" spans="1:14" x14ac:dyDescent="0.3">
      <c r="A537" t="str">
        <f>'TSCĐ Edit'!I536</f>
        <v>Khoa Lão Học</v>
      </c>
      <c r="B537" t="str">
        <f>'TSCĐ Edit'!B536</f>
        <v>Máy truyền dịch</v>
      </c>
      <c r="C537" t="str">
        <f>'TSCĐ Edit'!D536</f>
        <v>BG.TD.KLAOH.004</v>
      </c>
      <c r="D537" t="str">
        <f>'TSCĐ Edit'!H536</f>
        <v>Bơm truyền dịch</v>
      </c>
      <c r="E537" t="str">
        <f>'TSCĐ Edit'!L536</f>
        <v>TE LF630</v>
      </c>
      <c r="F537" s="160" t="str">
        <f>'TSCĐ Edit'!M536</f>
        <v xml:space="preserve"> 
 2005010330</v>
      </c>
      <c r="G537" t="str">
        <f>'TSCĐ Edit'!N536</f>
        <v>Terumo</v>
      </c>
      <c r="H537" t="str">
        <f>'TSCĐ Edit'!O536</f>
        <v>Nhật Bản</v>
      </c>
      <c r="I537">
        <f>'TSCĐ Edit'!P536</f>
        <v>2020</v>
      </c>
      <c r="J537" t="str">
        <f>'TSCĐ Edit'!Q536</f>
        <v xml:space="preserve"> 10/06/2021</v>
      </c>
      <c r="K537" t="s">
        <v>2</v>
      </c>
      <c r="L537" t="s">
        <v>2</v>
      </c>
      <c r="M537" t="str">
        <f>'TSCĐ Edit'!U536</f>
        <v>Đang hoạt động</v>
      </c>
      <c r="N537" t="str">
        <f>'TSCĐ Edit'!Q536</f>
        <v xml:space="preserve"> 10/06/2021</v>
      </c>
    </row>
    <row r="538" spans="1:14" x14ac:dyDescent="0.3">
      <c r="A538" t="str">
        <f>'TSCĐ Edit'!I537</f>
        <v>Khoa Lão Học</v>
      </c>
      <c r="B538" t="str">
        <f>'TSCĐ Edit'!B537</f>
        <v>Xe cáng</v>
      </c>
      <c r="C538" t="str">
        <f>'TSCĐ Edit'!D537</f>
        <v>BG.XC.KLAOH.001</v>
      </c>
      <c r="D538" t="str">
        <f>'TSCĐ Edit'!H537</f>
        <v>Xe cáng chuyển bệnh nhân</v>
      </c>
      <c r="E538" t="str">
        <f>'TSCĐ Edit'!L537</f>
        <v>VN-XC07</v>
      </c>
      <c r="F538" s="160" t="str">
        <f>'TSCĐ Edit'!M537</f>
        <v>Không có</v>
      </c>
      <c r="G538" t="str">
        <f>'TSCĐ Edit'!N537</f>
        <v>Vietnew99</v>
      </c>
      <c r="H538" t="str">
        <f>'TSCĐ Edit'!O537</f>
        <v>Việt Nam</v>
      </c>
      <c r="I538">
        <f>'TSCĐ Edit'!P537</f>
        <v>2023</v>
      </c>
      <c r="J538" t="str">
        <f>'TSCĐ Edit'!Q537</f>
        <v>21/07/2023</v>
      </c>
      <c r="K538" t="s">
        <v>2</v>
      </c>
      <c r="L538" t="s">
        <v>2</v>
      </c>
      <c r="M538" t="str">
        <f>'TSCĐ Edit'!U537</f>
        <v>Đang hoạt động</v>
      </c>
      <c r="N538" t="str">
        <f>'TSCĐ Edit'!Q537</f>
        <v>21/07/2023</v>
      </c>
    </row>
    <row r="539" spans="1:14" x14ac:dyDescent="0.3">
      <c r="A539" t="str">
        <f>'TSCĐ Edit'!I538</f>
        <v>Khoa Mắt</v>
      </c>
      <c r="B539" t="str">
        <f>'TSCĐ Edit'!B538</f>
        <v>Bàn mổ</v>
      </c>
      <c r="C539" t="str">
        <f>'TSCĐ Edit'!D538</f>
        <v>BG.BM.KHMAT.001</v>
      </c>
      <c r="D539" t="str">
        <f>'TSCĐ Edit'!H538</f>
        <v>Bàn mổ bằng Inox có đệm</v>
      </c>
      <c r="E539">
        <f>'TSCĐ Edit'!L538</f>
        <v>0</v>
      </c>
      <c r="F539" s="160" t="str">
        <f>'TSCĐ Edit'!M538</f>
        <v>Không có</v>
      </c>
      <c r="G539" t="str">
        <f>'TSCĐ Edit'!N538</f>
        <v>Việt Nam</v>
      </c>
      <c r="H539" t="str">
        <f>'TSCĐ Edit'!O538</f>
        <v>Việt Nam</v>
      </c>
      <c r="I539">
        <f>'TSCĐ Edit'!P538</f>
        <v>2008</v>
      </c>
      <c r="J539">
        <f>'TSCĐ Edit'!Q538</f>
        <v>39459</v>
      </c>
      <c r="K539" t="s">
        <v>2</v>
      </c>
      <c r="L539" t="s">
        <v>2</v>
      </c>
      <c r="M539" t="str">
        <f>'TSCĐ Edit'!U538</f>
        <v>Đang hoạt động</v>
      </c>
      <c r="N539">
        <f>'TSCĐ Edit'!Q538</f>
        <v>39459</v>
      </c>
    </row>
    <row r="540" spans="1:14" x14ac:dyDescent="0.3">
      <c r="A540" t="str">
        <f>'TSCĐ Edit'!I539</f>
        <v>Khoa Mắt</v>
      </c>
      <c r="B540" t="str">
        <f>'TSCĐ Edit'!B539</f>
        <v>Bộ đo nhãn áp</v>
      </c>
      <c r="C540" t="str">
        <f>'TSCĐ Edit'!D539</f>
        <v>BG.ĐNA.KHMAT.001</v>
      </c>
      <c r="D540" t="str">
        <f>'TSCĐ Edit'!H539</f>
        <v>Bộ đo nhãn áp</v>
      </c>
      <c r="E540" t="str">
        <f>'TSCĐ Edit'!L539</f>
        <v>Schiotz C</v>
      </c>
      <c r="F540" s="160">
        <f>'TSCĐ Edit'!M539</f>
        <v>160490033</v>
      </c>
      <c r="G540" t="str">
        <f>'TSCĐ Edit'!N539</f>
        <v xml:space="preserve">Rudolf Riester GmbH </v>
      </c>
      <c r="H540" t="str">
        <f>'TSCĐ Edit'!O539</f>
        <v xml:space="preserve"> Đức</v>
      </c>
      <c r="I540">
        <f>'TSCĐ Edit'!P539</f>
        <v>2016</v>
      </c>
      <c r="J540" t="str">
        <f>'TSCĐ Edit'!Q539</f>
        <v>25/12/2016</v>
      </c>
      <c r="K540" t="s">
        <v>2</v>
      </c>
      <c r="L540" t="s">
        <v>2</v>
      </c>
      <c r="M540" t="str">
        <f>'TSCĐ Edit'!U539</f>
        <v>Đang hoạt động</v>
      </c>
      <c r="N540" t="str">
        <f>'TSCĐ Edit'!Q539</f>
        <v>25/12/2016</v>
      </c>
    </row>
    <row r="541" spans="1:14" x14ac:dyDescent="0.3">
      <c r="A541" t="str">
        <f>'TSCĐ Edit'!I540</f>
        <v>Khoa Mắt</v>
      </c>
      <c r="B541" t="str">
        <f>'TSCĐ Edit'!B540</f>
        <v>Bộ dụng cụ</v>
      </c>
      <c r="C541" t="str">
        <f>'TSCĐ Edit'!D540</f>
        <v>BG.BDC.KHMAT.001</v>
      </c>
      <c r="D541" t="str">
        <f>'TSCĐ Edit'!H540</f>
        <v>Bộ dụng cụ mổ quặm, mộng mắt</v>
      </c>
      <c r="E541">
        <f>'TSCĐ Edit'!L540</f>
        <v>0</v>
      </c>
      <c r="F541" s="160" t="str">
        <f>'TSCĐ Edit'!M540</f>
        <v>Không có</v>
      </c>
      <c r="G541" t="str">
        <f>'TSCĐ Edit'!N540</f>
        <v xml:space="preserve">Hilbro </v>
      </c>
      <c r="H541" t="str">
        <f>'TSCĐ Edit'!O540</f>
        <v>Pakistan</v>
      </c>
      <c r="I541">
        <f>'TSCĐ Edit'!P540</f>
        <v>2016</v>
      </c>
      <c r="J541" t="str">
        <f>'TSCĐ Edit'!Q540</f>
        <v>25/12/2016</v>
      </c>
      <c r="K541" t="s">
        <v>2</v>
      </c>
      <c r="L541" t="s">
        <v>2</v>
      </c>
      <c r="M541" t="str">
        <f>'TSCĐ Edit'!U540</f>
        <v>Đang hoạt động</v>
      </c>
      <c r="N541" t="str">
        <f>'TSCĐ Edit'!Q540</f>
        <v>25/12/2016</v>
      </c>
    </row>
    <row r="542" spans="1:14" x14ac:dyDescent="0.3">
      <c r="A542" t="str">
        <f>'TSCĐ Edit'!I541</f>
        <v>Khoa Mắt</v>
      </c>
      <c r="B542" t="str">
        <f>'TSCĐ Edit'!B541</f>
        <v>Bộ soi bóng đồng tử đo khúc xạ</v>
      </c>
      <c r="C542" t="str">
        <f>'TSCĐ Edit'!D541</f>
        <v>BG.BSB.KHMAT.001</v>
      </c>
      <c r="D542" t="str">
        <f>'TSCĐ Edit'!H541</f>
        <v>Bộ soi bóng đồng tử đo khúc xạ</v>
      </c>
      <c r="E542" t="str">
        <f>'TSCĐ Edit'!L541</f>
        <v>Beta 200 Streak</v>
      </c>
      <c r="F542" s="160">
        <f>'TSCĐ Edit'!M541</f>
        <v>1100223104</v>
      </c>
      <c r="G542" t="str">
        <f>'TSCĐ Edit'!N541</f>
        <v xml:space="preserve">Heine </v>
      </c>
      <c r="H542" t="str">
        <f>'TSCĐ Edit'!O541</f>
        <v>Đức</v>
      </c>
      <c r="I542">
        <f>'TSCĐ Edit'!P541</f>
        <v>2016</v>
      </c>
      <c r="J542" t="str">
        <f>'TSCĐ Edit'!Q541</f>
        <v>25/12/2016</v>
      </c>
      <c r="K542" t="s">
        <v>2</v>
      </c>
      <c r="L542" t="s">
        <v>2</v>
      </c>
      <c r="M542" t="str">
        <f>'TSCĐ Edit'!U541</f>
        <v>Đang hoạt động</v>
      </c>
      <c r="N542" t="str">
        <f>'TSCĐ Edit'!Q541</f>
        <v>25/12/2016</v>
      </c>
    </row>
    <row r="543" spans="1:14" x14ac:dyDescent="0.3">
      <c r="A543" t="str">
        <f>'TSCĐ Edit'!I542</f>
        <v>Khoa Mắt</v>
      </c>
      <c r="B543" t="str">
        <f>'TSCĐ Edit'!B542</f>
        <v xml:space="preserve">Bộ thử kính
</v>
      </c>
      <c r="C543" t="str">
        <f>'TSCĐ Edit'!D542</f>
        <v>BG.TK.KHMAT.001</v>
      </c>
      <c r="D543" t="str">
        <f>'TSCĐ Edit'!H542</f>
        <v>Bộ thử kính thị lực kèm theo gọng (Cận + Viễn)</v>
      </c>
      <c r="E543" t="str">
        <f>'TSCĐ Edit'!L542</f>
        <v>K-350A/K-0391</v>
      </c>
      <c r="F543" s="160">
        <f>'TSCĐ Edit'!M542</f>
        <v>160600216</v>
      </c>
      <c r="G543" t="str">
        <f>'TSCĐ Edit'!N542</f>
        <v xml:space="preserve"> Nhật Bản</v>
      </c>
      <c r="H543" t="str">
        <f>'TSCĐ Edit'!O542</f>
        <v>Nhật Bản</v>
      </c>
      <c r="I543">
        <f>'TSCĐ Edit'!P542</f>
        <v>2016</v>
      </c>
      <c r="J543" t="str">
        <f>'TSCĐ Edit'!Q542</f>
        <v>25/12/2016</v>
      </c>
      <c r="K543" t="s">
        <v>2</v>
      </c>
      <c r="L543" t="s">
        <v>2</v>
      </c>
      <c r="M543" t="str">
        <f>'TSCĐ Edit'!U542</f>
        <v>Đang hoạt động</v>
      </c>
      <c r="N543" t="str">
        <f>'TSCĐ Edit'!Q542</f>
        <v>25/12/2016</v>
      </c>
    </row>
    <row r="544" spans="1:14" x14ac:dyDescent="0.3">
      <c r="A544" t="str">
        <f>'TSCĐ Edit'!I543</f>
        <v>Khoa Mắt</v>
      </c>
      <c r="B544" t="str">
        <f>'TSCĐ Edit'!B543</f>
        <v>Đầu típ</v>
      </c>
      <c r="C544" t="str">
        <f>'TSCĐ Edit'!D543</f>
        <v>BG.ĐT.KHMAT.001</v>
      </c>
      <c r="D544" t="str">
        <f>'TSCĐ Edit'!H543</f>
        <v>Đầu típ phaco Easy 1ip 2.8mm</v>
      </c>
      <c r="E544">
        <f>'TSCĐ Edit'!L543</f>
        <v>0</v>
      </c>
      <c r="F544" s="160" t="str">
        <f>'TSCĐ Edit'!M543</f>
        <v>Không có</v>
      </c>
      <c r="G544">
        <f>'TSCĐ Edit'!N543</f>
        <v>0</v>
      </c>
      <c r="H544">
        <f>'TSCĐ Edit'!O543</f>
        <v>0</v>
      </c>
      <c r="I544">
        <f>'TSCĐ Edit'!P543</f>
        <v>2022</v>
      </c>
      <c r="J544">
        <f>'TSCĐ Edit'!Q543</f>
        <v>2022</v>
      </c>
      <c r="K544" t="s">
        <v>2</v>
      </c>
      <c r="L544" t="s">
        <v>2</v>
      </c>
      <c r="M544" t="str">
        <f>'TSCĐ Edit'!U543</f>
        <v>Đang hoạt động</v>
      </c>
      <c r="N544">
        <f>'TSCĐ Edit'!Q543</f>
        <v>2022</v>
      </c>
    </row>
    <row r="545" spans="1:14" x14ac:dyDescent="0.3">
      <c r="A545" t="str">
        <f>'TSCĐ Edit'!I544</f>
        <v>Khoa Mắt</v>
      </c>
      <c r="B545" t="str">
        <f>'TSCĐ Edit'!B544</f>
        <v xml:space="preserve">Đèn </v>
      </c>
      <c r="C545" t="str">
        <f>'TSCĐ Edit'!D544</f>
        <v>BG.ĐS.KHMAT.001</v>
      </c>
      <c r="D545" t="str">
        <f>'TSCĐ Edit'!H544</f>
        <v>Đèn soi đáy mắt</v>
      </c>
      <c r="E545" t="str">
        <f>'TSCĐ Edit'!L544</f>
        <v>Beta 200</v>
      </c>
      <c r="F545" s="160">
        <f>'TSCĐ Edit'!M544</f>
        <v>1100302474</v>
      </c>
      <c r="G545" t="str">
        <f>'TSCĐ Edit'!N544</f>
        <v xml:space="preserve">Heine </v>
      </c>
      <c r="H545" t="str">
        <f>'TSCĐ Edit'!O544</f>
        <v>Đức</v>
      </c>
      <c r="I545">
        <f>'TSCĐ Edit'!P544</f>
        <v>2016</v>
      </c>
      <c r="J545" t="str">
        <f>'TSCĐ Edit'!Q544</f>
        <v>25/12/2016</v>
      </c>
      <c r="K545" t="s">
        <v>2</v>
      </c>
      <c r="L545" t="s">
        <v>2</v>
      </c>
      <c r="M545" t="str">
        <f>'TSCĐ Edit'!U544</f>
        <v>Đang hoạt động</v>
      </c>
      <c r="N545" t="str">
        <f>'TSCĐ Edit'!Q544</f>
        <v>25/12/2016</v>
      </c>
    </row>
    <row r="546" spans="1:14" x14ac:dyDescent="0.3">
      <c r="A546" t="str">
        <f>'TSCĐ Edit'!I545</f>
        <v>Khoa Mắt</v>
      </c>
      <c r="B546" t="str">
        <f>'TSCĐ Edit'!B545</f>
        <v xml:space="preserve">Kéo  </v>
      </c>
      <c r="C546" t="str">
        <f>'TSCĐ Edit'!D545</f>
        <v>BG.K.KHMAT.001</v>
      </c>
      <c r="D546" t="str">
        <f>'TSCĐ Edit'!H545</f>
        <v>Kéo cắt bao phẫu thuật mắt dài 84mm</v>
      </c>
      <c r="E546">
        <f>'TSCĐ Edit'!L545</f>
        <v>0</v>
      </c>
      <c r="F546" s="160" t="str">
        <f>'TSCĐ Edit'!M545</f>
        <v>Không có</v>
      </c>
      <c r="G546" t="str">
        <f>'TSCĐ Edit'!N545</f>
        <v xml:space="preserve">Rumex </v>
      </c>
      <c r="H546" t="str">
        <f>'TSCĐ Edit'!O545</f>
        <v xml:space="preserve">  Mỹ</v>
      </c>
      <c r="I546">
        <f>'TSCĐ Edit'!P545</f>
        <v>2015</v>
      </c>
      <c r="J546" t="str">
        <f>'TSCĐ Edit'!Q545</f>
        <v xml:space="preserve"> 17/10/2016</v>
      </c>
      <c r="K546" t="s">
        <v>2</v>
      </c>
      <c r="L546" t="s">
        <v>2</v>
      </c>
      <c r="M546" t="str">
        <f>'TSCĐ Edit'!U545</f>
        <v>Đang hoạt động</v>
      </c>
      <c r="N546" t="str">
        <f>'TSCĐ Edit'!Q545</f>
        <v xml:space="preserve"> 17/10/2016</v>
      </c>
    </row>
    <row r="547" spans="1:14" x14ac:dyDescent="0.3">
      <c r="A547" t="str">
        <f>'TSCĐ Edit'!I546</f>
        <v>Khoa Mắt</v>
      </c>
      <c r="B547" t="str">
        <f>'TSCĐ Edit'!B546</f>
        <v xml:space="preserve">Kéo  </v>
      </c>
      <c r="C547" t="str">
        <f>'TSCĐ Edit'!D546</f>
        <v>BG.K.KHMAT.002</v>
      </c>
      <c r="D547" t="str">
        <f>'TSCĐ Edit'!H546</f>
        <v>Kéo giác mạc phẫu thuật mắt cỡ nhỏ, đầu tỳ, lưỡi 7,5mm dài 120mm</v>
      </c>
      <c r="E547">
        <f>'TSCĐ Edit'!L546</f>
        <v>0</v>
      </c>
      <c r="F547" s="160" t="str">
        <f>'TSCĐ Edit'!M546</f>
        <v>Không có</v>
      </c>
      <c r="G547" t="str">
        <f>'TSCĐ Edit'!N546</f>
        <v xml:space="preserve">Rumex </v>
      </c>
      <c r="H547" t="str">
        <f>'TSCĐ Edit'!O546</f>
        <v xml:space="preserve">  Mỹ</v>
      </c>
      <c r="I547">
        <f>'TSCĐ Edit'!P546</f>
        <v>2015</v>
      </c>
      <c r="J547" t="str">
        <f>'TSCĐ Edit'!Q546</f>
        <v xml:space="preserve"> 17/10/2016</v>
      </c>
      <c r="K547" t="s">
        <v>2</v>
      </c>
      <c r="L547" t="s">
        <v>2</v>
      </c>
      <c r="M547" t="str">
        <f>'TSCĐ Edit'!U546</f>
        <v>Đang hoạt động</v>
      </c>
      <c r="N547" t="str">
        <f>'TSCĐ Edit'!Q546</f>
        <v xml:space="preserve"> 17/10/2016</v>
      </c>
    </row>
    <row r="548" spans="1:14" x14ac:dyDescent="0.3">
      <c r="A548" t="str">
        <f>'TSCĐ Edit'!I547</f>
        <v>Khoa Mắt</v>
      </c>
      <c r="B548" t="str">
        <f>'TSCĐ Edit'!B547</f>
        <v xml:space="preserve">Kẹp  </v>
      </c>
      <c r="C548" t="str">
        <f>'TSCĐ Edit'!D547</f>
        <v>BG.K.KHMAT.001</v>
      </c>
      <c r="D548" t="str">
        <f>'TSCĐ Edit'!H547</f>
        <v>Kẹp xé bao phẫu thuật mắt dài 11mm</v>
      </c>
      <c r="E548">
        <f>'TSCĐ Edit'!L547</f>
        <v>0</v>
      </c>
      <c r="F548" s="160" t="str">
        <f>'TSCĐ Edit'!M547</f>
        <v>Không có</v>
      </c>
      <c r="G548" t="str">
        <f>'TSCĐ Edit'!N547</f>
        <v xml:space="preserve">Rumex </v>
      </c>
      <c r="H548" t="str">
        <f>'TSCĐ Edit'!O547</f>
        <v xml:space="preserve">  Mỹ</v>
      </c>
      <c r="I548">
        <f>'TSCĐ Edit'!P547</f>
        <v>2015</v>
      </c>
      <c r="J548" t="str">
        <f>'TSCĐ Edit'!Q547</f>
        <v xml:space="preserve"> 17/10/2016</v>
      </c>
      <c r="K548" t="s">
        <v>2</v>
      </c>
      <c r="L548" t="s">
        <v>2</v>
      </c>
      <c r="M548" t="str">
        <f>'TSCĐ Edit'!U547</f>
        <v>Đang hoạt động</v>
      </c>
      <c r="N548" t="str">
        <f>'TSCĐ Edit'!Q547</f>
        <v xml:space="preserve"> 17/10/2016</v>
      </c>
    </row>
    <row r="549" spans="1:14" x14ac:dyDescent="0.3">
      <c r="A549" t="str">
        <f>'TSCĐ Edit'!I548</f>
        <v>Khoa Mắt</v>
      </c>
      <c r="B549" t="str">
        <f>'TSCĐ Edit'!B548</f>
        <v xml:space="preserve">Kìm </v>
      </c>
      <c r="C549" t="str">
        <f>'TSCĐ Edit'!D548</f>
        <v>BG.K.KHMAT.001</v>
      </c>
      <c r="D549" t="str">
        <f>'TSCĐ Edit'!H548</f>
        <v>Kìm mở xương đầu gặm 2mmx10mm dài 135mm</v>
      </c>
      <c r="E549">
        <f>'TSCĐ Edit'!L548</f>
        <v>0</v>
      </c>
      <c r="F549" s="160">
        <f>'TSCĐ Edit'!M548</f>
        <v>120308</v>
      </c>
      <c r="G549" t="str">
        <f>'TSCĐ Edit'!N548</f>
        <v xml:space="preserve">Jonh </v>
      </c>
      <c r="H549" t="str">
        <f>'TSCĐ Edit'!O548</f>
        <v xml:space="preserve"> Anh</v>
      </c>
      <c r="I549">
        <f>'TSCĐ Edit'!P548</f>
        <v>2017</v>
      </c>
      <c r="J549" t="str">
        <f>'TSCĐ Edit'!Q548</f>
        <v>28/11/2017</v>
      </c>
      <c r="K549" t="s">
        <v>2</v>
      </c>
      <c r="L549" t="s">
        <v>2</v>
      </c>
      <c r="M549" t="str">
        <f>'TSCĐ Edit'!U548</f>
        <v>Đang hoạt động</v>
      </c>
      <c r="N549" t="str">
        <f>'TSCĐ Edit'!Q548</f>
        <v>28/11/2017</v>
      </c>
    </row>
    <row r="550" spans="1:14" x14ac:dyDescent="0.3">
      <c r="A550" t="str">
        <f>'TSCĐ Edit'!I549</f>
        <v>Khoa Mắt</v>
      </c>
      <c r="B550" t="str">
        <f>'TSCĐ Edit'!B549</f>
        <v xml:space="preserve">Kìm </v>
      </c>
      <c r="C550" t="str">
        <f>'TSCĐ Edit'!D549</f>
        <v>BG.K.KHMAT.002</v>
      </c>
      <c r="D550" t="str">
        <f>'TSCĐ Edit'!H549</f>
        <v>Kìm mở xương đầu gặm 3mm dài 140mm</v>
      </c>
      <c r="E550">
        <f>'TSCĐ Edit'!L549</f>
        <v>0</v>
      </c>
      <c r="F550" s="160">
        <f>'TSCĐ Edit'!M549</f>
        <v>101495</v>
      </c>
      <c r="G550" t="str">
        <f>'TSCĐ Edit'!N549</f>
        <v xml:space="preserve">Weiss </v>
      </c>
      <c r="H550" t="str">
        <f>'TSCĐ Edit'!O549</f>
        <v xml:space="preserve"> Anh</v>
      </c>
      <c r="I550">
        <f>'TSCĐ Edit'!P549</f>
        <v>2017</v>
      </c>
      <c r="J550" t="str">
        <f>'TSCĐ Edit'!Q549</f>
        <v>28/11/2017</v>
      </c>
      <c r="K550" t="s">
        <v>2</v>
      </c>
      <c r="L550" t="s">
        <v>2</v>
      </c>
      <c r="M550" t="str">
        <f>'TSCĐ Edit'!U549</f>
        <v>Đang hoạt động</v>
      </c>
      <c r="N550" t="str">
        <f>'TSCĐ Edit'!Q549</f>
        <v>28/11/2017</v>
      </c>
    </row>
    <row r="551" spans="1:14" x14ac:dyDescent="0.3">
      <c r="A551" t="str">
        <f>'TSCĐ Edit'!I550</f>
        <v>Khoa Mắt</v>
      </c>
      <c r="B551" t="str">
        <f>'TSCĐ Edit'!B550</f>
        <v>Kính hiển vi</v>
      </c>
      <c r="C551" t="str">
        <f>'TSCĐ Edit'!D550</f>
        <v>BG.KHV.KHMAT.001</v>
      </c>
      <c r="D551" t="str">
        <f>'TSCĐ Edit'!H550</f>
        <v>Kính hiển vi phẫu thuật</v>
      </c>
      <c r="E551" t="str">
        <f>'TSCĐ Edit'!L550</f>
        <v>HS Allegra 90</v>
      </c>
      <c r="F551" s="160">
        <f>'TSCĐ Edit'!M550</f>
        <v>1057</v>
      </c>
      <c r="G551" t="str">
        <f>'TSCĐ Edit'!N550</f>
        <v xml:space="preserve">Moller-Wedel GmbH&amp;Co.KG </v>
      </c>
      <c r="H551" t="str">
        <f>'TSCĐ Edit'!O550</f>
        <v xml:space="preserve">  Đức</v>
      </c>
      <c r="I551">
        <f>'TSCĐ Edit'!P550</f>
        <v>2016</v>
      </c>
      <c r="J551" t="str">
        <f>'TSCĐ Edit'!Q550</f>
        <v>25/12/2016</v>
      </c>
      <c r="K551" t="s">
        <v>2</v>
      </c>
      <c r="L551" t="s">
        <v>2</v>
      </c>
      <c r="M551" t="str">
        <f>'TSCĐ Edit'!U550</f>
        <v>Đang hoạt động</v>
      </c>
      <c r="N551" t="str">
        <f>'TSCĐ Edit'!Q550</f>
        <v>25/12/2016</v>
      </c>
    </row>
    <row r="552" spans="1:14" x14ac:dyDescent="0.3">
      <c r="A552" t="str">
        <f>'TSCĐ Edit'!I551</f>
        <v>Khoa Mắt</v>
      </c>
      <c r="B552" t="str">
        <f>'TSCĐ Edit'!B551</f>
        <v>Kính hiển vi</v>
      </c>
      <c r="C552" t="str">
        <f>'TSCĐ Edit'!D551</f>
        <v>BG.KHV.KHMAT.002</v>
      </c>
      <c r="D552" t="str">
        <f>'TSCĐ Edit'!H551</f>
        <v>Kính hiển vi phẫu thuật mắt</v>
      </c>
      <c r="E552" t="str">
        <f>'TSCĐ Edit'!L551</f>
        <v>OM-9</v>
      </c>
      <c r="F552" s="160">
        <f>'TSCĐ Edit'!M551</f>
        <v>2010571</v>
      </c>
      <c r="G552" t="str">
        <f>'TSCĐ Edit'!N551</f>
        <v>Takagi</v>
      </c>
      <c r="H552" t="str">
        <f>'TSCĐ Edit'!O551</f>
        <v>Nhật Bản</v>
      </c>
      <c r="I552">
        <f>'TSCĐ Edit'!P551</f>
        <v>2016</v>
      </c>
      <c r="J552" t="str">
        <f>'TSCĐ Edit'!Q551</f>
        <v>28/03/2017</v>
      </c>
      <c r="K552" t="s">
        <v>2</v>
      </c>
      <c r="L552" t="s">
        <v>2</v>
      </c>
      <c r="M552" t="str">
        <f>'TSCĐ Edit'!U551</f>
        <v>Đang hoạt động</v>
      </c>
      <c r="N552" t="str">
        <f>'TSCĐ Edit'!Q551</f>
        <v>28/03/2017</v>
      </c>
    </row>
    <row r="553" spans="1:14" x14ac:dyDescent="0.3">
      <c r="A553" t="str">
        <f>'TSCĐ Edit'!I552</f>
        <v>Khoa Mắt</v>
      </c>
      <c r="B553" t="str">
        <f>'TSCĐ Edit'!B552</f>
        <v>Kính hiển vi</v>
      </c>
      <c r="C553" t="str">
        <f>'TSCĐ Edit'!D552</f>
        <v>BG.KHV.KHMAT.003</v>
      </c>
      <c r="D553" t="str">
        <f>'TSCĐ Edit'!H552</f>
        <v>Máy sinh kính hiển vi mắt</v>
      </c>
      <c r="E553" t="str">
        <f>'TSCĐ Edit'!L552</f>
        <v>IEC-601-1</v>
      </c>
      <c r="F553" s="160">
        <f>'TSCĐ Edit'!M552</f>
        <v>602910</v>
      </c>
      <c r="G553" t="str">
        <f>'TSCĐ Edit'!N552</f>
        <v>Nhật</v>
      </c>
      <c r="H553" t="str">
        <f>'TSCĐ Edit'!O552</f>
        <v>Nhật Bản</v>
      </c>
      <c r="I553">
        <f>'TSCĐ Edit'!P552</f>
        <v>2017</v>
      </c>
      <c r="J553">
        <f>'TSCĐ Edit'!Q552</f>
        <v>38718</v>
      </c>
      <c r="K553" t="s">
        <v>2</v>
      </c>
      <c r="L553" t="s">
        <v>2</v>
      </c>
      <c r="M553" t="str">
        <f>'TSCĐ Edit'!U552</f>
        <v>Đang hoạt động</v>
      </c>
      <c r="N553">
        <f>'TSCĐ Edit'!Q552</f>
        <v>38718</v>
      </c>
    </row>
    <row r="554" spans="1:14" x14ac:dyDescent="0.3">
      <c r="A554" t="str">
        <f>'TSCĐ Edit'!I553</f>
        <v>Khoa Mắt</v>
      </c>
      <c r="B554" t="str">
        <f>'TSCĐ Edit'!B553</f>
        <v>Kính soi đáy mắt</v>
      </c>
      <c r="C554" t="str">
        <f>'TSCĐ Edit'!D553</f>
        <v>BG.SĐM.KHMAT.001</v>
      </c>
      <c r="D554" t="str">
        <f>'TSCĐ Edit'!H553</f>
        <v>Kính soi đáy mắt</v>
      </c>
      <c r="E554">
        <f>'TSCĐ Edit'!L553</f>
        <v>0</v>
      </c>
      <c r="F554" s="160" t="str">
        <f>'TSCĐ Edit'!M553</f>
        <v>Không có</v>
      </c>
      <c r="G554" t="str">
        <f>'TSCĐ Edit'!N553</f>
        <v xml:space="preserve">Volk </v>
      </c>
      <c r="H554" t="str">
        <f>'TSCĐ Edit'!O553</f>
        <v xml:space="preserve">  Mỹ</v>
      </c>
      <c r="I554">
        <f>'TSCĐ Edit'!P553</f>
        <v>2015</v>
      </c>
      <c r="J554" t="str">
        <f>'TSCĐ Edit'!Q553</f>
        <v>17/10/2016</v>
      </c>
      <c r="K554" t="s">
        <v>2</v>
      </c>
      <c r="L554" t="s">
        <v>2</v>
      </c>
      <c r="M554" t="str">
        <f>'TSCĐ Edit'!U553</f>
        <v>Đang hoạt động</v>
      </c>
      <c r="N554" t="str">
        <f>'TSCĐ Edit'!Q553</f>
        <v>17/10/2016</v>
      </c>
    </row>
    <row r="555" spans="1:14" x14ac:dyDescent="0.3">
      <c r="A555" t="str">
        <f>'TSCĐ Edit'!I554</f>
        <v>Khoa Mắt</v>
      </c>
      <c r="B555" t="str">
        <f>'TSCĐ Edit'!B554</f>
        <v>Màn hình thử thị lực và sắc giác</v>
      </c>
      <c r="C555" t="str">
        <f>'TSCĐ Edit'!D554</f>
        <v>BG.TTL.KHMAT.001</v>
      </c>
      <c r="D555" t="str">
        <f>'TSCĐ Edit'!H554</f>
        <v>Màn hình thử thị lực và sắc giác</v>
      </c>
      <c r="E555" t="str">
        <f>'TSCĐ Edit'!L554</f>
        <v>CP-200</v>
      </c>
      <c r="F555" s="160" t="str">
        <f>'TSCĐ Edit'!M554</f>
        <v>WKBB0015</v>
      </c>
      <c r="G555" t="str">
        <f>'TSCĐ Edit'!N554</f>
        <v xml:space="preserve">Frey SJ </v>
      </c>
      <c r="H555" t="str">
        <f>'TSCĐ Edit'!O554</f>
        <v xml:space="preserve">  Ba lan</v>
      </c>
      <c r="I555">
        <f>'TSCĐ Edit'!P554</f>
        <v>2016</v>
      </c>
      <c r="J555" t="str">
        <f>'TSCĐ Edit'!Q554</f>
        <v>17/02//2017</v>
      </c>
      <c r="K555" t="s">
        <v>2</v>
      </c>
      <c r="L555" t="s">
        <v>2</v>
      </c>
      <c r="M555" t="str">
        <f>'TSCĐ Edit'!U554</f>
        <v>Đang hoạt động</v>
      </c>
      <c r="N555" t="str">
        <f>'TSCĐ Edit'!Q554</f>
        <v>17/02//2017</v>
      </c>
    </row>
    <row r="556" spans="1:14" x14ac:dyDescent="0.3">
      <c r="A556" t="str">
        <f>'TSCĐ Edit'!I555</f>
        <v>Khoa Mắt</v>
      </c>
      <c r="B556" t="str">
        <f>'TSCĐ Edit'!B555</f>
        <v>Màn hình thử thị lực và sắc giác</v>
      </c>
      <c r="C556" t="str">
        <f>'TSCĐ Edit'!D555</f>
        <v>BG.TTL.KHMAT.002</v>
      </c>
      <c r="D556" t="str">
        <f>'TSCĐ Edit'!H555</f>
        <v>Màn hình thử thị lực và sắc giác</v>
      </c>
      <c r="E556" t="str">
        <f>'TSCĐ Edit'!L555</f>
        <v>CP-200</v>
      </c>
      <c r="F556" s="160" t="str">
        <f>'TSCĐ Edit'!M555</f>
        <v>WKBB0025</v>
      </c>
      <c r="G556" t="str">
        <f>'TSCĐ Edit'!N555</f>
        <v xml:space="preserve">Frey SJ </v>
      </c>
      <c r="H556" t="str">
        <f>'TSCĐ Edit'!O555</f>
        <v xml:space="preserve">  Ba lan</v>
      </c>
      <c r="I556">
        <f>'TSCĐ Edit'!P555</f>
        <v>2016</v>
      </c>
      <c r="J556" t="str">
        <f>'TSCĐ Edit'!Q555</f>
        <v>17/02//2017</v>
      </c>
      <c r="K556" t="s">
        <v>2</v>
      </c>
      <c r="L556" t="s">
        <v>2</v>
      </c>
      <c r="M556" t="str">
        <f>'TSCĐ Edit'!U555</f>
        <v>Đang hoạt động</v>
      </c>
      <c r="N556" t="str">
        <f>'TSCĐ Edit'!Q555</f>
        <v>17/02//2017</v>
      </c>
    </row>
    <row r="557" spans="1:14" x14ac:dyDescent="0.3">
      <c r="A557" t="str">
        <f>'TSCĐ Edit'!I556</f>
        <v>Khoa Mắt</v>
      </c>
      <c r="B557" t="str">
        <f>'TSCĐ Edit'!B556</f>
        <v>Máy chụp huỳnh quang đáy mắt</v>
      </c>
      <c r="C557" t="str">
        <f>'TSCĐ Edit'!D556</f>
        <v>BG.XQ.KHMAT.001</v>
      </c>
      <c r="D557" t="str">
        <f>'TSCĐ Edit'!H556</f>
        <v>Máy chụp huỳnh quang đáy mắt</v>
      </c>
      <c r="E557" t="str">
        <f>'TSCĐ Edit'!L556</f>
        <v>CF-1</v>
      </c>
      <c r="F557" s="160">
        <f>'TSCĐ Edit'!M556</f>
        <v>310003</v>
      </c>
      <c r="G557" t="str">
        <f>'TSCĐ Edit'!N556</f>
        <v xml:space="preserve">CANON INC., Medical Equipment </v>
      </c>
      <c r="H557" t="str">
        <f>'TSCĐ Edit'!O556</f>
        <v>Nhật Bản</v>
      </c>
      <c r="I557">
        <f>'TSCĐ Edit'!P556</f>
        <v>2016</v>
      </c>
      <c r="J557" t="str">
        <f>'TSCĐ Edit'!Q556</f>
        <v>20/03/2017</v>
      </c>
      <c r="K557" t="s">
        <v>2</v>
      </c>
      <c r="L557" t="s">
        <v>2</v>
      </c>
      <c r="M557" t="str">
        <f>'TSCĐ Edit'!U556</f>
        <v>Đang hoạt động</v>
      </c>
      <c r="N557" t="str">
        <f>'TSCĐ Edit'!Q556</f>
        <v>20/03/2017</v>
      </c>
    </row>
    <row r="558" spans="1:14" x14ac:dyDescent="0.3">
      <c r="A558" t="str">
        <f>'TSCĐ Edit'!I557</f>
        <v>Khoa Mắt</v>
      </c>
      <c r="B558" t="str">
        <f>'TSCĐ Edit'!B557</f>
        <v>Máy điện tim</v>
      </c>
      <c r="C558" t="str">
        <f>'TSCĐ Edit'!D557</f>
        <v>BG.ĐT.KHMAT.001</v>
      </c>
      <c r="D558" t="str">
        <f>'TSCĐ Edit'!H557</f>
        <v>Máy điện tim 3 cần</v>
      </c>
      <c r="E558" t="str">
        <f>'TSCĐ Edit'!L557</f>
        <v>ECG-1150</v>
      </c>
      <c r="F558" s="160" t="str">
        <f>'TSCĐ Edit'!M557</f>
        <v>15537K</v>
      </c>
      <c r="G558" t="str">
        <f>'TSCĐ Edit'!N557</f>
        <v>Nihon Kohden</v>
      </c>
      <c r="H558" t="str">
        <f>'TSCĐ Edit'!O557</f>
        <v>Nhật Bản</v>
      </c>
      <c r="I558">
        <f>'TSCĐ Edit'!P557</f>
        <v>2015</v>
      </c>
      <c r="J558" t="str">
        <f>'TSCĐ Edit'!Q557</f>
        <v>28/01/2016</v>
      </c>
      <c r="K558" t="s">
        <v>2</v>
      </c>
      <c r="L558" t="s">
        <v>2</v>
      </c>
      <c r="M558" t="str">
        <f>'TSCĐ Edit'!U557</f>
        <v>Đang hoạt động</v>
      </c>
      <c r="N558" t="str">
        <f>'TSCĐ Edit'!Q557</f>
        <v>28/01/2016</v>
      </c>
    </row>
    <row r="559" spans="1:14" x14ac:dyDescent="0.3">
      <c r="A559" t="str">
        <f>'TSCĐ Edit'!I558</f>
        <v>Khoa Mắt</v>
      </c>
      <c r="B559" t="str">
        <f>'TSCĐ Edit'!B558</f>
        <v>Máy điều trị</v>
      </c>
      <c r="C559" t="str">
        <f>'TSCĐ Edit'!D558</f>
        <v>BG.MĐT.KHMAT.001</v>
      </c>
      <c r="D559" t="str">
        <f>'TSCĐ Edit'!H558</f>
        <v>Máy laser Yag điều trị bán phần trước và vẩn đục dịch kính</v>
      </c>
      <c r="E559" t="str">
        <f>'TSCĐ Edit'!L558</f>
        <v>Ultra Qreflex</v>
      </c>
      <c r="F559" s="160" t="str">
        <f>'TSCĐ Edit'!M558</f>
        <v>UR0734</v>
      </c>
      <c r="G559" t="str">
        <f>'TSCĐ Edit'!N558</f>
        <v>Ellex Medical Pty Ltd</v>
      </c>
      <c r="H559" t="str">
        <f>'TSCĐ Edit'!O558</f>
        <v>Úc</v>
      </c>
      <c r="I559">
        <f>'TSCĐ Edit'!P558</f>
        <v>2016</v>
      </c>
      <c r="J559" t="str">
        <f>'TSCĐ Edit'!Q558</f>
        <v>17/02/2017</v>
      </c>
      <c r="K559" t="s">
        <v>2</v>
      </c>
      <c r="L559" t="s">
        <v>2</v>
      </c>
      <c r="M559" t="str">
        <f>'TSCĐ Edit'!U558</f>
        <v>Đang hoạt động</v>
      </c>
      <c r="N559" t="str">
        <f>'TSCĐ Edit'!Q558</f>
        <v>17/02/2017</v>
      </c>
    </row>
    <row r="560" spans="1:14" x14ac:dyDescent="0.3">
      <c r="A560" t="str">
        <f>'TSCĐ Edit'!I559</f>
        <v>Khoa Mắt</v>
      </c>
      <c r="B560" t="str">
        <f>'TSCĐ Edit'!B559</f>
        <v>Máy đo</v>
      </c>
      <c r="C560" t="str">
        <f>'TSCĐ Edit'!D559</f>
        <v>BG.ĐKX.KHMAT.001</v>
      </c>
      <c r="D560" t="str">
        <f>'TSCĐ Edit'!H559</f>
        <v>Máy đo khúc xạ tự động TOPCON RM-8900</v>
      </c>
      <c r="E560" t="str">
        <f>'TSCĐ Edit'!L559</f>
        <v xml:space="preserve">Model: RM-8900;  </v>
      </c>
      <c r="F560" s="160">
        <f>'TSCĐ Edit'!M559</f>
        <v>4261142</v>
      </c>
      <c r="G560" t="str">
        <f>'TSCĐ Edit'!N559</f>
        <v>Toitu</v>
      </c>
      <c r="H560" t="str">
        <f>'TSCĐ Edit'!O559</f>
        <v>Nhật Bản</v>
      </c>
      <c r="I560">
        <f>'TSCĐ Edit'!P559</f>
        <v>2009</v>
      </c>
      <c r="J560" t="str">
        <f>'TSCĐ Edit'!Q559</f>
        <v>30/12/2009</v>
      </c>
      <c r="K560" t="s">
        <v>2</v>
      </c>
      <c r="L560" t="s">
        <v>2</v>
      </c>
      <c r="M560" t="str">
        <f>'TSCĐ Edit'!U559</f>
        <v>Đang hoạt động</v>
      </c>
      <c r="N560" t="str">
        <f>'TSCĐ Edit'!Q559</f>
        <v>30/12/2009</v>
      </c>
    </row>
    <row r="561" spans="1:14" x14ac:dyDescent="0.3">
      <c r="A561" t="str">
        <f>'TSCĐ Edit'!I560</f>
        <v>Khoa Mắt</v>
      </c>
      <c r="B561" t="str">
        <f>'TSCĐ Edit'!B560</f>
        <v>Máy đo</v>
      </c>
      <c r="C561" t="str">
        <f>'TSCĐ Edit'!D560</f>
        <v>BG.MĐ.KHMAT.002</v>
      </c>
      <c r="D561" t="str">
        <f>'TSCĐ Edit'!H560</f>
        <v>Máy khúc xạ kế tự động</v>
      </c>
      <c r="E561" t="str">
        <f>'TSCĐ Edit'!L560</f>
        <v>Accuref R-800</v>
      </c>
      <c r="F561" s="160" t="str">
        <f>'TSCĐ Edit'!M560</f>
        <v>16BQ1770</v>
      </c>
      <c r="G561" t="str">
        <f>'TSCĐ Edit'!N560</f>
        <v>Rexxam</v>
      </c>
      <c r="H561" t="str">
        <f>'TSCĐ Edit'!O560</f>
        <v>Rexxam</v>
      </c>
      <c r="I561">
        <f>'TSCĐ Edit'!P560</f>
        <v>2016</v>
      </c>
      <c r="J561" t="str">
        <f>'TSCĐ Edit'!Q560</f>
        <v>25/12/2016</v>
      </c>
      <c r="K561" t="s">
        <v>2</v>
      </c>
      <c r="L561" t="s">
        <v>2</v>
      </c>
      <c r="M561" t="str">
        <f>'TSCĐ Edit'!U560</f>
        <v>Đang hoạt động</v>
      </c>
      <c r="N561" t="str">
        <f>'TSCĐ Edit'!Q560</f>
        <v>25/12/2016</v>
      </c>
    </row>
    <row r="562" spans="1:14" x14ac:dyDescent="0.3">
      <c r="A562" t="str">
        <f>'TSCĐ Edit'!I561</f>
        <v>Khoa Mắt</v>
      </c>
      <c r="B562" t="str">
        <f>'TSCĐ Edit'!B561</f>
        <v>Máy đo</v>
      </c>
      <c r="C562" t="str">
        <f>'TSCĐ Edit'!D561</f>
        <v>BG.MĐ.KHMAT.003</v>
      </c>
      <c r="D562" t="str">
        <f>'TSCĐ Edit'!H561</f>
        <v>Máy đo khúc xạ giác mạc</v>
      </c>
      <c r="E562" t="str">
        <f>'TSCĐ Edit'!L561</f>
        <v>OM-4</v>
      </c>
      <c r="F562" s="160">
        <f>'TSCĐ Edit'!M561</f>
        <v>3074133</v>
      </c>
      <c r="G562" t="str">
        <f>'TSCĐ Edit'!N561</f>
        <v xml:space="preserve">Topcon </v>
      </c>
      <c r="H562" t="str">
        <f>'TSCĐ Edit'!O561</f>
        <v>Nhật Bản</v>
      </c>
      <c r="I562">
        <f>'TSCĐ Edit'!P561</f>
        <v>2016</v>
      </c>
      <c r="J562" t="str">
        <f>'TSCĐ Edit'!Q561</f>
        <v>17/02//2017</v>
      </c>
      <c r="K562" t="s">
        <v>2</v>
      </c>
      <c r="L562" t="s">
        <v>2</v>
      </c>
      <c r="M562" t="str">
        <f>'TSCĐ Edit'!U561</f>
        <v>Đang hoạt động</v>
      </c>
      <c r="N562" t="str">
        <f>'TSCĐ Edit'!Q561</f>
        <v>17/02//2017</v>
      </c>
    </row>
    <row r="563" spans="1:14" x14ac:dyDescent="0.3">
      <c r="A563" t="str">
        <f>'TSCĐ Edit'!I562</f>
        <v>Khoa Mắt</v>
      </c>
      <c r="B563" t="str">
        <f>'TSCĐ Edit'!B562</f>
        <v>Máy đo</v>
      </c>
      <c r="C563" t="str">
        <f>'TSCĐ Edit'!D562</f>
        <v>BG.MĐ.KHMAT.004</v>
      </c>
      <c r="D563" t="str">
        <f>'TSCĐ Edit'!H562</f>
        <v>Máy đo nhãn áp không tiếp xúc cầm tay Tonocare</v>
      </c>
      <c r="E563" t="str">
        <f>'TSCĐ Edit'!L562</f>
        <v>2418-P-2000</v>
      </c>
      <c r="F563" s="160" t="str">
        <f>'TSCĐ Edit'!M562</f>
        <v>2418/01762
'2418/01766</v>
      </c>
      <c r="G563" t="str">
        <f>'TSCĐ Edit'!N562</f>
        <v xml:space="preserve">Keeler Limited  </v>
      </c>
      <c r="H563" t="str">
        <f>'TSCĐ Edit'!O562</f>
        <v xml:space="preserve"> Anh</v>
      </c>
      <c r="I563">
        <f>'TSCĐ Edit'!P562</f>
        <v>2019</v>
      </c>
      <c r="J563" t="str">
        <f>'TSCĐ Edit'!Q562</f>
        <v>16/01/2020</v>
      </c>
      <c r="K563" t="s">
        <v>2</v>
      </c>
      <c r="L563" t="s">
        <v>2</v>
      </c>
      <c r="M563" t="str">
        <f>'TSCĐ Edit'!U562</f>
        <v>Đang hoạt động</v>
      </c>
      <c r="N563" t="str">
        <f>'TSCĐ Edit'!Q562</f>
        <v>16/01/2020</v>
      </c>
    </row>
    <row r="564" spans="1:14" x14ac:dyDescent="0.3">
      <c r="A564" t="str">
        <f>'TSCĐ Edit'!I563</f>
        <v>Khoa Mắt</v>
      </c>
      <c r="B564" t="str">
        <f>'TSCĐ Edit'!B563</f>
        <v>Máy mổ mắt</v>
      </c>
      <c r="C564" t="str">
        <f>'TSCĐ Edit'!D563</f>
        <v>BG.MM.KHMAT.001</v>
      </c>
      <c r="D564" t="str">
        <f>'TSCĐ Edit'!H563</f>
        <v>Máy mổ mắt phaco</v>
      </c>
      <c r="E564" t="str">
        <f>'TSCĐ Edit'!L563</f>
        <v>Faros</v>
      </c>
      <c r="F564" s="160">
        <f>'TSCĐ Edit'!M563</f>
        <v>51620022</v>
      </c>
      <c r="G564" t="str">
        <f>'TSCĐ Edit'!N563</f>
        <v xml:space="preserve">Oertli </v>
      </c>
      <c r="H564" t="str">
        <f>'TSCĐ Edit'!O563</f>
        <v xml:space="preserve"> Thụy Sỹ</v>
      </c>
      <c r="I564">
        <f>'TSCĐ Edit'!P563</f>
        <v>2012</v>
      </c>
      <c r="J564">
        <f>'TSCĐ Edit'!Q563</f>
        <v>42016</v>
      </c>
      <c r="K564" t="s">
        <v>2</v>
      </c>
      <c r="L564" t="s">
        <v>2</v>
      </c>
      <c r="M564" t="str">
        <f>'TSCĐ Edit'!U563</f>
        <v>Đang hoạt động</v>
      </c>
      <c r="N564">
        <f>'TSCĐ Edit'!Q563</f>
        <v>42016</v>
      </c>
    </row>
    <row r="565" spans="1:14" x14ac:dyDescent="0.3">
      <c r="A565" t="str">
        <f>'TSCĐ Edit'!I564</f>
        <v>Khoa Mắt</v>
      </c>
      <c r="B565" t="str">
        <f>'TSCĐ Edit'!B564</f>
        <v>Máy siêu âm</v>
      </c>
      <c r="C565" t="str">
        <f>'TSCĐ Edit'!D564</f>
        <v>BG.SA.KHMAT.001</v>
      </c>
      <c r="D565" t="str">
        <f>'TSCĐ Edit'!H564</f>
        <v>Máy siêu âm mắt A-B</v>
      </c>
      <c r="E565" t="str">
        <f>'TSCĐ Edit'!L564</f>
        <v>UTRLB 011</v>
      </c>
      <c r="F565" s="160" t="str">
        <f>'TSCĐ Edit'!M564</f>
        <v>0801240901X</v>
      </c>
      <c r="G565" t="str">
        <f>'TSCĐ Edit'!N564</f>
        <v>ALCON</v>
      </c>
      <c r="H565" t="str">
        <f>'TSCĐ Edit'!O564</f>
        <v xml:space="preserve">  Mỹ</v>
      </c>
      <c r="I565">
        <f>'TSCĐ Edit'!P564</f>
        <v>2008</v>
      </c>
      <c r="J565">
        <f>'TSCĐ Edit'!Q564</f>
        <v>39459</v>
      </c>
      <c r="K565" t="s">
        <v>2</v>
      </c>
      <c r="L565" t="s">
        <v>2</v>
      </c>
      <c r="M565" t="str">
        <f>'TSCĐ Edit'!U564</f>
        <v>Đang hoạt động</v>
      </c>
      <c r="N565">
        <f>'TSCĐ Edit'!Q564</f>
        <v>39459</v>
      </c>
    </row>
    <row r="566" spans="1:14" x14ac:dyDescent="0.3">
      <c r="A566" t="str">
        <f>'TSCĐ Edit'!I565</f>
        <v>Khoa Mắt</v>
      </c>
      <c r="B566" t="str">
        <f>'TSCĐ Edit'!B565</f>
        <v>Máy siêu âm</v>
      </c>
      <c r="C566" t="str">
        <f>'TSCĐ Edit'!D565</f>
        <v>BG.SA.KHMAT.002</v>
      </c>
      <c r="D566" t="str">
        <f>'TSCĐ Edit'!H565</f>
        <v>Máy siêu âm mắt AB</v>
      </c>
      <c r="E566" t="str">
        <f>'TSCĐ Edit'!L565</f>
        <v>EyeCubed I3 System ABDU</v>
      </c>
      <c r="F566" s="160" t="str">
        <f>'TSCĐ Edit'!M565</f>
        <v>V400-12172</v>
      </c>
      <c r="G566" t="str">
        <f>'TSCĐ Edit'!N565</f>
        <v xml:space="preserve">Ellex Medical Pty Ltd </v>
      </c>
      <c r="H566" t="str">
        <f>'TSCĐ Edit'!O565</f>
        <v>Úc</v>
      </c>
      <c r="I566">
        <f>'TSCĐ Edit'!P565</f>
        <v>2021</v>
      </c>
      <c r="J566" t="str">
        <f>'TSCĐ Edit'!Q565</f>
        <v>17/12/2021</v>
      </c>
      <c r="K566" t="s">
        <v>2</v>
      </c>
      <c r="L566" t="s">
        <v>2</v>
      </c>
      <c r="M566" t="str">
        <f>'TSCĐ Edit'!U565</f>
        <v>Đang hoạt động</v>
      </c>
      <c r="N566" t="str">
        <f>'TSCĐ Edit'!Q565</f>
        <v>17/12/2021</v>
      </c>
    </row>
    <row r="567" spans="1:14" x14ac:dyDescent="0.3">
      <c r="A567" t="str">
        <f>'TSCĐ Edit'!I566</f>
        <v>Khoa Mắt</v>
      </c>
      <c r="B567" t="str">
        <f>'TSCĐ Edit'!B566</f>
        <v>Máy theo dõi BN</v>
      </c>
      <c r="C567" t="str">
        <f>'TSCĐ Edit'!D566</f>
        <v>BG.MTD.KHMAT.001</v>
      </c>
      <c r="D567" t="str">
        <f>'TSCĐ Edit'!H566</f>
        <v>Máy theo dõi bệnh nhân 6 thông số</v>
      </c>
      <c r="E567" t="str">
        <f>'TSCĐ Edit'!L566</f>
        <v>BSM 3562</v>
      </c>
      <c r="F567" s="160">
        <f>'TSCĐ Edit'!M566</f>
        <v>30708</v>
      </c>
      <c r="G567" t="str">
        <f>'TSCĐ Edit'!N566</f>
        <v>NIHONKODEN</v>
      </c>
      <c r="H567" t="str">
        <f>'TSCĐ Edit'!O566</f>
        <v>Nhật Bản</v>
      </c>
      <c r="I567">
        <f>'TSCĐ Edit'!P566</f>
        <v>2020</v>
      </c>
      <c r="J567" t="str">
        <f>'TSCĐ Edit'!Q566</f>
        <v xml:space="preserve"> 10/06/2021</v>
      </c>
      <c r="K567" t="s">
        <v>2</v>
      </c>
      <c r="L567" t="s">
        <v>2</v>
      </c>
      <c r="M567" t="str">
        <f>'TSCĐ Edit'!U566</f>
        <v>Đang hoạt động</v>
      </c>
      <c r="N567" t="str">
        <f>'TSCĐ Edit'!Q566</f>
        <v xml:space="preserve"> 10/06/2021</v>
      </c>
    </row>
    <row r="568" spans="1:14" x14ac:dyDescent="0.3">
      <c r="A568" t="str">
        <f>'TSCĐ Edit'!I567</f>
        <v>Khoa Mắt</v>
      </c>
      <c r="B568" t="str">
        <f>'TSCĐ Edit'!B567</f>
        <v>Sinh hiển vi</v>
      </c>
      <c r="C568" t="str">
        <f>'TSCĐ Edit'!D567</f>
        <v>BG.SHV.KHMAT.001</v>
      </c>
      <c r="D568" t="str">
        <f>'TSCĐ Edit'!H567</f>
        <v>Sinh hiển vi khám mắt TOPCON SL-1E</v>
      </c>
      <c r="E568" t="str">
        <f>'TSCĐ Edit'!L567</f>
        <v xml:space="preserve">Model: SL-1E;        </v>
      </c>
      <c r="F568" s="160" t="str">
        <f>'TSCĐ Edit'!M567</f>
        <v xml:space="preserve"> 1115755</v>
      </c>
      <c r="G568" t="str">
        <f>'TSCĐ Edit'!N567</f>
        <v>Toitu</v>
      </c>
      <c r="H568" t="str">
        <f>'TSCĐ Edit'!O567</f>
        <v>Nhật Bản</v>
      </c>
      <c r="I568">
        <f>'TSCĐ Edit'!P567</f>
        <v>2009</v>
      </c>
      <c r="J568" t="str">
        <f>'TSCĐ Edit'!Q567</f>
        <v>30/12/2009</v>
      </c>
      <c r="K568" t="s">
        <v>2</v>
      </c>
      <c r="L568" t="s">
        <v>2</v>
      </c>
      <c r="M568" t="str">
        <f>'TSCĐ Edit'!U567</f>
        <v>Đang hoạt động</v>
      </c>
      <c r="N568" t="str">
        <f>'TSCĐ Edit'!Q567</f>
        <v>30/12/2009</v>
      </c>
    </row>
    <row r="569" spans="1:14" x14ac:dyDescent="0.3">
      <c r="A569" t="str">
        <f>'TSCĐ Edit'!I568</f>
        <v>Khoa Mắt</v>
      </c>
      <c r="B569" t="str">
        <f>'TSCĐ Edit'!B568</f>
        <v>Sinh hiển vi</v>
      </c>
      <c r="C569" t="str">
        <f>'TSCĐ Edit'!D568</f>
        <v>BG.SHV.KHMAT.002</v>
      </c>
      <c r="D569" t="str">
        <f>'TSCĐ Edit'!H568</f>
        <v>Sinh hiển vi phẫu thuật mắt - Đức</v>
      </c>
      <c r="E569" t="str">
        <f>'TSCĐ Edit'!L568</f>
        <v>Carl Zeiss-Opmi 1FR</v>
      </c>
      <c r="F569" s="160">
        <f>'TSCĐ Edit'!M568</f>
        <v>6613510550</v>
      </c>
      <c r="G569" t="str">
        <f>'TSCĐ Edit'!N568</f>
        <v>Đức</v>
      </c>
      <c r="H569" t="str">
        <f>'TSCĐ Edit'!O568</f>
        <v>Đức</v>
      </c>
      <c r="I569">
        <f>'TSCĐ Edit'!P568</f>
        <v>2009</v>
      </c>
      <c r="J569">
        <f>'TSCĐ Edit'!Q568</f>
        <v>40190</v>
      </c>
      <c r="K569" t="s">
        <v>2</v>
      </c>
      <c r="L569" t="s">
        <v>2</v>
      </c>
      <c r="M569" t="str">
        <f>'TSCĐ Edit'!U568</f>
        <v>Đang hoạt động</v>
      </c>
      <c r="N569">
        <f>'TSCĐ Edit'!Q568</f>
        <v>40190</v>
      </c>
    </row>
    <row r="570" spans="1:14" x14ac:dyDescent="0.3">
      <c r="A570" t="str">
        <f>'TSCĐ Edit'!I569</f>
        <v>Khoa Mắt</v>
      </c>
      <c r="B570" t="str">
        <f>'TSCĐ Edit'!B569</f>
        <v>Sinh hiển vi</v>
      </c>
      <c r="C570" t="str">
        <f>'TSCĐ Edit'!D569</f>
        <v>BG.SHV.KHMAT.003</v>
      </c>
      <c r="D570" t="str">
        <f>'TSCĐ Edit'!H569</f>
        <v>Sinh hiển vi khám mắt</v>
      </c>
      <c r="E570" t="str">
        <f>'TSCĐ Edit'!L569</f>
        <v>Model: SL45DX</v>
      </c>
      <c r="F570" s="160" t="str">
        <f>'TSCĐ Edit'!M569</f>
        <v>3X9389504</v>
      </c>
      <c r="G570" t="str">
        <f>'TSCĐ Edit'!N569</f>
        <v xml:space="preserve">Shin - Nippon
 </v>
      </c>
      <c r="H570" t="str">
        <f>'TSCĐ Edit'!O569</f>
        <v>Nhật Bản</v>
      </c>
      <c r="I570">
        <f>'TSCĐ Edit'!P569</f>
        <v>2013</v>
      </c>
      <c r="J570">
        <f>'TSCĐ Edit'!Q569</f>
        <v>41433</v>
      </c>
      <c r="K570" t="s">
        <v>2</v>
      </c>
      <c r="L570" t="s">
        <v>2</v>
      </c>
      <c r="M570" t="str">
        <f>'TSCĐ Edit'!U569</f>
        <v>Đang hoạt động</v>
      </c>
      <c r="N570">
        <f>'TSCĐ Edit'!Q569</f>
        <v>41433</v>
      </c>
    </row>
    <row r="571" spans="1:14" x14ac:dyDescent="0.3">
      <c r="A571" t="str">
        <f>'TSCĐ Edit'!I570</f>
        <v>Khoa Mắt</v>
      </c>
      <c r="B571" t="str">
        <f>'TSCĐ Edit'!B570</f>
        <v xml:space="preserve">Tay cầm cắt dịch kính </v>
      </c>
      <c r="C571" t="str">
        <f>'TSCĐ Edit'!D570</f>
        <v>BG.TCCDK.KHMAT.001</v>
      </c>
      <c r="D571" t="str">
        <f>'TSCĐ Edit'!H570</f>
        <v>Tay cầm cắt dịch kính dùng điện</v>
      </c>
      <c r="E571" t="str">
        <f>'TSCĐ Edit'!L570</f>
        <v>VE103100</v>
      </c>
      <c r="F571" s="160" t="str">
        <f>'TSCĐ Edit'!M570</f>
        <v>Không có</v>
      </c>
      <c r="G571" t="str">
        <f>'TSCĐ Edit'!N570</f>
        <v>Oertli Instrumente AG</v>
      </c>
      <c r="H571" t="str">
        <f>'TSCĐ Edit'!O570</f>
        <v xml:space="preserve"> Thụy Sỹ</v>
      </c>
      <c r="I571">
        <f>'TSCĐ Edit'!P570</f>
        <v>2018</v>
      </c>
      <c r="J571">
        <f>'TSCĐ Edit'!Q570</f>
        <v>43197</v>
      </c>
      <c r="K571" t="s">
        <v>2</v>
      </c>
      <c r="L571" t="s">
        <v>2</v>
      </c>
      <c r="M571" t="str">
        <f>'TSCĐ Edit'!U570</f>
        <v>Đang hoạt động</v>
      </c>
      <c r="N571">
        <f>'TSCĐ Edit'!Q570</f>
        <v>43197</v>
      </c>
    </row>
    <row r="572" spans="1:14" x14ac:dyDescent="0.3">
      <c r="A572" t="str">
        <f>'TSCĐ Edit'!I571</f>
        <v>Khoa Mắt</v>
      </c>
      <c r="B572" t="str">
        <f>'TSCĐ Edit'!B571</f>
        <v>Tay cầm Phaco</v>
      </c>
      <c r="C572" t="str">
        <f>'TSCĐ Edit'!D571</f>
        <v>BG.TCP.KHMAT.001</v>
      </c>
      <c r="D572" t="str">
        <f>'TSCĐ Edit'!H571</f>
        <v>Tay cầm Phaco</v>
      </c>
      <c r="E572" t="str">
        <f>'TSCĐ Edit'!L571</f>
        <v>VG800011</v>
      </c>
      <c r="F572" s="160">
        <f>'TSCĐ Edit'!M571</f>
        <v>46670254</v>
      </c>
      <c r="G572" t="str">
        <f>'TSCĐ Edit'!N571</f>
        <v xml:space="preserve">Oertli Instrumente AG </v>
      </c>
      <c r="H572" t="str">
        <f>'TSCĐ Edit'!O571</f>
        <v xml:space="preserve"> Thụy Sỹ</v>
      </c>
      <c r="I572">
        <f>'TSCĐ Edit'!P571</f>
        <v>2017</v>
      </c>
      <c r="J572" t="str">
        <f>'TSCĐ Edit'!Q571</f>
        <v>19/04/2017</v>
      </c>
      <c r="K572" t="s">
        <v>2</v>
      </c>
      <c r="L572" t="s">
        <v>2</v>
      </c>
      <c r="M572" t="str">
        <f>'TSCĐ Edit'!U571</f>
        <v>Đang hoạt động</v>
      </c>
      <c r="N572" t="str">
        <f>'TSCĐ Edit'!Q571</f>
        <v>19/04/2017</v>
      </c>
    </row>
    <row r="573" spans="1:14" x14ac:dyDescent="0.3">
      <c r="A573" t="str">
        <f>'TSCĐ Edit'!I572</f>
        <v>Khoa Ngoại Chấn Thương</v>
      </c>
      <c r="B573" t="str">
        <f>'TSCĐ Edit'!B572</f>
        <v>Bàn chỉnh hình</v>
      </c>
      <c r="C573" t="str">
        <f>'TSCĐ Edit'!D572</f>
        <v>BG.BCH.NGOCT.001</v>
      </c>
      <c r="D573" t="str">
        <f>'TSCĐ Edit'!H572</f>
        <v>Bàn chỉnh hình Việt Nam</v>
      </c>
      <c r="E573">
        <f>'TSCĐ Edit'!L572</f>
        <v>0</v>
      </c>
      <c r="F573" s="160" t="str">
        <f>'TSCĐ Edit'!M572</f>
        <v>Không có</v>
      </c>
      <c r="G573" t="str">
        <f>'TSCĐ Edit'!N572</f>
        <v>Việt Nam</v>
      </c>
      <c r="H573" t="str">
        <f>'TSCĐ Edit'!O572</f>
        <v>Việt Nam</v>
      </c>
      <c r="I573">
        <f>'TSCĐ Edit'!P572</f>
        <v>1992</v>
      </c>
      <c r="J573">
        <f>'TSCĐ Edit'!Q572</f>
        <v>34711</v>
      </c>
      <c r="K573" t="s">
        <v>2</v>
      </c>
      <c r="L573" t="s">
        <v>2</v>
      </c>
      <c r="M573" t="str">
        <f>'TSCĐ Edit'!U572</f>
        <v>Đang hoạt động</v>
      </c>
      <c r="N573">
        <f>'TSCĐ Edit'!Q572</f>
        <v>34711</v>
      </c>
    </row>
    <row r="574" spans="1:14" x14ac:dyDescent="0.3">
      <c r="A574" t="str">
        <f>'TSCĐ Edit'!I573</f>
        <v>Khoa Ngoại Chấn Thương</v>
      </c>
      <c r="B574" t="str">
        <f>'TSCĐ Edit'!B573</f>
        <v>Bơm tiêm điện</v>
      </c>
      <c r="C574" t="str">
        <f>'TSCĐ Edit'!D573</f>
        <v>BG.BTĐ.NGOCT.001</v>
      </c>
      <c r="D574" t="str">
        <f>'TSCĐ Edit'!H573</f>
        <v>Máy bơm tiêm điện</v>
      </c>
      <c r="E574" t="str">
        <f>'TSCĐ Edit'!L573</f>
        <v>Agilia SP VN</v>
      </c>
      <c r="F574" s="160" t="str">
        <f>'TSCĐ Edit'!M573</f>
        <v xml:space="preserve"> 24518478
</v>
      </c>
      <c r="G574" t="str">
        <f>'TSCĐ Edit'!N573</f>
        <v xml:space="preserve">Fresenius Kabi AG </v>
      </c>
      <c r="H574" t="str">
        <f>'TSCĐ Edit'!O573</f>
        <v xml:space="preserve"> Pháp</v>
      </c>
      <c r="I574">
        <f>'TSCĐ Edit'!P573</f>
        <v>2020</v>
      </c>
      <c r="J574" t="str">
        <f>'TSCĐ Edit'!Q573</f>
        <v xml:space="preserve"> 10/06/2021</v>
      </c>
      <c r="K574" t="s">
        <v>2</v>
      </c>
      <c r="L574" t="s">
        <v>2</v>
      </c>
      <c r="M574" t="str">
        <f>'TSCĐ Edit'!U573</f>
        <v>Đang hoạt động</v>
      </c>
      <c r="N574" t="str">
        <f>'TSCĐ Edit'!Q573</f>
        <v xml:space="preserve"> 10/06/2021</v>
      </c>
    </row>
    <row r="575" spans="1:14" x14ac:dyDescent="0.3">
      <c r="A575" t="str">
        <f>'TSCĐ Edit'!I574</f>
        <v>Khoa Ngoại Chấn Thương</v>
      </c>
      <c r="B575" t="str">
        <f>'TSCĐ Edit'!B574</f>
        <v>Giường</v>
      </c>
      <c r="C575" t="str">
        <f>'TSCĐ Edit'!D574</f>
        <v>BG.G.NGOCT.001</v>
      </c>
      <c r="D575" t="str">
        <f>'TSCĐ Edit'!H574</f>
        <v>Giường ba tay quay KT: (2060x920x340-640) mm</v>
      </c>
      <c r="E575">
        <f>'TSCĐ Edit'!L574</f>
        <v>0</v>
      </c>
      <c r="F575" s="160" t="str">
        <f>'TSCĐ Edit'!M574</f>
        <v>Không có</v>
      </c>
      <c r="G575">
        <f>'TSCĐ Edit'!N574</f>
        <v>0</v>
      </c>
      <c r="H575">
        <f>'TSCĐ Edit'!O574</f>
        <v>0</v>
      </c>
      <c r="I575">
        <f>'TSCĐ Edit'!P574</f>
        <v>2020</v>
      </c>
      <c r="J575" t="str">
        <f>'TSCĐ Edit'!Q574</f>
        <v>16/07/2020</v>
      </c>
      <c r="K575" t="s">
        <v>2</v>
      </c>
      <c r="L575" t="s">
        <v>2</v>
      </c>
      <c r="M575" t="str">
        <f>'TSCĐ Edit'!U574</f>
        <v>Đang hoạt động</v>
      </c>
      <c r="N575" t="str">
        <f>'TSCĐ Edit'!Q574</f>
        <v>16/07/2020</v>
      </c>
    </row>
    <row r="576" spans="1:14" x14ac:dyDescent="0.3">
      <c r="A576" t="str">
        <f>'TSCĐ Edit'!I575</f>
        <v>Khoa Ngoại Chấn Thương</v>
      </c>
      <c r="B576" t="str">
        <f>'TSCĐ Edit'!B575</f>
        <v>Máy hút dịch</v>
      </c>
      <c r="C576" t="str">
        <f>'TSCĐ Edit'!D575</f>
        <v>BG.HD.NGOCT.001</v>
      </c>
      <c r="D576" t="str">
        <f>'TSCĐ Edit'!H575</f>
        <v>Máy hút dịch</v>
      </c>
      <c r="E576">
        <f>'TSCĐ Edit'!L575</f>
        <v>1242</v>
      </c>
      <c r="F576" s="160" t="str">
        <f>'TSCĐ Edit'!M575</f>
        <v>030700001968</v>
      </c>
      <c r="G576" t="str">
        <f>'TSCĐ Edit'!N575</f>
        <v>Mỹ</v>
      </c>
      <c r="H576" t="str">
        <f>'TSCĐ Edit'!O575</f>
        <v xml:space="preserve">  Mỹ</v>
      </c>
      <c r="I576">
        <f>'TSCĐ Edit'!P575</f>
        <v>2007</v>
      </c>
      <c r="J576">
        <f>'TSCĐ Edit'!Q575</f>
        <v>39459</v>
      </c>
      <c r="K576" t="s">
        <v>2</v>
      </c>
      <c r="L576" t="s">
        <v>2</v>
      </c>
      <c r="M576" t="str">
        <f>'TSCĐ Edit'!U575</f>
        <v>Đang hoạt động</v>
      </c>
      <c r="N576">
        <f>'TSCĐ Edit'!Q575</f>
        <v>39459</v>
      </c>
    </row>
    <row r="577" spans="1:14" x14ac:dyDescent="0.3">
      <c r="A577" t="str">
        <f>'TSCĐ Edit'!I576</f>
        <v>Khoa Ngoại Chấn Thương</v>
      </c>
      <c r="B577" t="str">
        <f>'TSCĐ Edit'!B576</f>
        <v>Máy hút dịch</v>
      </c>
      <c r="C577" t="str">
        <f>'TSCĐ Edit'!D576</f>
        <v>BG.HD.NGOCT.002</v>
      </c>
      <c r="D577" t="str">
        <f>'TSCĐ Edit'!H576</f>
        <v>Máy hút dịch</v>
      </c>
      <c r="E577" t="str">
        <f>'TSCĐ Edit'!L576</f>
        <v>HTS-6000</v>
      </c>
      <c r="F577" s="160" t="str">
        <f>'TSCĐ Edit'!M576</f>
        <v>HS62004029</v>
      </c>
      <c r="G577" t="str">
        <f>'TSCĐ Edit'!N576</f>
        <v xml:space="preserve">Hansung </v>
      </c>
      <c r="H577" t="str">
        <f>'TSCĐ Edit'!O576</f>
        <v xml:space="preserve"> Hàn Quốc</v>
      </c>
      <c r="I577">
        <f>'TSCĐ Edit'!P576</f>
        <v>2020</v>
      </c>
      <c r="J577" t="str">
        <f>'TSCĐ Edit'!Q576</f>
        <v xml:space="preserve"> 10/06/2021</v>
      </c>
      <c r="K577" t="s">
        <v>2</v>
      </c>
      <c r="L577" t="s">
        <v>2</v>
      </c>
      <c r="M577" t="str">
        <f>'TSCĐ Edit'!U576</f>
        <v>Đang hoạt động</v>
      </c>
      <c r="N577" t="str">
        <f>'TSCĐ Edit'!Q576</f>
        <v xml:space="preserve"> 10/06/2021</v>
      </c>
    </row>
    <row r="578" spans="1:14" x14ac:dyDescent="0.3">
      <c r="A578" t="str">
        <f>'TSCĐ Edit'!I577</f>
        <v>Khoa Ngoại Chấn Thương</v>
      </c>
      <c r="B578" t="str">
        <f>'TSCĐ Edit'!B577</f>
        <v xml:space="preserve">Máy khoan </v>
      </c>
      <c r="C578" t="str">
        <f>'TSCĐ Edit'!D577</f>
        <v>BG.MK.NGOCT.001</v>
      </c>
      <c r="D578" t="str">
        <f>'TSCĐ Edit'!H577</f>
        <v>Máy khoan điện chấn thương dùng pin</v>
      </c>
      <c r="E578" t="str">
        <f>'TSCĐ Edit'!L577</f>
        <v>A340</v>
      </c>
      <c r="F578" s="160" t="str">
        <f>'TSCĐ Edit'!M577</f>
        <v>Không có</v>
      </c>
      <c r="G578" t="str">
        <f>'TSCĐ Edit'!N577</f>
        <v xml:space="preserve">Healmeds </v>
      </c>
      <c r="H578" t="str">
        <f>'TSCĐ Edit'!O577</f>
        <v xml:space="preserve"> Trung Quốc</v>
      </c>
      <c r="I578">
        <f>'TSCĐ Edit'!P577</f>
        <v>2018</v>
      </c>
      <c r="J578" t="str">
        <f>'TSCĐ Edit'!Q577</f>
        <v>25/01/2019</v>
      </c>
      <c r="K578" t="s">
        <v>2</v>
      </c>
      <c r="L578" t="s">
        <v>2</v>
      </c>
      <c r="M578" t="str">
        <f>'TSCĐ Edit'!U577</f>
        <v>Đang hoạt động</v>
      </c>
      <c r="N578" t="str">
        <f>'TSCĐ Edit'!Q577</f>
        <v>25/01/2019</v>
      </c>
    </row>
    <row r="579" spans="1:14" x14ac:dyDescent="0.3">
      <c r="A579" t="str">
        <f>'TSCĐ Edit'!I578</f>
        <v>Khoa Ngoại Chấn Thương</v>
      </c>
      <c r="B579" t="str">
        <f>'TSCĐ Edit'!B578</f>
        <v xml:space="preserve">Máy khoan  </v>
      </c>
      <c r="C579" t="str">
        <f>'TSCĐ Edit'!D578</f>
        <v>BG.MK.NGOCT.001</v>
      </c>
      <c r="D579" t="str">
        <f>'TSCĐ Edit'!H578</f>
        <v>Khoan điện dùng cho phẫu thuật ngoại chấn thương</v>
      </c>
      <c r="E579" t="str">
        <f>'TSCĐ Edit'!L578</f>
        <v>Hitachi FDA 10AV</v>
      </c>
      <c r="F579" s="160" t="str">
        <f>'TSCĐ Edit'!M578</f>
        <v>JD30299</v>
      </c>
      <c r="G579" t="str">
        <f>'TSCĐ Edit'!N578</f>
        <v xml:space="preserve">Shinwa </v>
      </c>
      <c r="H579" t="str">
        <f>'TSCĐ Edit'!O578</f>
        <v xml:space="preserve"> Trung Quốc</v>
      </c>
      <c r="I579">
        <f>'TSCĐ Edit'!P578</f>
        <v>2015</v>
      </c>
      <c r="J579" t="str">
        <f>'TSCĐ Edit'!Q578</f>
        <v>24/12/2015</v>
      </c>
      <c r="K579" t="s">
        <v>2</v>
      </c>
      <c r="L579" t="s">
        <v>2</v>
      </c>
      <c r="M579" t="str">
        <f>'TSCĐ Edit'!U578</f>
        <v>Đang hoạt động</v>
      </c>
      <c r="N579" t="str">
        <f>'TSCĐ Edit'!Q578</f>
        <v>24/12/2015</v>
      </c>
    </row>
    <row r="580" spans="1:14" x14ac:dyDescent="0.3">
      <c r="A580" t="str">
        <f>'TSCĐ Edit'!I579</f>
        <v>Khoa Ngoại Chấn Thương</v>
      </c>
      <c r="B580" t="str">
        <f>'TSCĐ Edit'!B579</f>
        <v xml:space="preserve">Máy khoan  </v>
      </c>
      <c r="C580" t="str">
        <f>'TSCĐ Edit'!D579</f>
        <v>BG.MK.NGOCT.002</v>
      </c>
      <c r="D580" t="str">
        <f>'TSCĐ Edit'!H579</f>
        <v>Máy khoan điện chấn thương dùng pin</v>
      </c>
      <c r="E580" t="str">
        <f>'TSCĐ Edit'!L579</f>
        <v>A340</v>
      </c>
      <c r="F580" s="160" t="str">
        <f>'TSCĐ Edit'!M579</f>
        <v>Không có</v>
      </c>
      <c r="G580" t="str">
        <f>'TSCĐ Edit'!N579</f>
        <v xml:space="preserve">Healmeds </v>
      </c>
      <c r="H580" t="str">
        <f>'TSCĐ Edit'!O579</f>
        <v xml:space="preserve"> Trung Quốc</v>
      </c>
      <c r="I580">
        <f>'TSCĐ Edit'!P579</f>
        <v>2018</v>
      </c>
      <c r="J580">
        <f>'TSCĐ Edit'!Q579</f>
        <v>43780</v>
      </c>
      <c r="K580" t="s">
        <v>2</v>
      </c>
      <c r="L580" t="s">
        <v>2</v>
      </c>
      <c r="M580" t="str">
        <f>'TSCĐ Edit'!U579</f>
        <v>Đang hoạt động</v>
      </c>
      <c r="N580">
        <f>'TSCĐ Edit'!Q579</f>
        <v>43780</v>
      </c>
    </row>
    <row r="581" spans="1:14" x14ac:dyDescent="0.3">
      <c r="A581" t="str">
        <f>'TSCĐ Edit'!I580</f>
        <v>Khoa Ngoại Chấn Thương</v>
      </c>
      <c r="B581" t="str">
        <f>'TSCĐ Edit'!B580</f>
        <v>Máy theo dõi BN</v>
      </c>
      <c r="C581" t="str">
        <f>'TSCĐ Edit'!D580</f>
        <v>BG.MTD.NGOCT.001</v>
      </c>
      <c r="D581" t="str">
        <f>'TSCĐ Edit'!H580</f>
        <v>Máy theo dõi bệnh nhân 5 thông số</v>
      </c>
      <c r="E581" t="str">
        <f>'TSCĐ Edit'!L580</f>
        <v>Omni II</v>
      </c>
      <c r="F581" s="160" t="str">
        <f>'TSCĐ Edit'!M580</f>
        <v>A16091100541</v>
      </c>
      <c r="G581" t="str">
        <f>'TSCĐ Edit'!N580</f>
        <v xml:space="preserve">Infinium 
 </v>
      </c>
      <c r="H581" t="str">
        <f>'TSCĐ Edit'!O580</f>
        <v xml:space="preserve">  Mỹ</v>
      </c>
      <c r="I581">
        <f>'TSCĐ Edit'!P580</f>
        <v>2016</v>
      </c>
      <c r="J581">
        <f>'TSCĐ Edit'!Q580</f>
        <v>43043</v>
      </c>
      <c r="K581" t="s">
        <v>2</v>
      </c>
      <c r="L581" t="s">
        <v>2</v>
      </c>
      <c r="M581" t="str">
        <f>'TSCĐ Edit'!U580</f>
        <v>Đang hoạt động</v>
      </c>
      <c r="N581">
        <f>'TSCĐ Edit'!Q580</f>
        <v>43043</v>
      </c>
    </row>
    <row r="582" spans="1:14" x14ac:dyDescent="0.3">
      <c r="A582" t="str">
        <f>'TSCĐ Edit'!I581</f>
        <v>Khoa Ngoại Chấn Thương</v>
      </c>
      <c r="B582" t="str">
        <f>'TSCĐ Edit'!B581</f>
        <v>Máy theo dõi BN</v>
      </c>
      <c r="C582" t="str">
        <f>'TSCĐ Edit'!D581</f>
        <v>BG.MTD.NGOCT.002</v>
      </c>
      <c r="D582" t="str">
        <f>'TSCĐ Edit'!H581</f>
        <v>Monitor theo dõi bệnh nhân 5 thông số</v>
      </c>
      <c r="E582" t="str">
        <f>'TSCĐ Edit'!L581</f>
        <v>DATALYS 807</v>
      </c>
      <c r="F582" s="160" t="str">
        <f>'TSCĐ Edit'!M581</f>
        <v xml:space="preserve"> DT7LSID081
</v>
      </c>
      <c r="G582" t="str">
        <f>'TSCĐ Edit'!N581</f>
        <v xml:space="preserve">Lutech </v>
      </c>
      <c r="H582" t="str">
        <f>'TSCĐ Edit'!O581</f>
        <v xml:space="preserve">  Mỹ</v>
      </c>
      <c r="I582">
        <f>'TSCĐ Edit'!P581</f>
        <v>2021</v>
      </c>
      <c r="J582" t="str">
        <f>'TSCĐ Edit'!Q581</f>
        <v xml:space="preserve"> 10/06/2021</v>
      </c>
      <c r="K582" t="s">
        <v>2</v>
      </c>
      <c r="L582" t="s">
        <v>2</v>
      </c>
      <c r="M582" t="str">
        <f>'TSCĐ Edit'!U581</f>
        <v>Đang hoạt động</v>
      </c>
      <c r="N582" t="str">
        <f>'TSCĐ Edit'!Q581</f>
        <v xml:space="preserve"> 10/06/2021</v>
      </c>
    </row>
    <row r="583" spans="1:14" x14ac:dyDescent="0.3">
      <c r="A583" t="str">
        <f>'TSCĐ Edit'!I582</f>
        <v>Khoa Ngoại Chấn Thương</v>
      </c>
      <c r="B583" t="str">
        <f>'TSCĐ Edit'!B582</f>
        <v>Máy theo dõi BN</v>
      </c>
      <c r="C583" t="str">
        <f>'TSCĐ Edit'!D582</f>
        <v>BG.MTD.NGOCT.003</v>
      </c>
      <c r="D583" t="str">
        <f>'TSCĐ Edit'!H582</f>
        <v>Monitor theo dõi bệnh nhân 5 thông số</v>
      </c>
      <c r="E583" t="str">
        <f>'TSCĐ Edit'!L582</f>
        <v>DATALYS 808</v>
      </c>
      <c r="F583" s="160" t="str">
        <f>'TSCĐ Edit'!M582</f>
        <v xml:space="preserve"> DT7LSIJ013
</v>
      </c>
      <c r="G583" t="str">
        <f>'TSCĐ Edit'!N582</f>
        <v xml:space="preserve">Lutech </v>
      </c>
      <c r="H583" t="str">
        <f>'TSCĐ Edit'!O582</f>
        <v xml:space="preserve">  Mỹ</v>
      </c>
      <c r="I583">
        <f>'TSCĐ Edit'!P582</f>
        <v>2020</v>
      </c>
      <c r="J583" t="str">
        <f>'TSCĐ Edit'!Q582</f>
        <v xml:space="preserve"> 10/06/2021</v>
      </c>
      <c r="K583" t="s">
        <v>2</v>
      </c>
      <c r="L583" t="s">
        <v>2</v>
      </c>
      <c r="M583" t="str">
        <f>'TSCĐ Edit'!U582</f>
        <v>Đang hoạt động</v>
      </c>
      <c r="N583" t="str">
        <f>'TSCĐ Edit'!Q582</f>
        <v xml:space="preserve"> 10/06/2021</v>
      </c>
    </row>
    <row r="584" spans="1:14" x14ac:dyDescent="0.3">
      <c r="A584" t="str">
        <f>'TSCĐ Edit'!I583</f>
        <v>Khoa Ngoại Chấn Thương</v>
      </c>
      <c r="B584" t="str">
        <f>'TSCĐ Edit'!B583</f>
        <v>Tủ CO2</v>
      </c>
      <c r="C584" t="str">
        <f>'TSCĐ Edit'!D583</f>
        <v>BG..NGOCT.001</v>
      </c>
      <c r="D584" t="str">
        <f>'TSCĐ Edit'!H583</f>
        <v xml:space="preserve">Tủ CO2 - Memmert/Đức </v>
      </c>
      <c r="E584">
        <f>'TSCĐ Edit'!L583</f>
        <v>0</v>
      </c>
      <c r="F584" s="160" t="str">
        <f>'TSCĐ Edit'!M583</f>
        <v xml:space="preserve"> 101-0021</v>
      </c>
      <c r="G584">
        <f>'TSCĐ Edit'!N583</f>
        <v>0</v>
      </c>
      <c r="H584" t="str">
        <f>'TSCĐ Edit'!O583</f>
        <v>Đức</v>
      </c>
      <c r="I584">
        <f>'TSCĐ Edit'!P583</f>
        <v>2002</v>
      </c>
      <c r="J584">
        <f>'TSCĐ Edit'!Q583</f>
        <v>37268</v>
      </c>
      <c r="K584" t="s">
        <v>2</v>
      </c>
      <c r="L584" t="s">
        <v>2</v>
      </c>
      <c r="M584" t="str">
        <f>'TSCĐ Edit'!U583</f>
        <v>Đang hoạt động</v>
      </c>
      <c r="N584">
        <f>'TSCĐ Edit'!Q583</f>
        <v>37268</v>
      </c>
    </row>
    <row r="585" spans="1:14" x14ac:dyDescent="0.3">
      <c r="A585" t="str">
        <f>'TSCĐ Edit'!I584</f>
        <v>Khoa Ngoại Chấn Thương</v>
      </c>
      <c r="B585" t="str">
        <f>'TSCĐ Edit'!B584</f>
        <v>Tủ sấy</v>
      </c>
      <c r="C585" t="str">
        <f>'TSCĐ Edit'!D584</f>
        <v>BG.TS.NGOCT.001</v>
      </c>
      <c r="D585" t="str">
        <f>'TSCĐ Edit'!H584</f>
        <v xml:space="preserve">Tủ sấy dụng cụ </v>
      </c>
      <c r="E585" t="str">
        <f>'TSCĐ Edit'!L584</f>
        <v xml:space="preserve">UM - 400  </v>
      </c>
      <c r="F585" s="160" t="str">
        <f>'TSCĐ Edit'!M584</f>
        <v>B401-1019</v>
      </c>
      <c r="G585" t="str">
        <f>'TSCĐ Edit'!N584</f>
        <v>Đức</v>
      </c>
      <c r="H585" t="str">
        <f>'TSCĐ Edit'!O584</f>
        <v>Đức</v>
      </c>
      <c r="I585">
        <f>'TSCĐ Edit'!P584</f>
        <v>2001</v>
      </c>
      <c r="J585">
        <f>'TSCĐ Edit'!Q584</f>
        <v>36903</v>
      </c>
      <c r="K585" t="s">
        <v>2</v>
      </c>
      <c r="L585" t="s">
        <v>2</v>
      </c>
      <c r="M585" t="str">
        <f>'TSCĐ Edit'!U584</f>
        <v>Đang hoạt động</v>
      </c>
      <c r="N585">
        <f>'TSCĐ Edit'!Q584</f>
        <v>36903</v>
      </c>
    </row>
    <row r="586" spans="1:14" x14ac:dyDescent="0.3">
      <c r="A586" t="str">
        <f>'TSCĐ Edit'!I585</f>
        <v>Khoa Ngoại Chấn Thương</v>
      </c>
      <c r="B586" t="str">
        <f>'TSCĐ Edit'!B585</f>
        <v>Xe cáng</v>
      </c>
      <c r="C586" t="str">
        <f>'TSCĐ Edit'!D585</f>
        <v>BG.XC.NGOCT.001</v>
      </c>
      <c r="D586" t="str">
        <f>'TSCĐ Edit'!H585</f>
        <v>Xe cáng chuyển bệnh nhân</v>
      </c>
      <c r="E586" t="str">
        <f>'TSCĐ Edit'!L585</f>
        <v>VN-XC07</v>
      </c>
      <c r="F586" s="160" t="str">
        <f>'TSCĐ Edit'!M585</f>
        <v>Không có</v>
      </c>
      <c r="G586" t="str">
        <f>'TSCĐ Edit'!N585</f>
        <v>Vietnew99</v>
      </c>
      <c r="H586" t="str">
        <f>'TSCĐ Edit'!O585</f>
        <v>Việt Nam</v>
      </c>
      <c r="I586">
        <f>'TSCĐ Edit'!P585</f>
        <v>2023</v>
      </c>
      <c r="J586" t="str">
        <f>'TSCĐ Edit'!Q585</f>
        <v>21/07/2023</v>
      </c>
      <c r="K586" t="s">
        <v>2</v>
      </c>
      <c r="L586" t="s">
        <v>2</v>
      </c>
      <c r="M586" t="str">
        <f>'TSCĐ Edit'!U585</f>
        <v>Đang hoạt động</v>
      </c>
      <c r="N586" t="str">
        <f>'TSCĐ Edit'!Q585</f>
        <v>21/07/2023</v>
      </c>
    </row>
    <row r="587" spans="1:14" x14ac:dyDescent="0.3">
      <c r="A587" t="str">
        <f>'TSCĐ Edit'!I586</f>
        <v>Khoa Ngoại Lồng Ngực</v>
      </c>
      <c r="B587" t="str">
        <f>'TSCĐ Edit'!B586</f>
        <v>Bơm tiêm điện</v>
      </c>
      <c r="C587" t="str">
        <f>'TSCĐ Edit'!D586</f>
        <v>BG.BTĐ.NGOLN.001</v>
      </c>
      <c r="D587" t="str">
        <f>'TSCĐ Edit'!H586</f>
        <v>Bơm tiêm điện</v>
      </c>
      <c r="E587" t="str">
        <f>'TSCĐ Edit'!L586</f>
        <v>TE-SS700</v>
      </c>
      <c r="F587" s="160">
        <f>'TSCĐ Edit'!M586</f>
        <v>1810010787</v>
      </c>
      <c r="G587" t="str">
        <f>'TSCĐ Edit'!N586</f>
        <v>Terumo</v>
      </c>
      <c r="H587" t="str">
        <f>'TSCĐ Edit'!O586</f>
        <v>Nhật Bản</v>
      </c>
      <c r="I587">
        <f>'TSCĐ Edit'!P586</f>
        <v>2018</v>
      </c>
      <c r="J587" t="str">
        <f>'TSCĐ Edit'!Q586</f>
        <v>28/12/2018</v>
      </c>
      <c r="K587" t="s">
        <v>2</v>
      </c>
      <c r="L587" t="s">
        <v>2</v>
      </c>
      <c r="M587" t="str">
        <f>'TSCĐ Edit'!U586</f>
        <v>Đang hoạt động</v>
      </c>
      <c r="N587" t="str">
        <f>'TSCĐ Edit'!Q586</f>
        <v>28/12/2018</v>
      </c>
    </row>
    <row r="588" spans="1:14" x14ac:dyDescent="0.3">
      <c r="A588" t="str">
        <f>'TSCĐ Edit'!I587</f>
        <v>Khoa Ngoại Lồng Ngực</v>
      </c>
      <c r="B588" t="str">
        <f>'TSCĐ Edit'!B587</f>
        <v>Giường</v>
      </c>
      <c r="C588" t="str">
        <f>'TSCĐ Edit'!D587</f>
        <v>BG.G.NGOLN.001</v>
      </c>
      <c r="D588" t="str">
        <f>'TSCĐ Edit'!H587</f>
        <v>Giường ba tay quay KT: (2060x920x340-640) mm</v>
      </c>
      <c r="E588">
        <f>'TSCĐ Edit'!L587</f>
        <v>0</v>
      </c>
      <c r="F588" s="160" t="str">
        <f>'TSCĐ Edit'!M587</f>
        <v>Không có</v>
      </c>
      <c r="G588">
        <f>'TSCĐ Edit'!N587</f>
        <v>0</v>
      </c>
      <c r="H588">
        <f>'TSCĐ Edit'!O587</f>
        <v>0</v>
      </c>
      <c r="I588">
        <f>'TSCĐ Edit'!P587</f>
        <v>2020</v>
      </c>
      <c r="J588" t="str">
        <f>'TSCĐ Edit'!Q587</f>
        <v>16/07/2020</v>
      </c>
      <c r="K588" t="s">
        <v>2</v>
      </c>
      <c r="L588" t="s">
        <v>2</v>
      </c>
      <c r="M588" t="str">
        <f>'TSCĐ Edit'!U587</f>
        <v>Đang hoạt động</v>
      </c>
      <c r="N588" t="str">
        <f>'TSCĐ Edit'!Q587</f>
        <v>16/07/2020</v>
      </c>
    </row>
    <row r="589" spans="1:14" x14ac:dyDescent="0.3">
      <c r="A589" t="str">
        <f>'TSCĐ Edit'!I588</f>
        <v>Khoa Ngoại Lồng Ngực</v>
      </c>
      <c r="B589" t="str">
        <f>'TSCĐ Edit'!B588</f>
        <v>Máy hút dịch</v>
      </c>
      <c r="C589" t="str">
        <f>'TSCĐ Edit'!D588</f>
        <v>BG.HD.NGOLN.001</v>
      </c>
      <c r="D589" t="str">
        <f>'TSCĐ Edit'!H588</f>
        <v>Máy hút dịch</v>
      </c>
      <c r="E589" t="str">
        <f>'TSCĐ Edit'!L588</f>
        <v>CD - 2800</v>
      </c>
      <c r="F589" s="160" t="str">
        <f>'TSCĐ Edit'!M588</f>
        <v>1908003U</v>
      </c>
      <c r="G589" t="str">
        <f>'TSCĐ Edit'!N588</f>
        <v>Shin-ei</v>
      </c>
      <c r="H589" t="str">
        <f>'TSCĐ Edit'!O588</f>
        <v>Nhật Bản</v>
      </c>
      <c r="I589">
        <f>'TSCĐ Edit'!P588</f>
        <v>2019</v>
      </c>
      <c r="J589" t="str">
        <f>'TSCĐ Edit'!Q588</f>
        <v>27/11/2019</v>
      </c>
      <c r="K589" t="s">
        <v>2</v>
      </c>
      <c r="L589" t="s">
        <v>2</v>
      </c>
      <c r="M589" t="str">
        <f>'TSCĐ Edit'!U588</f>
        <v>Đang hoạt động</v>
      </c>
      <c r="N589" t="str">
        <f>'TSCĐ Edit'!Q588</f>
        <v>27/11/2019</v>
      </c>
    </row>
    <row r="590" spans="1:14" x14ac:dyDescent="0.3">
      <c r="A590" t="str">
        <f>'TSCĐ Edit'!I589</f>
        <v>Khoa Ngoại Lồng Ngực</v>
      </c>
      <c r="B590" t="str">
        <f>'TSCĐ Edit'!B589</f>
        <v>Máy theo dõi BN</v>
      </c>
      <c r="C590" t="str">
        <f>'TSCĐ Edit'!D589</f>
        <v>BG.MTD.NGOLN.001</v>
      </c>
      <c r="D590" t="str">
        <f>'TSCĐ Edit'!H589</f>
        <v>Monitor theo dõi bệnh nhân 3 thông số</v>
      </c>
      <c r="E590" t="str">
        <f>'TSCĐ Edit'!L589</f>
        <v>Carescape V100</v>
      </c>
      <c r="F590" s="160" t="str">
        <f>'TSCĐ Edit'!M589</f>
        <v>SH618450022SA</v>
      </c>
      <c r="G590" t="str">
        <f>'TSCĐ Edit'!N589</f>
        <v xml:space="preserve"> GE Healthcare  </v>
      </c>
      <c r="H590" t="str">
        <f>'TSCĐ Edit'!O589</f>
        <v xml:space="preserve"> Mỹ/ Mexico</v>
      </c>
      <c r="I590">
        <f>'TSCĐ Edit'!P589</f>
        <v>2018</v>
      </c>
      <c r="J590" t="str">
        <f>'TSCĐ Edit'!Q589</f>
        <v>20/12/2018</v>
      </c>
      <c r="K590" t="s">
        <v>2</v>
      </c>
      <c r="L590" t="s">
        <v>2</v>
      </c>
      <c r="M590" t="str">
        <f>'TSCĐ Edit'!U589</f>
        <v>Đang hoạt động</v>
      </c>
      <c r="N590" t="str">
        <f>'TSCĐ Edit'!Q589</f>
        <v>20/12/2018</v>
      </c>
    </row>
    <row r="591" spans="1:14" x14ac:dyDescent="0.3">
      <c r="A591" t="str">
        <f>'TSCĐ Edit'!I590</f>
        <v>Khoa Ngoại Lồng Ngực</v>
      </c>
      <c r="B591" t="str">
        <f>'TSCĐ Edit'!B590</f>
        <v>Máy theo dõi BN</v>
      </c>
      <c r="C591" t="str">
        <f>'TSCĐ Edit'!D590</f>
        <v>BG.MTD.NGOLN.002</v>
      </c>
      <c r="D591" t="str">
        <f>'TSCĐ Edit'!H590</f>
        <v>Monitor theo dõi bệnh nhân 5 thông số</v>
      </c>
      <c r="E591" t="str">
        <f>'TSCĐ Edit'!L590</f>
        <v>Datalys 807</v>
      </c>
      <c r="F591" s="160" t="str">
        <f>'TSCĐ Edit'!M590</f>
        <v xml:space="preserve">
 DT7LSID122</v>
      </c>
      <c r="G591" t="str">
        <f>'TSCĐ Edit'!N590</f>
        <v xml:space="preserve">Lutech </v>
      </c>
      <c r="H591" t="str">
        <f>'TSCĐ Edit'!O590</f>
        <v xml:space="preserve">  Mỹ</v>
      </c>
      <c r="I591">
        <f>'TSCĐ Edit'!P590</f>
        <v>2020</v>
      </c>
      <c r="J591" t="str">
        <f>'TSCĐ Edit'!Q590</f>
        <v xml:space="preserve"> 10/06/2021</v>
      </c>
      <c r="K591" t="s">
        <v>2</v>
      </c>
      <c r="L591" t="s">
        <v>2</v>
      </c>
      <c r="M591" t="str">
        <f>'TSCĐ Edit'!U590</f>
        <v>Đang hoạt động</v>
      </c>
      <c r="N591" t="str">
        <f>'TSCĐ Edit'!Q590</f>
        <v xml:space="preserve"> 10/06/2021</v>
      </c>
    </row>
    <row r="592" spans="1:14" x14ac:dyDescent="0.3">
      <c r="A592" t="str">
        <f>'TSCĐ Edit'!I591</f>
        <v>Khoa Ngoại Thần Kinh</v>
      </c>
      <c r="B592" t="str">
        <f>'TSCĐ Edit'!B591</f>
        <v>Bơm tiêm điện</v>
      </c>
      <c r="C592" t="str">
        <f>'TSCĐ Edit'!D591</f>
        <v>BG.BTĐ.NGOTK.001</v>
      </c>
      <c r="D592" t="str">
        <f>'TSCĐ Edit'!H591</f>
        <v>Bơm tiêm điện</v>
      </c>
      <c r="E592" t="str">
        <f>'TSCĐ Edit'!L591</f>
        <v>TE-SS700</v>
      </c>
      <c r="F592" s="160" t="str">
        <f>'TSCĐ Edit'!M591</f>
        <v>1810010786</v>
      </c>
      <c r="G592" t="str">
        <f>'TSCĐ Edit'!N591</f>
        <v>Terumo</v>
      </c>
      <c r="H592" t="str">
        <f>'TSCĐ Edit'!O591</f>
        <v>Nhật Bản</v>
      </c>
      <c r="I592">
        <f>'TSCĐ Edit'!P591</f>
        <v>2018</v>
      </c>
      <c r="J592" t="str">
        <f>'TSCĐ Edit'!Q591</f>
        <v>28/12/2018</v>
      </c>
      <c r="K592" t="s">
        <v>2</v>
      </c>
      <c r="L592" t="s">
        <v>2</v>
      </c>
      <c r="M592" t="str">
        <f>'TSCĐ Edit'!U591</f>
        <v>Đang hoạt động</v>
      </c>
      <c r="N592" t="str">
        <f>'TSCĐ Edit'!Q591</f>
        <v>28/12/2018</v>
      </c>
    </row>
    <row r="593" spans="1:14" x14ac:dyDescent="0.3">
      <c r="A593" t="str">
        <f>'TSCĐ Edit'!I592</f>
        <v>Khoa Ngoại Thần Kinh</v>
      </c>
      <c r="B593" t="str">
        <f>'TSCĐ Edit'!B592</f>
        <v>Bơm tiêm điện</v>
      </c>
      <c r="C593" t="str">
        <f>'TSCĐ Edit'!D592</f>
        <v>BG.BTĐ.NGOTK.002</v>
      </c>
      <c r="D593" t="str">
        <f>'TSCĐ Edit'!H592</f>
        <v>Bơm tiêm điện</v>
      </c>
      <c r="E593" t="str">
        <f>'TSCĐ Edit'!L592</f>
        <v>TE-SS700</v>
      </c>
      <c r="F593" s="160" t="str">
        <f>'TSCĐ Edit'!M592</f>
        <v xml:space="preserve">
1811010627</v>
      </c>
      <c r="G593" t="str">
        <f>'TSCĐ Edit'!N592</f>
        <v>Terumo</v>
      </c>
      <c r="H593" t="str">
        <f>'TSCĐ Edit'!O592</f>
        <v>Nhật Bản</v>
      </c>
      <c r="I593">
        <f>'TSCĐ Edit'!P592</f>
        <v>2018</v>
      </c>
      <c r="J593" t="str">
        <f>'TSCĐ Edit'!Q592</f>
        <v>28/12/2018</v>
      </c>
      <c r="K593" t="s">
        <v>2</v>
      </c>
      <c r="L593" t="s">
        <v>2</v>
      </c>
      <c r="M593" t="str">
        <f>'TSCĐ Edit'!U592</f>
        <v>Đang hoạt động</v>
      </c>
      <c r="N593" t="str">
        <f>'TSCĐ Edit'!Q592</f>
        <v>28/12/2018</v>
      </c>
    </row>
    <row r="594" spans="1:14" x14ac:dyDescent="0.3">
      <c r="A594" t="str">
        <f>'TSCĐ Edit'!I593</f>
        <v>Khoa Ngoại Thần Kinh</v>
      </c>
      <c r="B594" t="str">
        <f>'TSCĐ Edit'!B593</f>
        <v>Giường</v>
      </c>
      <c r="C594" t="str">
        <f>'TSCĐ Edit'!D593</f>
        <v>BG.G.NGOTK.001</v>
      </c>
      <c r="D594" t="str">
        <f>'TSCĐ Edit'!H593</f>
        <v>Giường ba tay quay KT: (2060x920x340-640) mm</v>
      </c>
      <c r="E594">
        <f>'TSCĐ Edit'!L593</f>
        <v>0</v>
      </c>
      <c r="F594" s="160" t="str">
        <f>'TSCĐ Edit'!M593</f>
        <v>Không có</v>
      </c>
      <c r="G594">
        <f>'TSCĐ Edit'!N593</f>
        <v>0</v>
      </c>
      <c r="H594">
        <f>'TSCĐ Edit'!O593</f>
        <v>0</v>
      </c>
      <c r="I594">
        <f>'TSCĐ Edit'!P593</f>
        <v>2020</v>
      </c>
      <c r="J594" t="str">
        <f>'TSCĐ Edit'!Q593</f>
        <v>16/07/2020</v>
      </c>
      <c r="K594" t="s">
        <v>2</v>
      </c>
      <c r="L594" t="s">
        <v>2</v>
      </c>
      <c r="M594" t="str">
        <f>'TSCĐ Edit'!U593</f>
        <v>Đang hoạt động</v>
      </c>
      <c r="N594" t="str">
        <f>'TSCĐ Edit'!Q593</f>
        <v>16/07/2020</v>
      </c>
    </row>
    <row r="595" spans="1:14" x14ac:dyDescent="0.3">
      <c r="A595" t="str">
        <f>'TSCĐ Edit'!I594</f>
        <v>Khoa Ngoại Thần Kinh</v>
      </c>
      <c r="B595" t="str">
        <f>'TSCĐ Edit'!B594</f>
        <v>Máy cưa xương</v>
      </c>
      <c r="C595" t="str">
        <f>'TSCĐ Edit'!D594</f>
        <v>BG.MCX.NGOTK.001</v>
      </c>
      <c r="D595" t="str">
        <f>'TSCĐ Edit'!H594</f>
        <v>Máy cưa xương</v>
      </c>
      <c r="E595" t="str">
        <f>'TSCĐ Edit'!L594</f>
        <v>BJIZI</v>
      </c>
      <c r="F595" s="160">
        <f>'TSCĐ Edit'!M594</f>
        <v>359</v>
      </c>
      <c r="G595" t="str">
        <f>'TSCĐ Edit'!N594</f>
        <v>Shang Bojin Electric Instrument&amp;Device Co.,Ltd</v>
      </c>
      <c r="H595" t="str">
        <f>'TSCĐ Edit'!O594</f>
        <v>Trung Quốc</v>
      </c>
      <c r="I595">
        <f>'TSCĐ Edit'!P594</f>
        <v>2023</v>
      </c>
      <c r="J595">
        <f>'TSCĐ Edit'!Q594</f>
        <v>45293</v>
      </c>
      <c r="K595" t="s">
        <v>2</v>
      </c>
      <c r="L595" t="s">
        <v>2</v>
      </c>
      <c r="M595" t="str">
        <f>'TSCĐ Edit'!U594</f>
        <v>Đang hoạt động</v>
      </c>
      <c r="N595">
        <f>'TSCĐ Edit'!Q594</f>
        <v>45293</v>
      </c>
    </row>
    <row r="596" spans="1:14" x14ac:dyDescent="0.3">
      <c r="A596" t="str">
        <f>'TSCĐ Edit'!I595</f>
        <v>Khoa Ngoại Thần Kinh</v>
      </c>
      <c r="B596" t="str">
        <f>'TSCĐ Edit'!B595</f>
        <v>Máy cưa xương</v>
      </c>
      <c r="C596" t="str">
        <f>'TSCĐ Edit'!D595</f>
        <v>BG.MCX.NGOTK.002</v>
      </c>
      <c r="D596" t="str">
        <f>'TSCĐ Edit'!H595</f>
        <v>Máy cưa xương</v>
      </c>
      <c r="E596" t="str">
        <f>'TSCĐ Edit'!L595</f>
        <v>BJIZ-I</v>
      </c>
      <c r="F596" s="160">
        <f>'TSCĐ Edit'!M595</f>
        <v>2311009</v>
      </c>
      <c r="G596" t="str">
        <f>'TSCĐ Edit'!N595</f>
        <v>Shanghai Bojin Electric Instrument &amp; Device Co.,Ltd</v>
      </c>
      <c r="H596" t="str">
        <f>'TSCĐ Edit'!O595</f>
        <v>Trung Quốc</v>
      </c>
      <c r="I596">
        <f>'TSCĐ Edit'!P595</f>
        <v>2023</v>
      </c>
      <c r="J596" t="str">
        <f>'TSCĐ Edit'!Q595</f>
        <v>30/07/2024</v>
      </c>
      <c r="K596" t="s">
        <v>2</v>
      </c>
      <c r="L596" t="s">
        <v>2</v>
      </c>
      <c r="M596" t="str">
        <f>'TSCĐ Edit'!U595</f>
        <v>Đang hoạt động</v>
      </c>
      <c r="N596" t="str">
        <f>'TSCĐ Edit'!Q595</f>
        <v>30/07/2024</v>
      </c>
    </row>
    <row r="597" spans="1:14" x14ac:dyDescent="0.3">
      <c r="A597" t="str">
        <f>'TSCĐ Edit'!I596</f>
        <v>Khoa Ngoại Thần Kinh</v>
      </c>
      <c r="B597" t="str">
        <f>'TSCĐ Edit'!B596</f>
        <v>Máy điện tim</v>
      </c>
      <c r="C597" t="str">
        <f>'TSCĐ Edit'!D596</f>
        <v>BG.ĐT.NGOTK.001</v>
      </c>
      <c r="D597" t="str">
        <f>'TSCĐ Edit'!H596</f>
        <v xml:space="preserve">Máy điện tim 3 cần </v>
      </c>
      <c r="E597" t="str">
        <f>'TSCĐ Edit'!L596</f>
        <v>ECG-1150</v>
      </c>
      <c r="F597" s="160" t="str">
        <f>'TSCĐ Edit'!M596</f>
        <v>13524K</v>
      </c>
      <c r="G597" t="str">
        <f>'TSCĐ Edit'!N596</f>
        <v xml:space="preserve">Nihonkohden </v>
      </c>
      <c r="H597" t="str">
        <f>'TSCĐ Edit'!O596</f>
        <v xml:space="preserve"> Trung Quốc</v>
      </c>
      <c r="I597">
        <f>'TSCĐ Edit'!P596</f>
        <v>2014</v>
      </c>
      <c r="J597" t="str">
        <f>'TSCĐ Edit'!Q596</f>
        <v>18/12/2014</v>
      </c>
      <c r="K597" t="s">
        <v>2</v>
      </c>
      <c r="L597" t="s">
        <v>2</v>
      </c>
      <c r="M597" t="str">
        <f>'TSCĐ Edit'!U596</f>
        <v>Đang hoạt động</v>
      </c>
      <c r="N597" t="str">
        <f>'TSCĐ Edit'!Q596</f>
        <v>18/12/2014</v>
      </c>
    </row>
    <row r="598" spans="1:14" x14ac:dyDescent="0.3">
      <c r="A598" t="str">
        <f>'TSCĐ Edit'!I597</f>
        <v>Khoa Ngoại Thần Kinh</v>
      </c>
      <c r="B598" t="str">
        <f>'TSCĐ Edit'!B597</f>
        <v>Máy hút dịch</v>
      </c>
      <c r="C598" t="str">
        <f>'TSCĐ Edit'!D597</f>
        <v>BG.HD.NGOTK.001</v>
      </c>
      <c r="D598" t="str">
        <f>'TSCĐ Edit'!H597</f>
        <v xml:space="preserve">Máy hút dịch </v>
      </c>
      <c r="E598">
        <f>'TSCĐ Edit'!L597</f>
        <v>1242</v>
      </c>
      <c r="F598" s="160" t="str">
        <f>'TSCĐ Edit'!M597</f>
        <v>021300003678</v>
      </c>
      <c r="G598" t="str">
        <f>'TSCĐ Edit'!N597</f>
        <v xml:space="preserve">Thomas  </v>
      </c>
      <c r="H598" t="str">
        <f>'TSCĐ Edit'!O597</f>
        <v xml:space="preserve">  Mỹ</v>
      </c>
      <c r="I598">
        <f>'TSCĐ Edit'!P597</f>
        <v>2013</v>
      </c>
      <c r="J598">
        <f>'TSCĐ Edit'!Q597</f>
        <v>41554</v>
      </c>
      <c r="K598" t="s">
        <v>2</v>
      </c>
      <c r="L598" t="s">
        <v>2</v>
      </c>
      <c r="M598" t="str">
        <f>'TSCĐ Edit'!U597</f>
        <v>Đang hoạt động</v>
      </c>
      <c r="N598">
        <f>'TSCĐ Edit'!Q597</f>
        <v>41554</v>
      </c>
    </row>
    <row r="599" spans="1:14" x14ac:dyDescent="0.3">
      <c r="A599" t="str">
        <f>'TSCĐ Edit'!I598</f>
        <v>Khoa Ngoại Thần Kinh</v>
      </c>
      <c r="B599" t="str">
        <f>'TSCĐ Edit'!B598</f>
        <v>Máy theo dõi BN</v>
      </c>
      <c r="C599" t="str">
        <f>'TSCĐ Edit'!D598</f>
        <v>BG.MTD.NGOTK.001</v>
      </c>
      <c r="D599" t="str">
        <f>'TSCĐ Edit'!H598</f>
        <v>Máy theo dõi bệnh nhân</v>
      </c>
      <c r="E599" t="str">
        <f>'TSCĐ Edit'!L598</f>
        <v>BSM3562</v>
      </c>
      <c r="F599" s="160" t="str">
        <f>'TSCĐ Edit'!M598</f>
        <v>06782</v>
      </c>
      <c r="G599" t="str">
        <f>'TSCĐ Edit'!N598</f>
        <v xml:space="preserve">Nihon Kohden </v>
      </c>
      <c r="H599" t="str">
        <f>'TSCĐ Edit'!O598</f>
        <v>Nhật Bản</v>
      </c>
      <c r="I599">
        <f>'TSCĐ Edit'!P598</f>
        <v>2014</v>
      </c>
      <c r="J599">
        <f>'TSCĐ Edit'!Q598</f>
        <v>41736</v>
      </c>
      <c r="K599" t="s">
        <v>2</v>
      </c>
      <c r="L599" t="s">
        <v>2</v>
      </c>
      <c r="M599" t="str">
        <f>'TSCĐ Edit'!U598</f>
        <v>Đang hoạt động</v>
      </c>
      <c r="N599">
        <f>'TSCĐ Edit'!Q598</f>
        <v>41736</v>
      </c>
    </row>
    <row r="600" spans="1:14" x14ac:dyDescent="0.3">
      <c r="A600" t="str">
        <f>'TSCĐ Edit'!I599</f>
        <v>Khoa Ngoại Thần Kinh</v>
      </c>
      <c r="B600" t="str">
        <f>'TSCĐ Edit'!B599</f>
        <v>Máy theo dõi BN</v>
      </c>
      <c r="C600" t="str">
        <f>'TSCĐ Edit'!D599</f>
        <v>BG.MTD.NGOTK.002</v>
      </c>
      <c r="D600" t="str">
        <f>'TSCĐ Edit'!H599</f>
        <v>MÁY THEO DÕI BỆNH NHÂN 5 THÔNG SỐ</v>
      </c>
      <c r="E600" t="str">
        <f>'TSCĐ Edit'!L599</f>
        <v>BSM-3562</v>
      </c>
      <c r="F600" s="160">
        <f>'TSCĐ Edit'!M599</f>
        <v>28123</v>
      </c>
      <c r="G600" t="str">
        <f>'TSCĐ Edit'!N599</f>
        <v>NIHONKODEN</v>
      </c>
      <c r="H600" t="str">
        <f>'TSCĐ Edit'!O599</f>
        <v>Nhật Bản</v>
      </c>
      <c r="I600">
        <f>'TSCĐ Edit'!P599</f>
        <v>2020</v>
      </c>
      <c r="J600" t="str">
        <f>'TSCĐ Edit'!Q599</f>
        <v>18/05/2020</v>
      </c>
      <c r="K600" t="s">
        <v>2</v>
      </c>
      <c r="L600" t="s">
        <v>2</v>
      </c>
      <c r="M600" t="str">
        <f>'TSCĐ Edit'!U599</f>
        <v>Đang hoạt động</v>
      </c>
      <c r="N600" t="str">
        <f>'TSCĐ Edit'!Q599</f>
        <v>18/05/2020</v>
      </c>
    </row>
    <row r="601" spans="1:14" x14ac:dyDescent="0.3">
      <c r="A601" t="str">
        <f>'TSCĐ Edit'!I600</f>
        <v>Khoa Ngoại Thần Kinh</v>
      </c>
      <c r="B601" t="str">
        <f>'TSCĐ Edit'!B600</f>
        <v>Máy theo dõi BN</v>
      </c>
      <c r="C601" t="str">
        <f>'TSCĐ Edit'!D600</f>
        <v>BG.MTD.NGOTK.003</v>
      </c>
      <c r="D601" t="str">
        <f>'TSCĐ Edit'!H600</f>
        <v>Monitor theo dõi bệnh nhân 5 thông số</v>
      </c>
      <c r="E601" t="str">
        <f>'TSCĐ Edit'!L600</f>
        <v>Datalys 807</v>
      </c>
      <c r="F601" s="160" t="str">
        <f>'TSCĐ Edit'!M600</f>
        <v xml:space="preserve">
  DT7LSIJ033
 </v>
      </c>
      <c r="G601" t="str">
        <f>'TSCĐ Edit'!N600</f>
        <v xml:space="preserve">Lutech </v>
      </c>
      <c r="H601" t="str">
        <f>'TSCĐ Edit'!O600</f>
        <v xml:space="preserve">  Mỹ</v>
      </c>
      <c r="I601">
        <f>'TSCĐ Edit'!P600</f>
        <v>2021</v>
      </c>
      <c r="J601" t="str">
        <f>'TSCĐ Edit'!Q600</f>
        <v xml:space="preserve"> 10/06/2021</v>
      </c>
      <c r="K601" t="s">
        <v>2</v>
      </c>
      <c r="L601" t="s">
        <v>2</v>
      </c>
      <c r="M601" t="str">
        <f>'TSCĐ Edit'!U600</f>
        <v>Đang hoạt động</v>
      </c>
      <c r="N601" t="str">
        <f>'TSCĐ Edit'!Q600</f>
        <v xml:space="preserve"> 10/06/2021</v>
      </c>
    </row>
    <row r="602" spans="1:14" x14ac:dyDescent="0.3">
      <c r="A602" t="str">
        <f>'TSCĐ Edit'!I601</f>
        <v>Khoa Ngoại Thần Kinh</v>
      </c>
      <c r="B602" t="str">
        <f>'TSCĐ Edit'!B601</f>
        <v>Máy theo dõi BN</v>
      </c>
      <c r="C602" t="str">
        <f>'TSCĐ Edit'!D601</f>
        <v>BG.MTD.NGOTK.004</v>
      </c>
      <c r="D602" t="str">
        <f>'TSCĐ Edit'!H601</f>
        <v>Monitor theo dõi bệnh nhân 5 thông số</v>
      </c>
      <c r="E602" t="str">
        <f>'TSCĐ Edit'!L601</f>
        <v>Datalys 807</v>
      </c>
      <c r="F602" s="160" t="str">
        <f>'TSCĐ Edit'!M601</f>
        <v xml:space="preserve">
 DT7LSIJ002
</v>
      </c>
      <c r="G602" t="str">
        <f>'TSCĐ Edit'!N601</f>
        <v xml:space="preserve">Lutech </v>
      </c>
      <c r="H602" t="str">
        <f>'TSCĐ Edit'!O601</f>
        <v xml:space="preserve">  Mỹ</v>
      </c>
      <c r="I602">
        <f>'TSCĐ Edit'!P601</f>
        <v>2021</v>
      </c>
      <c r="J602" t="str">
        <f>'TSCĐ Edit'!Q601</f>
        <v xml:space="preserve"> 10/06/2021</v>
      </c>
      <c r="K602" t="s">
        <v>2</v>
      </c>
      <c r="L602" t="s">
        <v>2</v>
      </c>
      <c r="M602" t="str">
        <f>'TSCĐ Edit'!U601</f>
        <v>Đang hoạt động</v>
      </c>
      <c r="N602" t="str">
        <f>'TSCĐ Edit'!Q601</f>
        <v xml:space="preserve"> 10/06/2021</v>
      </c>
    </row>
    <row r="603" spans="1:14" x14ac:dyDescent="0.3">
      <c r="A603" t="str">
        <f>'TSCĐ Edit'!I602</f>
        <v>Khoa Ngoại Thần Kinh</v>
      </c>
      <c r="B603" t="str">
        <f>'TSCĐ Edit'!B602</f>
        <v>Xe cáng</v>
      </c>
      <c r="C603" t="str">
        <f>'TSCĐ Edit'!D602</f>
        <v>BG.XC.NGOTK.001</v>
      </c>
      <c r="D603" t="str">
        <f>'TSCĐ Edit'!H602</f>
        <v>Xe cáng chuyển bệnh nhân</v>
      </c>
      <c r="E603" t="str">
        <f>'TSCĐ Edit'!L602</f>
        <v>VN-XC07</v>
      </c>
      <c r="F603" s="160" t="str">
        <f>'TSCĐ Edit'!M602</f>
        <v>Không có</v>
      </c>
      <c r="G603" t="str">
        <f>'TSCĐ Edit'!N602</f>
        <v>Vietnew99</v>
      </c>
      <c r="H603" t="str">
        <f>'TSCĐ Edit'!O602</f>
        <v>Việt Nam</v>
      </c>
      <c r="I603">
        <f>'TSCĐ Edit'!P602</f>
        <v>2023</v>
      </c>
      <c r="J603" t="str">
        <f>'TSCĐ Edit'!Q602</f>
        <v>21/07/2023</v>
      </c>
      <c r="K603" t="s">
        <v>2</v>
      </c>
      <c r="L603" t="s">
        <v>2</v>
      </c>
      <c r="M603" t="str">
        <f>'TSCĐ Edit'!U602</f>
        <v>Đang hoạt động</v>
      </c>
      <c r="N603" t="str">
        <f>'TSCĐ Edit'!Q602</f>
        <v>21/07/2023</v>
      </c>
    </row>
    <row r="604" spans="1:14" x14ac:dyDescent="0.3">
      <c r="A604" t="str">
        <f>'TSCĐ Edit'!I603</f>
        <v>Khoa Ngoại Tiết Niệu</v>
      </c>
      <c r="B604" t="str">
        <f>'TSCĐ Edit'!B603</f>
        <v>Bơm tiêm điện</v>
      </c>
      <c r="C604" t="str">
        <f>'TSCĐ Edit'!D603</f>
        <v>BG.BTĐ.NGOTN.001</v>
      </c>
      <c r="D604" t="str">
        <f>'TSCĐ Edit'!H603</f>
        <v>Bơm tiêm điện</v>
      </c>
      <c r="E604" t="str">
        <f>'TSCĐ Edit'!L603</f>
        <v>TE-SS700</v>
      </c>
      <c r="F604" s="160">
        <f>'TSCĐ Edit'!M603</f>
        <v>1810010864</v>
      </c>
      <c r="G604" t="str">
        <f>'TSCĐ Edit'!N603</f>
        <v>Terumo</v>
      </c>
      <c r="H604" t="str">
        <f>'TSCĐ Edit'!O603</f>
        <v>Nhật Bản</v>
      </c>
      <c r="I604">
        <f>'TSCĐ Edit'!P603</f>
        <v>2018</v>
      </c>
      <c r="J604" t="str">
        <f>'TSCĐ Edit'!Q603</f>
        <v>28/12/2018</v>
      </c>
      <c r="K604" t="s">
        <v>2</v>
      </c>
      <c r="L604" t="s">
        <v>2</v>
      </c>
      <c r="M604" t="str">
        <f>'TSCĐ Edit'!U603</f>
        <v>Đang hoạt động</v>
      </c>
      <c r="N604" t="str">
        <f>'TSCĐ Edit'!Q603</f>
        <v>28/12/2018</v>
      </c>
    </row>
    <row r="605" spans="1:14" x14ac:dyDescent="0.3">
      <c r="A605" t="str">
        <f>'TSCĐ Edit'!I604</f>
        <v>Khoa Ngoại Tiết Niệu</v>
      </c>
      <c r="B605" t="str">
        <f>'TSCĐ Edit'!B604</f>
        <v>Giường</v>
      </c>
      <c r="C605" t="str">
        <f>'TSCĐ Edit'!D604</f>
        <v>BG.G.NGOTN.001</v>
      </c>
      <c r="D605" t="str">
        <f>'TSCĐ Edit'!H604</f>
        <v>Giường ba tay quay KT: (2060x920x340-640) mm</v>
      </c>
      <c r="E605">
        <f>'TSCĐ Edit'!L604</f>
        <v>0</v>
      </c>
      <c r="F605" s="160" t="str">
        <f>'TSCĐ Edit'!M604</f>
        <v>Không có</v>
      </c>
      <c r="G605">
        <f>'TSCĐ Edit'!N604</f>
        <v>0</v>
      </c>
      <c r="H605">
        <f>'TSCĐ Edit'!O604</f>
        <v>0</v>
      </c>
      <c r="I605">
        <f>'TSCĐ Edit'!P604</f>
        <v>2020</v>
      </c>
      <c r="J605" t="str">
        <f>'TSCĐ Edit'!Q604</f>
        <v>16/07/2020</v>
      </c>
      <c r="K605" t="s">
        <v>2</v>
      </c>
      <c r="L605" t="s">
        <v>2</v>
      </c>
      <c r="M605" t="str">
        <f>'TSCĐ Edit'!U604</f>
        <v>Đang hoạt động</v>
      </c>
      <c r="N605" t="str">
        <f>'TSCĐ Edit'!Q604</f>
        <v>16/07/2020</v>
      </c>
    </row>
    <row r="606" spans="1:14" x14ac:dyDescent="0.3">
      <c r="A606" t="str">
        <f>'TSCĐ Edit'!I605</f>
        <v>Khoa Ngoại Tiết Niệu</v>
      </c>
      <c r="B606" t="str">
        <f>'TSCĐ Edit'!B605</f>
        <v>Máy hút dịch</v>
      </c>
      <c r="C606" t="str">
        <f>'TSCĐ Edit'!D605</f>
        <v>BG.HD.NGOTN.001</v>
      </c>
      <c r="D606" t="str">
        <f>'TSCĐ Edit'!H605</f>
        <v>Máy hút dịch</v>
      </c>
      <c r="E606">
        <f>'TSCĐ Edit'!L605</f>
        <v>1242</v>
      </c>
      <c r="F606" s="160" t="str">
        <f>'TSCĐ Edit'!M605</f>
        <v>011700005072</v>
      </c>
      <c r="G606" t="str">
        <f>'TSCĐ Edit'!N605</f>
        <v xml:space="preserve">Gardner Denver Thomas </v>
      </c>
      <c r="H606" t="str">
        <f>'TSCĐ Edit'!O605</f>
        <v xml:space="preserve">  Mỹ</v>
      </c>
      <c r="I606">
        <f>'TSCĐ Edit'!P605</f>
        <v>2017</v>
      </c>
      <c r="J606" t="str">
        <f>'TSCĐ Edit'!Q605</f>
        <v>21/04/2017</v>
      </c>
      <c r="K606" t="s">
        <v>2</v>
      </c>
      <c r="L606" t="s">
        <v>2</v>
      </c>
      <c r="M606" t="str">
        <f>'TSCĐ Edit'!U605</f>
        <v>Đang hoạt động</v>
      </c>
      <c r="N606" t="str">
        <f>'TSCĐ Edit'!Q605</f>
        <v>21/04/2017</v>
      </c>
    </row>
    <row r="607" spans="1:14" x14ac:dyDescent="0.3">
      <c r="A607" t="str">
        <f>'TSCĐ Edit'!I606</f>
        <v>Khoa Ngoại Tiết Niệu</v>
      </c>
      <c r="B607" t="str">
        <f>'TSCĐ Edit'!B606</f>
        <v xml:space="preserve">Máy hút dịch </v>
      </c>
      <c r="C607" t="str">
        <f>'TSCĐ Edit'!D606</f>
        <v>BG.HD.NGOTN.001</v>
      </c>
      <c r="D607" t="str">
        <f>'TSCĐ Edit'!H606</f>
        <v>Máy hút dịch liên tục áp lực thấp</v>
      </c>
      <c r="E607" t="str">
        <f>'TSCĐ Edit'!L606</f>
        <v>Constant - 1400</v>
      </c>
      <c r="F607" s="160" t="str">
        <f>'TSCĐ Edit'!M606</f>
        <v xml:space="preserve"> 2007043U</v>
      </c>
      <c r="G607" t="str">
        <f>'TSCĐ Edit'!N606</f>
        <v xml:space="preserve">Sanko </v>
      </c>
      <c r="H607" t="str">
        <f>'TSCĐ Edit'!O606</f>
        <v>Nhật Bản</v>
      </c>
      <c r="I607">
        <f>'TSCĐ Edit'!P606</f>
        <v>2020</v>
      </c>
      <c r="J607" t="str">
        <f>'TSCĐ Edit'!Q606</f>
        <v xml:space="preserve"> 10/06/2021</v>
      </c>
      <c r="K607" t="s">
        <v>2</v>
      </c>
      <c r="L607" t="s">
        <v>2</v>
      </c>
      <c r="M607" t="str">
        <f>'TSCĐ Edit'!U606</f>
        <v>Đang hoạt động</v>
      </c>
      <c r="N607" t="str">
        <f>'TSCĐ Edit'!Q606</f>
        <v xml:space="preserve"> 10/06/2021</v>
      </c>
    </row>
    <row r="608" spans="1:14" x14ac:dyDescent="0.3">
      <c r="A608" t="str">
        <f>'TSCĐ Edit'!I607</f>
        <v>Khoa Ngoại Tiết Niệu</v>
      </c>
      <c r="B608" t="str">
        <f>'TSCĐ Edit'!B607</f>
        <v>Máy theo dõi BN</v>
      </c>
      <c r="C608" t="str">
        <f>'TSCĐ Edit'!D607</f>
        <v>BG.MTD.NGOTN.001</v>
      </c>
      <c r="D608" t="str">
        <f>'TSCĐ Edit'!H607</f>
        <v>Máy monitor theo dõi bệnh nhân 3 thông số</v>
      </c>
      <c r="E608" t="str">
        <f>'TSCĐ Edit'!L607</f>
        <v>Carescape V100</v>
      </c>
      <c r="F608" s="160" t="str">
        <f>'TSCĐ Edit'!M607</f>
        <v>SH617030005SA</v>
      </c>
      <c r="G608" t="str">
        <f>'TSCĐ Edit'!N607</f>
        <v xml:space="preserve">GE Healthcare </v>
      </c>
      <c r="H608" t="str">
        <f>'TSCĐ Edit'!O607</f>
        <v xml:space="preserve"> Mexico</v>
      </c>
      <c r="I608">
        <f>'TSCĐ Edit'!P607</f>
        <v>2017</v>
      </c>
      <c r="J608" t="str">
        <f>'TSCĐ Edit'!Q607</f>
        <v>21/04/2017</v>
      </c>
      <c r="K608" t="s">
        <v>2</v>
      </c>
      <c r="L608" t="s">
        <v>2</v>
      </c>
      <c r="M608" t="str">
        <f>'TSCĐ Edit'!U607</f>
        <v>Đang hoạt động</v>
      </c>
      <c r="N608" t="str">
        <f>'TSCĐ Edit'!Q607</f>
        <v>21/04/2017</v>
      </c>
    </row>
    <row r="609" spans="1:14" x14ac:dyDescent="0.3">
      <c r="A609" t="str">
        <f>'TSCĐ Edit'!I608</f>
        <v>Khoa Ngoại Tiết Niệu</v>
      </c>
      <c r="B609" t="str">
        <f>'TSCĐ Edit'!B608</f>
        <v>Máy theo dõi BN</v>
      </c>
      <c r="C609" t="str">
        <f>'TSCĐ Edit'!D608</f>
        <v>BG.MTD.NGOTN.002</v>
      </c>
      <c r="D609" t="str">
        <f>'TSCĐ Edit'!H608</f>
        <v>Monitor theo dõi bệnh nhân 3 thông số</v>
      </c>
      <c r="E609" t="str">
        <f>'TSCĐ Edit'!L608</f>
        <v>Carescape V100</v>
      </c>
      <c r="F609" s="160" t="str">
        <f>'TSCĐ Edit'!M608</f>
        <v>SH618450021SA</v>
      </c>
      <c r="G609" t="str">
        <f>'TSCĐ Edit'!N608</f>
        <v xml:space="preserve"> GE Healthcare  </v>
      </c>
      <c r="H609" t="str">
        <f>'TSCĐ Edit'!O608</f>
        <v xml:space="preserve"> Mỹ/ Mexico</v>
      </c>
      <c r="I609">
        <f>'TSCĐ Edit'!P608</f>
        <v>2018</v>
      </c>
      <c r="J609" t="str">
        <f>'TSCĐ Edit'!Q608</f>
        <v>20/12/2018</v>
      </c>
      <c r="K609" t="s">
        <v>2</v>
      </c>
      <c r="L609" t="s">
        <v>2</v>
      </c>
      <c r="M609" t="str">
        <f>'TSCĐ Edit'!U608</f>
        <v>Đang hoạt động</v>
      </c>
      <c r="N609" t="str">
        <f>'TSCĐ Edit'!Q608</f>
        <v>20/12/2018</v>
      </c>
    </row>
    <row r="610" spans="1:14" x14ac:dyDescent="0.3">
      <c r="A610" t="str">
        <f>'TSCĐ Edit'!I609</f>
        <v>Khoa Ngoại Tiết Niệu</v>
      </c>
      <c r="B610" t="str">
        <f>'TSCĐ Edit'!B609</f>
        <v>Máy theo dõi BN</v>
      </c>
      <c r="C610" t="str">
        <f>'TSCĐ Edit'!D609</f>
        <v>BG.MTD.NGOTN.003</v>
      </c>
      <c r="D610" t="str">
        <f>'TSCĐ Edit'!H609</f>
        <v>Monitor theo dõi bệnh nhân 5 thông số</v>
      </c>
      <c r="E610" t="str">
        <f>'TSCĐ Edit'!L609</f>
        <v>Datalys 807</v>
      </c>
      <c r="F610" s="160" t="str">
        <f>'TSCĐ Edit'!M609</f>
        <v xml:space="preserve"> DT7LSID095</v>
      </c>
      <c r="G610" t="str">
        <f>'TSCĐ Edit'!N609</f>
        <v xml:space="preserve">Lutech </v>
      </c>
      <c r="H610" t="str">
        <f>'TSCĐ Edit'!O609</f>
        <v xml:space="preserve">  Mỹ</v>
      </c>
      <c r="I610">
        <f>'TSCĐ Edit'!P609</f>
        <v>2020</v>
      </c>
      <c r="J610" t="str">
        <f>'TSCĐ Edit'!Q609</f>
        <v xml:space="preserve"> 10/06/2021</v>
      </c>
      <c r="K610" t="s">
        <v>2</v>
      </c>
      <c r="L610" t="s">
        <v>2</v>
      </c>
      <c r="M610" t="str">
        <f>'TSCĐ Edit'!U609</f>
        <v>Đang hoạt động</v>
      </c>
      <c r="N610" t="str">
        <f>'TSCĐ Edit'!Q609</f>
        <v xml:space="preserve"> 10/06/2021</v>
      </c>
    </row>
    <row r="611" spans="1:14" x14ac:dyDescent="0.3">
      <c r="A611" t="str">
        <f>'TSCĐ Edit'!I610</f>
        <v>Khoa Ngoại Tiết Niệu</v>
      </c>
      <c r="B611" t="str">
        <f>'TSCĐ Edit'!B610</f>
        <v>Xe cáng</v>
      </c>
      <c r="C611" t="str">
        <f>'TSCĐ Edit'!D610</f>
        <v>BG.XC.NGOTN.001</v>
      </c>
      <c r="D611" t="str">
        <f>'TSCĐ Edit'!H610</f>
        <v>Xe cáng inox kiểu Đài loan</v>
      </c>
      <c r="E611">
        <f>'TSCĐ Edit'!L610</f>
        <v>0</v>
      </c>
      <c r="F611" s="160" t="str">
        <f>'TSCĐ Edit'!M610</f>
        <v>Không có</v>
      </c>
      <c r="G611" t="str">
        <f>'TSCĐ Edit'!N610</f>
        <v>Việt Nam</v>
      </c>
      <c r="H611" t="str">
        <f>'TSCĐ Edit'!O610</f>
        <v>Việt Nam</v>
      </c>
      <c r="I611">
        <f>'TSCĐ Edit'!P610</f>
        <v>2016</v>
      </c>
      <c r="J611" t="str">
        <f>'TSCĐ Edit'!Q610</f>
        <v>16/11/2016</v>
      </c>
      <c r="K611" t="s">
        <v>2</v>
      </c>
      <c r="L611" t="s">
        <v>2</v>
      </c>
      <c r="M611" t="str">
        <f>'TSCĐ Edit'!U610</f>
        <v>Đang hoạt động</v>
      </c>
      <c r="N611" t="str">
        <f>'TSCĐ Edit'!Q610</f>
        <v>16/11/2016</v>
      </c>
    </row>
    <row r="612" spans="1:14" x14ac:dyDescent="0.3">
      <c r="A612" t="str">
        <f>'TSCĐ Edit'!I611</f>
        <v>Khoa Ngoại Tiết Niệu</v>
      </c>
      <c r="B612" t="str">
        <f>'TSCĐ Edit'!B611</f>
        <v>Xe cáng</v>
      </c>
      <c r="C612" t="str">
        <f>'TSCĐ Edit'!D611</f>
        <v>BG.XC.NGOTN.002</v>
      </c>
      <c r="D612" t="str">
        <f>'TSCĐ Edit'!H611</f>
        <v>Xe cáng chuyển bệnh nhân</v>
      </c>
      <c r="E612" t="str">
        <f>'TSCĐ Edit'!L611</f>
        <v>VN-XC07</v>
      </c>
      <c r="F612" s="160" t="str">
        <f>'TSCĐ Edit'!M611</f>
        <v>Không có</v>
      </c>
      <c r="G612" t="str">
        <f>'TSCĐ Edit'!N611</f>
        <v>Vietnew99</v>
      </c>
      <c r="H612" t="str">
        <f>'TSCĐ Edit'!O611</f>
        <v>Việt Nam</v>
      </c>
      <c r="I612">
        <f>'TSCĐ Edit'!P611</f>
        <v>2023</v>
      </c>
      <c r="J612" t="str">
        <f>'TSCĐ Edit'!Q611</f>
        <v>21/07/2023</v>
      </c>
      <c r="K612" t="s">
        <v>2</v>
      </c>
      <c r="L612" t="s">
        <v>2</v>
      </c>
      <c r="M612" t="str">
        <f>'TSCĐ Edit'!U611</f>
        <v>Đang hoạt động</v>
      </c>
      <c r="N612" t="str">
        <f>'TSCĐ Edit'!Q611</f>
        <v>21/07/2023</v>
      </c>
    </row>
    <row r="613" spans="1:14" x14ac:dyDescent="0.3">
      <c r="A613" t="str">
        <f>'TSCĐ Edit'!I612</f>
        <v>Khoa Ngoại Tiêu Hóa</v>
      </c>
      <c r="B613" t="str">
        <f>'TSCĐ Edit'!B612</f>
        <v>Bơm tiêm điện</v>
      </c>
      <c r="C613" t="str">
        <f>'TSCĐ Edit'!D612</f>
        <v>BG.BTĐ.KNTHO.001</v>
      </c>
      <c r="D613" t="str">
        <f>'TSCĐ Edit'!H612</f>
        <v>Bơm tiêm điện</v>
      </c>
      <c r="E613" t="str">
        <f>'TSCĐ Edit'!L612</f>
        <v>TE-SS700</v>
      </c>
      <c r="F613" s="160">
        <f>'TSCĐ Edit'!M612</f>
        <v>1810010516</v>
      </c>
      <c r="G613" t="str">
        <f>'TSCĐ Edit'!N612</f>
        <v>Terumo</v>
      </c>
      <c r="H613" t="str">
        <f>'TSCĐ Edit'!O612</f>
        <v>Nhật Bản</v>
      </c>
      <c r="I613">
        <f>'TSCĐ Edit'!P612</f>
        <v>2018</v>
      </c>
      <c r="J613" t="str">
        <f>'TSCĐ Edit'!Q612</f>
        <v>28/12/2018</v>
      </c>
      <c r="K613" t="s">
        <v>2</v>
      </c>
      <c r="L613" t="s">
        <v>2</v>
      </c>
      <c r="M613" t="str">
        <f>'TSCĐ Edit'!U612</f>
        <v>Đang hoạt động</v>
      </c>
      <c r="N613" t="str">
        <f>'TSCĐ Edit'!Q612</f>
        <v>28/12/2018</v>
      </c>
    </row>
    <row r="614" spans="1:14" x14ac:dyDescent="0.3">
      <c r="A614" t="str">
        <f>'TSCĐ Edit'!I613</f>
        <v>Khoa Ngoại Tiêu Hóa</v>
      </c>
      <c r="B614" t="str">
        <f>'TSCĐ Edit'!B613</f>
        <v>Giường</v>
      </c>
      <c r="C614" t="str">
        <f>'TSCĐ Edit'!D613</f>
        <v>BG.G.KNTHO.001</v>
      </c>
      <c r="D614" t="str">
        <f>'TSCĐ Edit'!H613</f>
        <v>Giường ba tay quay KT: (2060x920x340-640) mm</v>
      </c>
      <c r="E614">
        <f>'TSCĐ Edit'!L613</f>
        <v>0</v>
      </c>
      <c r="F614" s="160" t="str">
        <f>'TSCĐ Edit'!M613</f>
        <v>Không có</v>
      </c>
      <c r="G614">
        <f>'TSCĐ Edit'!N613</f>
        <v>0</v>
      </c>
      <c r="H614">
        <f>'TSCĐ Edit'!O613</f>
        <v>0</v>
      </c>
      <c r="I614">
        <f>'TSCĐ Edit'!P613</f>
        <v>2020</v>
      </c>
      <c r="J614" t="str">
        <f>'TSCĐ Edit'!Q613</f>
        <v>16/07/2020</v>
      </c>
      <c r="K614" t="s">
        <v>2</v>
      </c>
      <c r="L614" t="s">
        <v>2</v>
      </c>
      <c r="M614" t="str">
        <f>'TSCĐ Edit'!U613</f>
        <v>Đang hoạt động</v>
      </c>
      <c r="N614" t="str">
        <f>'TSCĐ Edit'!Q613</f>
        <v>16/07/2020</v>
      </c>
    </row>
    <row r="615" spans="1:14" x14ac:dyDescent="0.3">
      <c r="A615" t="str">
        <f>'TSCĐ Edit'!I614</f>
        <v>Khoa Ngoại Tiêu Hóa</v>
      </c>
      <c r="B615" t="str">
        <f>'TSCĐ Edit'!B614</f>
        <v>Máy hút dịch</v>
      </c>
      <c r="C615" t="str">
        <f>'TSCĐ Edit'!D614</f>
        <v>BG.HD.KNTHO.001</v>
      </c>
      <c r="D615" t="str">
        <f>'TSCĐ Edit'!H614</f>
        <v>Máy hút dịch</v>
      </c>
      <c r="E615">
        <f>'TSCĐ Edit'!L614</f>
        <v>1242</v>
      </c>
      <c r="F615" s="160" t="str">
        <f>'TSCĐ Edit'!M614</f>
        <v>0117'00005061</v>
      </c>
      <c r="G615" t="str">
        <f>'TSCĐ Edit'!N614</f>
        <v xml:space="preserve">Gardner Denver Thomas </v>
      </c>
      <c r="H615" t="str">
        <f>'TSCĐ Edit'!O614</f>
        <v xml:space="preserve">  Mỹ</v>
      </c>
      <c r="I615">
        <f>'TSCĐ Edit'!P614</f>
        <v>2017</v>
      </c>
      <c r="J615" t="str">
        <f>'TSCĐ Edit'!Q614</f>
        <v>21/04/2017</v>
      </c>
      <c r="K615" t="s">
        <v>2</v>
      </c>
      <c r="L615" t="s">
        <v>2</v>
      </c>
      <c r="M615" t="str">
        <f>'TSCĐ Edit'!U614</f>
        <v>Đang hoạt động</v>
      </c>
      <c r="N615" t="str">
        <f>'TSCĐ Edit'!Q614</f>
        <v>21/04/2017</v>
      </c>
    </row>
    <row r="616" spans="1:14" x14ac:dyDescent="0.3">
      <c r="A616" t="str">
        <f>'TSCĐ Edit'!I615</f>
        <v>Khoa Ngoại Tiêu Hóa</v>
      </c>
      <c r="B616" t="str">
        <f>'TSCĐ Edit'!B615</f>
        <v>Máy theo dõi BN</v>
      </c>
      <c r="C616" t="str">
        <f>'TSCĐ Edit'!D615</f>
        <v>BG.MTD.KNTHO.001</v>
      </c>
      <c r="D616" t="str">
        <f>'TSCĐ Edit'!H615</f>
        <v xml:space="preserve">Monitor theo dõi bệnh nhân 5 thông số </v>
      </c>
      <c r="E616" t="str">
        <f>'TSCĐ Edit'!L615</f>
        <v>Infinity Vista XL</v>
      </c>
      <c r="F616" s="160">
        <f>'TSCĐ Edit'!M615</f>
        <v>6007475075</v>
      </c>
      <c r="G616" t="str">
        <f>'TSCĐ Edit'!N615</f>
        <v xml:space="preserve">Dragerwerk AG &amp; Co. KGaA  </v>
      </c>
      <c r="H616" t="str">
        <f>'TSCĐ Edit'!O615</f>
        <v xml:space="preserve"> Đức - Mỹ</v>
      </c>
      <c r="I616">
        <f>'TSCĐ Edit'!P615</f>
        <v>2015</v>
      </c>
      <c r="J616" t="str">
        <f>'TSCĐ Edit'!Q615</f>
        <v>30/12/2015</v>
      </c>
      <c r="K616" t="s">
        <v>2</v>
      </c>
      <c r="L616" t="s">
        <v>2</v>
      </c>
      <c r="M616" t="str">
        <f>'TSCĐ Edit'!U615</f>
        <v>Đang hoạt động</v>
      </c>
      <c r="N616" t="str">
        <f>'TSCĐ Edit'!Q615</f>
        <v>30/12/2015</v>
      </c>
    </row>
    <row r="617" spans="1:14" x14ac:dyDescent="0.3">
      <c r="A617" t="str">
        <f>'TSCĐ Edit'!I616</f>
        <v>Khoa Ngoại Tiêu Hóa</v>
      </c>
      <c r="B617" t="str">
        <f>'TSCĐ Edit'!B616</f>
        <v>Máy theo dõi BN</v>
      </c>
      <c r="C617" t="str">
        <f>'TSCĐ Edit'!D616</f>
        <v>BG.MTD.KNTHO.002</v>
      </c>
      <c r="D617" t="str">
        <f>'TSCĐ Edit'!H616</f>
        <v>Monitor theo dõi bệnh nhân 5 thông số</v>
      </c>
      <c r="E617" t="str">
        <f>'TSCĐ Edit'!L616</f>
        <v>Datalys 807</v>
      </c>
      <c r="F617" s="160" t="str">
        <f>'TSCĐ Edit'!M616</f>
        <v xml:space="preserve"> DT7LSIJ025</v>
      </c>
      <c r="G617" t="str">
        <f>'TSCĐ Edit'!N616</f>
        <v xml:space="preserve">Lutech </v>
      </c>
      <c r="H617" t="str">
        <f>'TSCĐ Edit'!O616</f>
        <v xml:space="preserve">  Mỹ</v>
      </c>
      <c r="I617">
        <f>'TSCĐ Edit'!P616</f>
        <v>2021</v>
      </c>
      <c r="J617" t="str">
        <f>'TSCĐ Edit'!Q616</f>
        <v xml:space="preserve"> 10/06/2021</v>
      </c>
      <c r="K617" t="s">
        <v>2</v>
      </c>
      <c r="L617" t="s">
        <v>2</v>
      </c>
      <c r="M617" t="str">
        <f>'TSCĐ Edit'!U616</f>
        <v>Đang hoạt động</v>
      </c>
      <c r="N617" t="str">
        <f>'TSCĐ Edit'!Q616</f>
        <v xml:space="preserve"> 10/06/2021</v>
      </c>
    </row>
    <row r="618" spans="1:14" x14ac:dyDescent="0.3">
      <c r="A618" t="str">
        <f>'TSCĐ Edit'!I617</f>
        <v>Khoa Ngoại Tiêu Hóa</v>
      </c>
      <c r="B618" t="str">
        <f>'TSCĐ Edit'!B617</f>
        <v>Xe cáng</v>
      </c>
      <c r="C618" t="str">
        <f>'TSCĐ Edit'!D617</f>
        <v>BG.XC.KNTHO.001</v>
      </c>
      <c r="D618" t="str">
        <f>'TSCĐ Edit'!H617</f>
        <v>Xe cáng inox kiểu Đài loan</v>
      </c>
      <c r="E618">
        <f>'TSCĐ Edit'!L617</f>
        <v>0</v>
      </c>
      <c r="F618" s="160" t="str">
        <f>'TSCĐ Edit'!M617</f>
        <v>Không có</v>
      </c>
      <c r="G618" t="str">
        <f>'TSCĐ Edit'!N617</f>
        <v>Việt Nam</v>
      </c>
      <c r="H618" t="str">
        <f>'TSCĐ Edit'!O617</f>
        <v>Việt Nam</v>
      </c>
      <c r="I618">
        <f>'TSCĐ Edit'!P617</f>
        <v>2016</v>
      </c>
      <c r="J618" t="str">
        <f>'TSCĐ Edit'!Q617</f>
        <v>16/11/2016</v>
      </c>
      <c r="K618" t="s">
        <v>2</v>
      </c>
      <c r="L618" t="s">
        <v>2</v>
      </c>
      <c r="M618" t="str">
        <f>'TSCĐ Edit'!U617</f>
        <v>Đang hoạt động</v>
      </c>
      <c r="N618" t="str">
        <f>'TSCĐ Edit'!Q617</f>
        <v>16/11/2016</v>
      </c>
    </row>
    <row r="619" spans="1:14" x14ac:dyDescent="0.3">
      <c r="A619" t="str">
        <f>'TSCĐ Edit'!I618</f>
        <v>Khoa Ngoại Tiêu Hóa</v>
      </c>
      <c r="B619" t="str">
        <f>'TSCĐ Edit'!B618</f>
        <v>Xe cáng</v>
      </c>
      <c r="C619" t="str">
        <f>'TSCĐ Edit'!D618</f>
        <v>BG.XC.KNTHO.002</v>
      </c>
      <c r="D619" t="str">
        <f>'TSCĐ Edit'!H618</f>
        <v>Xe cáng chuyển bệnh nhân</v>
      </c>
      <c r="E619" t="str">
        <f>'TSCĐ Edit'!L618</f>
        <v>VN-XC07</v>
      </c>
      <c r="F619" s="160" t="str">
        <f>'TSCĐ Edit'!M618</f>
        <v>Không có</v>
      </c>
      <c r="G619" t="str">
        <f>'TSCĐ Edit'!N618</f>
        <v>Vietnew99</v>
      </c>
      <c r="H619" t="str">
        <f>'TSCĐ Edit'!O618</f>
        <v>Việt Nam</v>
      </c>
      <c r="I619">
        <f>'TSCĐ Edit'!P618</f>
        <v>2023</v>
      </c>
      <c r="J619" t="str">
        <f>'TSCĐ Edit'!Q618</f>
        <v>21/07/2023</v>
      </c>
      <c r="K619" t="s">
        <v>2</v>
      </c>
      <c r="L619" t="s">
        <v>2</v>
      </c>
      <c r="M619" t="str">
        <f>'TSCĐ Edit'!U618</f>
        <v>Đang hoạt động</v>
      </c>
      <c r="N619" t="str">
        <f>'TSCĐ Edit'!Q618</f>
        <v>21/07/2023</v>
      </c>
    </row>
    <row r="620" spans="1:14" x14ac:dyDescent="0.3">
      <c r="A620" t="str">
        <f>'TSCĐ Edit'!I619</f>
        <v>Khoa Ngoại Tổng Hợp</v>
      </c>
      <c r="B620" t="str">
        <f>'TSCĐ Edit'!B619</f>
        <v>Bơm tiêm điện</v>
      </c>
      <c r="C620" t="str">
        <f>'TSCĐ Edit'!D619</f>
        <v>BG.BTĐ.NGOTH.001</v>
      </c>
      <c r="D620" t="str">
        <f>'TSCĐ Edit'!H619</f>
        <v>Bơm tiêm điện</v>
      </c>
      <c r="E620" t="str">
        <f>'TSCĐ Edit'!L619</f>
        <v>TE-SS700</v>
      </c>
      <c r="F620" s="160">
        <f>'TSCĐ Edit'!M619</f>
        <v>1810010825</v>
      </c>
      <c r="G620" t="str">
        <f>'TSCĐ Edit'!N619</f>
        <v>Terumo</v>
      </c>
      <c r="H620" t="str">
        <f>'TSCĐ Edit'!O619</f>
        <v>Nhật Bản</v>
      </c>
      <c r="I620">
        <f>'TSCĐ Edit'!P619</f>
        <v>2018</v>
      </c>
      <c r="J620" t="str">
        <f>'TSCĐ Edit'!Q619</f>
        <v>28/12/2018</v>
      </c>
      <c r="K620" t="s">
        <v>2</v>
      </c>
      <c r="L620" t="s">
        <v>2</v>
      </c>
      <c r="M620" t="str">
        <f>'TSCĐ Edit'!U619</f>
        <v>Đang hoạt động</v>
      </c>
      <c r="N620" t="str">
        <f>'TSCĐ Edit'!Q619</f>
        <v>28/12/2018</v>
      </c>
    </row>
    <row r="621" spans="1:14" x14ac:dyDescent="0.3">
      <c r="A621" t="str">
        <f>'TSCĐ Edit'!I620</f>
        <v>Khoa Ngoại Tổng Hợp</v>
      </c>
      <c r="B621" t="str">
        <f>'TSCĐ Edit'!B620</f>
        <v>Bơm tiêm điện</v>
      </c>
      <c r="C621" t="str">
        <f>'TSCĐ Edit'!D620</f>
        <v>BG.BTĐ.NGOTH.002</v>
      </c>
      <c r="D621" t="str">
        <f>'TSCĐ Edit'!H620</f>
        <v>Máy bơm tiêm điện</v>
      </c>
      <c r="E621" t="str">
        <f>'TSCĐ Edit'!L620</f>
        <v>Agilia SP VN</v>
      </c>
      <c r="F621" s="160">
        <f>'TSCĐ Edit'!M620</f>
        <v>24518450</v>
      </c>
      <c r="G621" t="str">
        <f>'TSCĐ Edit'!N620</f>
        <v xml:space="preserve">Fresenius Kabi AG </v>
      </c>
      <c r="H621" t="str">
        <f>'TSCĐ Edit'!O620</f>
        <v xml:space="preserve"> Pháp</v>
      </c>
      <c r="I621">
        <f>'TSCĐ Edit'!P620</f>
        <v>2020</v>
      </c>
      <c r="J621" t="str">
        <f>'TSCĐ Edit'!Q620</f>
        <v xml:space="preserve"> 10/06/2021</v>
      </c>
      <c r="K621" t="s">
        <v>2</v>
      </c>
      <c r="L621" t="s">
        <v>2</v>
      </c>
      <c r="M621" t="str">
        <f>'TSCĐ Edit'!U620</f>
        <v>Đang hoạt động</v>
      </c>
      <c r="N621" t="str">
        <f>'TSCĐ Edit'!Q620</f>
        <v xml:space="preserve"> 10/06/2021</v>
      </c>
    </row>
    <row r="622" spans="1:14" x14ac:dyDescent="0.3">
      <c r="A622" t="str">
        <f>'TSCĐ Edit'!I621</f>
        <v>Khoa Ngoại Tổng Hợp</v>
      </c>
      <c r="B622" t="str">
        <f>'TSCĐ Edit'!B621</f>
        <v>Giường</v>
      </c>
      <c r="C622" t="str">
        <f>'TSCĐ Edit'!D621</f>
        <v>BG.G.NGOTH.001</v>
      </c>
      <c r="D622" t="str">
        <f>'TSCĐ Edit'!H621</f>
        <v>Giường ba tay quay KT: (2060x920x340-640) mm</v>
      </c>
      <c r="E622">
        <f>'TSCĐ Edit'!L621</f>
        <v>0</v>
      </c>
      <c r="F622" s="160" t="str">
        <f>'TSCĐ Edit'!M621</f>
        <v>Không có</v>
      </c>
      <c r="G622">
        <f>'TSCĐ Edit'!N621</f>
        <v>0</v>
      </c>
      <c r="H622">
        <f>'TSCĐ Edit'!O621</f>
        <v>0</v>
      </c>
      <c r="I622">
        <f>'TSCĐ Edit'!P621</f>
        <v>2020</v>
      </c>
      <c r="J622" t="str">
        <f>'TSCĐ Edit'!Q621</f>
        <v>16/07/2020</v>
      </c>
      <c r="K622" t="s">
        <v>2</v>
      </c>
      <c r="L622" t="s">
        <v>2</v>
      </c>
      <c r="M622" t="str">
        <f>'TSCĐ Edit'!U621</f>
        <v>Đang hoạt động</v>
      </c>
      <c r="N622" t="str">
        <f>'TSCĐ Edit'!Q621</f>
        <v>16/07/2020</v>
      </c>
    </row>
    <row r="623" spans="1:14" x14ac:dyDescent="0.3">
      <c r="A623" t="str">
        <f>'TSCĐ Edit'!I622</f>
        <v>Khoa Ngoại Tổng Hợp</v>
      </c>
      <c r="B623" t="str">
        <f>'TSCĐ Edit'!B622</f>
        <v>Máy hút dịch</v>
      </c>
      <c r="C623" t="str">
        <f>'TSCĐ Edit'!D622</f>
        <v>BG.HD.NGOTH.001</v>
      </c>
      <c r="D623" t="str">
        <f>'TSCĐ Edit'!H622</f>
        <v>Máy hút dịch</v>
      </c>
      <c r="E623">
        <f>'TSCĐ Edit'!L622</f>
        <v>1242</v>
      </c>
      <c r="F623" s="160">
        <f>'TSCĐ Edit'!M622</f>
        <v>41400004122</v>
      </c>
      <c r="G623" t="str">
        <f>'TSCĐ Edit'!N622</f>
        <v xml:space="preserve">Thomas  </v>
      </c>
      <c r="H623" t="str">
        <f>'TSCĐ Edit'!O622</f>
        <v xml:space="preserve">  Mỹ</v>
      </c>
      <c r="I623">
        <f>'TSCĐ Edit'!P622</f>
        <v>2014</v>
      </c>
      <c r="J623" t="str">
        <f>'TSCĐ Edit'!Q622</f>
        <v>25/12/2014</v>
      </c>
      <c r="K623" t="s">
        <v>2</v>
      </c>
      <c r="L623" t="s">
        <v>2</v>
      </c>
      <c r="M623" t="str">
        <f>'TSCĐ Edit'!U622</f>
        <v>Đang hoạt động</v>
      </c>
      <c r="N623" t="str">
        <f>'TSCĐ Edit'!Q622</f>
        <v>25/12/2014</v>
      </c>
    </row>
    <row r="624" spans="1:14" x14ac:dyDescent="0.3">
      <c r="A624" t="str">
        <f>'TSCĐ Edit'!I623</f>
        <v>Khoa Ngoại Tổng Hợp</v>
      </c>
      <c r="B624" t="str">
        <f>'TSCĐ Edit'!B623</f>
        <v>Máy theo dõi BN</v>
      </c>
      <c r="C624" t="str">
        <f>'TSCĐ Edit'!D623</f>
        <v>BG.MTD.NGOTH.001</v>
      </c>
      <c r="D624" t="str">
        <f>'TSCĐ Edit'!H623</f>
        <v>Monitor 5 thông số</v>
      </c>
      <c r="E624" t="str">
        <f>'TSCĐ Edit'!L623</f>
        <v>PVM - 2701</v>
      </c>
      <c r="F624" s="160" t="str">
        <f>'TSCĐ Edit'!M623</f>
        <v>06652</v>
      </c>
      <c r="G624" t="str">
        <f>'TSCĐ Edit'!N623</f>
        <v>NIHONKODEN</v>
      </c>
      <c r="H624" t="str">
        <f>'TSCĐ Edit'!O623</f>
        <v>Nhật Bản</v>
      </c>
      <c r="I624">
        <f>'TSCĐ Edit'!P623</f>
        <v>2014</v>
      </c>
      <c r="J624">
        <f>'TSCĐ Edit'!Q623</f>
        <v>42070</v>
      </c>
      <c r="K624" t="s">
        <v>2</v>
      </c>
      <c r="L624" t="s">
        <v>2</v>
      </c>
      <c r="M624" t="str">
        <f>'TSCĐ Edit'!U623</f>
        <v>Đang hoạt động</v>
      </c>
      <c r="N624">
        <f>'TSCĐ Edit'!Q623</f>
        <v>42070</v>
      </c>
    </row>
    <row r="625" spans="1:14" x14ac:dyDescent="0.3">
      <c r="A625" t="str">
        <f>'TSCĐ Edit'!I624</f>
        <v>Khoa Ngoại Tổng Hợp</v>
      </c>
      <c r="B625" t="str">
        <f>'TSCĐ Edit'!B624</f>
        <v>Máy theo dõi BN</v>
      </c>
      <c r="C625" t="str">
        <f>'TSCĐ Edit'!D624</f>
        <v>BG.MTD.NGOTH.002</v>
      </c>
      <c r="D625" t="str">
        <f>'TSCĐ Edit'!H624</f>
        <v>Monitor theo dõi bệnh nhân 5 thông số</v>
      </c>
      <c r="E625" t="str">
        <f>'TSCĐ Edit'!L624</f>
        <v>Datalys 807</v>
      </c>
      <c r="F625" s="160" t="str">
        <f>'TSCĐ Edit'!M624</f>
        <v xml:space="preserve"> DT7LSIJ014</v>
      </c>
      <c r="G625" t="str">
        <f>'TSCĐ Edit'!N624</f>
        <v xml:space="preserve">Lutech </v>
      </c>
      <c r="H625" t="str">
        <f>'TSCĐ Edit'!O624</f>
        <v xml:space="preserve">  Mỹ</v>
      </c>
      <c r="I625">
        <f>'TSCĐ Edit'!P624</f>
        <v>2021</v>
      </c>
      <c r="J625" t="str">
        <f>'TSCĐ Edit'!Q624</f>
        <v xml:space="preserve"> 10/06/2021</v>
      </c>
      <c r="K625" t="s">
        <v>2</v>
      </c>
      <c r="L625" t="s">
        <v>2</v>
      </c>
      <c r="M625" t="str">
        <f>'TSCĐ Edit'!U624</f>
        <v>Đang hoạt động</v>
      </c>
      <c r="N625" t="str">
        <f>'TSCĐ Edit'!Q624</f>
        <v xml:space="preserve"> 10/06/2021</v>
      </c>
    </row>
    <row r="626" spans="1:14" x14ac:dyDescent="0.3">
      <c r="A626" t="str">
        <f>'TSCĐ Edit'!I625</f>
        <v>Khoa Ngoại Tổng Hợp</v>
      </c>
      <c r="B626" t="str">
        <f>'TSCĐ Edit'!B625</f>
        <v>Máy truyền dịch</v>
      </c>
      <c r="C626" t="str">
        <f>'TSCĐ Edit'!D625</f>
        <v>BG.TD.NGOTH.001</v>
      </c>
      <c r="D626" t="str">
        <f>'TSCĐ Edit'!H625</f>
        <v>Bơm truyền dịch</v>
      </c>
      <c r="E626" t="str">
        <f>'TSCĐ Edit'!L625</f>
        <v>TE LF630</v>
      </c>
      <c r="F626" s="160">
        <f>'TSCĐ Edit'!M625</f>
        <v>2005010230</v>
      </c>
      <c r="G626" t="str">
        <f>'TSCĐ Edit'!N625</f>
        <v>Terumo</v>
      </c>
      <c r="H626" t="str">
        <f>'TSCĐ Edit'!O625</f>
        <v>Nhật Bản</v>
      </c>
      <c r="I626">
        <f>'TSCĐ Edit'!P625</f>
        <v>2020</v>
      </c>
      <c r="J626" t="str">
        <f>'TSCĐ Edit'!Q625</f>
        <v xml:space="preserve"> 10/06/2021</v>
      </c>
      <c r="K626" t="s">
        <v>2</v>
      </c>
      <c r="L626" t="s">
        <v>2</v>
      </c>
      <c r="M626" t="str">
        <f>'TSCĐ Edit'!U625</f>
        <v>Đang hoạt động</v>
      </c>
      <c r="N626" t="str">
        <f>'TSCĐ Edit'!Q625</f>
        <v xml:space="preserve"> 10/06/2021</v>
      </c>
    </row>
    <row r="627" spans="1:14" x14ac:dyDescent="0.3">
      <c r="A627" t="str">
        <f>'TSCĐ Edit'!I626</f>
        <v>Khoa Ngoại Tổng Hợp</v>
      </c>
      <c r="B627" t="str">
        <f>'TSCĐ Edit'!B626</f>
        <v>Máy truyền dịch</v>
      </c>
      <c r="C627" t="str">
        <f>'TSCĐ Edit'!D626</f>
        <v>BG.TD.NGOTH.002</v>
      </c>
      <c r="D627" t="str">
        <f>'TSCĐ Edit'!H626</f>
        <v>Bơm truyền dịch</v>
      </c>
      <c r="E627" t="str">
        <f>'TSCĐ Edit'!L626</f>
        <v>TE LF630</v>
      </c>
      <c r="F627" s="160">
        <f>'TSCĐ Edit'!M626</f>
        <v>2005010165</v>
      </c>
      <c r="G627" t="str">
        <f>'TSCĐ Edit'!N626</f>
        <v>Terumo</v>
      </c>
      <c r="H627" t="str">
        <f>'TSCĐ Edit'!O626</f>
        <v>Nhật Bản</v>
      </c>
      <c r="I627">
        <f>'TSCĐ Edit'!P626</f>
        <v>2020</v>
      </c>
      <c r="J627" t="str">
        <f>'TSCĐ Edit'!Q626</f>
        <v xml:space="preserve"> 10/06/2021</v>
      </c>
      <c r="K627" t="s">
        <v>2</v>
      </c>
      <c r="L627" t="s">
        <v>2</v>
      </c>
      <c r="M627" t="str">
        <f>'TSCĐ Edit'!U626</f>
        <v>Đang hoạt động</v>
      </c>
      <c r="N627" t="str">
        <f>'TSCĐ Edit'!Q626</f>
        <v xml:space="preserve"> 10/06/2021</v>
      </c>
    </row>
    <row r="628" spans="1:14" x14ac:dyDescent="0.3">
      <c r="A628" t="str">
        <f>'TSCĐ Edit'!I627</f>
        <v>Khoa Ngoại Tổng Hợp</v>
      </c>
      <c r="B628" t="str">
        <f>'TSCĐ Edit'!B627</f>
        <v>Xe cáng</v>
      </c>
      <c r="C628" t="str">
        <f>'TSCĐ Edit'!D627</f>
        <v>BG.XC.NGOTH.001</v>
      </c>
      <c r="D628" t="str">
        <f>'TSCĐ Edit'!H627</f>
        <v>Xe cáng chuyển bệnh nhân</v>
      </c>
      <c r="E628" t="str">
        <f>'TSCĐ Edit'!L627</f>
        <v>VN-XC07</v>
      </c>
      <c r="F628" s="160" t="str">
        <f>'TSCĐ Edit'!M627</f>
        <v>Không có</v>
      </c>
      <c r="G628" t="str">
        <f>'TSCĐ Edit'!N627</f>
        <v>Vietnew99</v>
      </c>
      <c r="H628" t="str">
        <f>'TSCĐ Edit'!O627</f>
        <v>Việt Nam</v>
      </c>
      <c r="I628">
        <f>'TSCĐ Edit'!P627</f>
        <v>2023</v>
      </c>
      <c r="J628" t="str">
        <f>'TSCĐ Edit'!Q627</f>
        <v>21/07/2023</v>
      </c>
      <c r="K628" t="s">
        <v>2</v>
      </c>
      <c r="L628" t="s">
        <v>2</v>
      </c>
      <c r="M628" t="str">
        <f>'TSCĐ Edit'!U627</f>
        <v>Đang hoạt động</v>
      </c>
      <c r="N628" t="str">
        <f>'TSCĐ Edit'!Q627</f>
        <v>21/07/2023</v>
      </c>
    </row>
    <row r="629" spans="1:14" x14ac:dyDescent="0.3">
      <c r="A629" t="str">
        <f>'TSCĐ Edit'!I628</f>
        <v>Khoa Ngoại Tổng Hợp</v>
      </c>
      <c r="B629" t="str">
        <f>'TSCĐ Edit'!B628</f>
        <v xml:space="preserve">Xe tiêm  </v>
      </c>
      <c r="C629" t="str">
        <f>'TSCĐ Edit'!D628</f>
        <v>BG.XT.NGOTH.001</v>
      </c>
      <c r="D629" t="str">
        <f>'TSCĐ Edit'!H628</f>
        <v>Xe đẩy tiêm 5 ngăn kéo nhựa ABS</v>
      </c>
      <c r="E629" t="str">
        <f>'TSCĐ Edit'!L628</f>
        <v>ET-85001</v>
      </c>
      <c r="F629" s="160" t="str">
        <f>'TSCĐ Edit'!M628</f>
        <v>Không có</v>
      </c>
      <c r="G629" t="str">
        <f>'TSCĐ Edit'!N628</f>
        <v>Trung Quốc</v>
      </c>
      <c r="H629" t="str">
        <f>'TSCĐ Edit'!O628</f>
        <v>Joncn</v>
      </c>
      <c r="I629">
        <f>'TSCĐ Edit'!P628</f>
        <v>2023</v>
      </c>
      <c r="J629" t="str">
        <f>'TSCĐ Edit'!Q628</f>
        <v xml:space="preserve"> 09/02/2024</v>
      </c>
      <c r="K629" t="s">
        <v>2</v>
      </c>
      <c r="L629" t="s">
        <v>2</v>
      </c>
      <c r="M629" t="str">
        <f>'TSCĐ Edit'!U628</f>
        <v>Đang hoạt động</v>
      </c>
      <c r="N629" t="str">
        <f>'TSCĐ Edit'!Q628</f>
        <v xml:space="preserve"> 09/02/2024</v>
      </c>
    </row>
    <row r="630" spans="1:14" x14ac:dyDescent="0.3">
      <c r="A630" t="str">
        <f>'TSCĐ Edit'!I629</f>
        <v>Khoa Nhi</v>
      </c>
      <c r="B630" t="str">
        <f>'TSCĐ Edit'!B629</f>
        <v>Bơm tiêm điện</v>
      </c>
      <c r="C630" t="str">
        <f>'TSCĐ Edit'!D629</f>
        <v>BG.BTĐ.KHNHI.001</v>
      </c>
      <c r="D630" t="str">
        <f>'TSCĐ Edit'!H629</f>
        <v>Bơm tiêm điện</v>
      </c>
      <c r="E630" t="str">
        <f>'TSCĐ Edit'!L629</f>
        <v>TE-SS700</v>
      </c>
      <c r="F630" s="160" t="str">
        <f>'TSCĐ Edit'!M629</f>
        <v xml:space="preserve">1611010801 </v>
      </c>
      <c r="G630" t="str">
        <f>'TSCĐ Edit'!N629</f>
        <v>Terumo</v>
      </c>
      <c r="H630" t="str">
        <f>'TSCĐ Edit'!O629</f>
        <v>Nhật Bản</v>
      </c>
      <c r="I630">
        <f>'TSCĐ Edit'!P629</f>
        <v>2016</v>
      </c>
      <c r="J630" t="str">
        <f>'TSCĐ Edit'!Q629</f>
        <v>20/06/2017</v>
      </c>
      <c r="K630" t="s">
        <v>2</v>
      </c>
      <c r="L630" t="s">
        <v>2</v>
      </c>
      <c r="M630" t="str">
        <f>'TSCĐ Edit'!U629</f>
        <v>Đang hoạt động</v>
      </c>
      <c r="N630" t="str">
        <f>'TSCĐ Edit'!Q629</f>
        <v>20/06/2017</v>
      </c>
    </row>
    <row r="631" spans="1:14" x14ac:dyDescent="0.3">
      <c r="A631" t="str">
        <f>'TSCĐ Edit'!I630</f>
        <v>Khoa Nhi</v>
      </c>
      <c r="B631" t="str">
        <f>'TSCĐ Edit'!B630</f>
        <v>Bơm tiêm điện</v>
      </c>
      <c r="C631" t="str">
        <f>'TSCĐ Edit'!D630</f>
        <v>BG.BTĐ.KHNHI.002</v>
      </c>
      <c r="D631" t="str">
        <f>'TSCĐ Edit'!H630</f>
        <v>Bơm tiêm điện</v>
      </c>
      <c r="E631" t="str">
        <f>'TSCĐ Edit'!L630</f>
        <v>TE-SS700</v>
      </c>
      <c r="F631" s="160" t="str">
        <f>'TSCĐ Edit'!M630</f>
        <v>1611010830</v>
      </c>
      <c r="G631" t="str">
        <f>'TSCĐ Edit'!N630</f>
        <v>Terumo</v>
      </c>
      <c r="H631" t="str">
        <f>'TSCĐ Edit'!O630</f>
        <v>Nhật Bản</v>
      </c>
      <c r="I631">
        <f>'TSCĐ Edit'!P630</f>
        <v>2016</v>
      </c>
      <c r="J631" t="str">
        <f>'TSCĐ Edit'!Q630</f>
        <v>20/06/2017</v>
      </c>
      <c r="K631" t="s">
        <v>2</v>
      </c>
      <c r="L631" t="s">
        <v>2</v>
      </c>
      <c r="M631" t="str">
        <f>'TSCĐ Edit'!U630</f>
        <v>Đang hoạt động</v>
      </c>
      <c r="N631" t="str">
        <f>'TSCĐ Edit'!Q630</f>
        <v>20/06/2017</v>
      </c>
    </row>
    <row r="632" spans="1:14" x14ac:dyDescent="0.3">
      <c r="A632" t="str">
        <f>'TSCĐ Edit'!I631</f>
        <v>Khoa Nhi</v>
      </c>
      <c r="B632" t="str">
        <f>'TSCĐ Edit'!B631</f>
        <v>Bơm tiêm điện</v>
      </c>
      <c r="C632" t="str">
        <f>'TSCĐ Edit'!D631</f>
        <v>BG.BTĐ.KHNHI.003</v>
      </c>
      <c r="D632" t="str">
        <f>'TSCĐ Edit'!H631</f>
        <v>Bơm tiêm điện</v>
      </c>
      <c r="E632" t="str">
        <f>'TSCĐ Edit'!L631</f>
        <v>TE-SS700</v>
      </c>
      <c r="F632" s="160" t="str">
        <f>'TSCĐ Edit'!M631</f>
        <v xml:space="preserve">1611010807 </v>
      </c>
      <c r="G632" t="str">
        <f>'TSCĐ Edit'!N631</f>
        <v>Terumo</v>
      </c>
      <c r="H632" t="str">
        <f>'TSCĐ Edit'!O631</f>
        <v>Nhật Bản</v>
      </c>
      <c r="I632">
        <f>'TSCĐ Edit'!P631</f>
        <v>2016</v>
      </c>
      <c r="J632" t="str">
        <f>'TSCĐ Edit'!Q631</f>
        <v>20/06/2017</v>
      </c>
      <c r="K632" t="s">
        <v>2</v>
      </c>
      <c r="L632" t="s">
        <v>2</v>
      </c>
      <c r="M632" t="str">
        <f>'TSCĐ Edit'!U631</f>
        <v>Đang hoạt động</v>
      </c>
      <c r="N632" t="str">
        <f>'TSCĐ Edit'!Q631</f>
        <v>20/06/2017</v>
      </c>
    </row>
    <row r="633" spans="1:14" x14ac:dyDescent="0.3">
      <c r="A633" t="str">
        <f>'TSCĐ Edit'!I632</f>
        <v>Khoa Nhi</v>
      </c>
      <c r="B633" t="str">
        <f>'TSCĐ Edit'!B632</f>
        <v>Bơm tiêm điện</v>
      </c>
      <c r="C633" t="str">
        <f>'TSCĐ Edit'!D632</f>
        <v>BG.BTĐ.KHNHI.004</v>
      </c>
      <c r="D633" t="str">
        <f>'TSCĐ Edit'!H632</f>
        <v>Bơm tiêm điện</v>
      </c>
      <c r="E633" t="str">
        <f>'TSCĐ Edit'!L632</f>
        <v>TE-SS700</v>
      </c>
      <c r="F633" s="160" t="str">
        <f>'TSCĐ Edit'!M632</f>
        <v>1611010814</v>
      </c>
      <c r="G633" t="str">
        <f>'TSCĐ Edit'!N632</f>
        <v>Terumo</v>
      </c>
      <c r="H633" t="str">
        <f>'TSCĐ Edit'!O632</f>
        <v>Nhật Bản</v>
      </c>
      <c r="I633">
        <f>'TSCĐ Edit'!P632</f>
        <v>2016</v>
      </c>
      <c r="J633" t="str">
        <f>'TSCĐ Edit'!Q632</f>
        <v>20/06/2017</v>
      </c>
      <c r="K633" t="s">
        <v>2</v>
      </c>
      <c r="L633" t="s">
        <v>2</v>
      </c>
      <c r="M633" t="str">
        <f>'TSCĐ Edit'!U632</f>
        <v>Đang hoạt động</v>
      </c>
      <c r="N633" t="str">
        <f>'TSCĐ Edit'!Q632</f>
        <v>20/06/2017</v>
      </c>
    </row>
    <row r="634" spans="1:14" x14ac:dyDescent="0.3">
      <c r="A634" t="str">
        <f>'TSCĐ Edit'!I633</f>
        <v>Khoa Nhi</v>
      </c>
      <c r="B634" t="str">
        <f>'TSCĐ Edit'!B633</f>
        <v>Bơm tiêm điện</v>
      </c>
      <c r="C634" t="str">
        <f>'TSCĐ Edit'!D633</f>
        <v>BG.BTĐ.KHNHI.005</v>
      </c>
      <c r="D634" t="str">
        <f>'TSCĐ Edit'!H633</f>
        <v>Máy bơm tiêm điện</v>
      </c>
      <c r="E634" t="str">
        <f>'TSCĐ Edit'!L633</f>
        <v>Agilia SP VN</v>
      </c>
      <c r="F634" s="160" t="str">
        <f>'TSCĐ Edit'!M633</f>
        <v xml:space="preserve">
  24518467
 </v>
      </c>
      <c r="G634" t="str">
        <f>'TSCĐ Edit'!N633</f>
        <v xml:space="preserve">Fresenius Kabi AG </v>
      </c>
      <c r="H634" t="str">
        <f>'TSCĐ Edit'!O633</f>
        <v xml:space="preserve"> Pháp</v>
      </c>
      <c r="I634">
        <f>'TSCĐ Edit'!P633</f>
        <v>2020</v>
      </c>
      <c r="J634" t="str">
        <f>'TSCĐ Edit'!Q633</f>
        <v xml:space="preserve"> 10/06/2021</v>
      </c>
      <c r="K634" t="s">
        <v>2</v>
      </c>
      <c r="L634" t="s">
        <v>2</v>
      </c>
      <c r="M634" t="str">
        <f>'TSCĐ Edit'!U633</f>
        <v>Đang hoạt động</v>
      </c>
      <c r="N634" t="str">
        <f>'TSCĐ Edit'!Q633</f>
        <v xml:space="preserve"> 10/06/2021</v>
      </c>
    </row>
    <row r="635" spans="1:14" x14ac:dyDescent="0.3">
      <c r="A635" t="str">
        <f>'TSCĐ Edit'!I634</f>
        <v>Khoa Nhi</v>
      </c>
      <c r="B635" t="str">
        <f>'TSCĐ Edit'!B634</f>
        <v>Bơm tiêm điện</v>
      </c>
      <c r="C635" t="str">
        <f>'TSCĐ Edit'!D634</f>
        <v>BG.BTĐ.KHNHI.006</v>
      </c>
      <c r="D635" t="str">
        <f>'TSCĐ Edit'!H634</f>
        <v>Máy bơm tiêm điện</v>
      </c>
      <c r="E635" t="str">
        <f>'TSCĐ Edit'!L634</f>
        <v>Agilia SP VN</v>
      </c>
      <c r="F635" s="160" t="str">
        <f>'TSCĐ Edit'!M634</f>
        <v xml:space="preserve">
  24518448</v>
      </c>
      <c r="G635" t="str">
        <f>'TSCĐ Edit'!N634</f>
        <v xml:space="preserve">Fresenius Kabi AG </v>
      </c>
      <c r="H635" t="str">
        <f>'TSCĐ Edit'!O634</f>
        <v xml:space="preserve"> Pháp</v>
      </c>
      <c r="I635">
        <f>'TSCĐ Edit'!P634</f>
        <v>2020</v>
      </c>
      <c r="J635" t="str">
        <f>'TSCĐ Edit'!Q634</f>
        <v xml:space="preserve"> 10/06/2021</v>
      </c>
      <c r="K635" t="s">
        <v>2</v>
      </c>
      <c r="L635" t="s">
        <v>2</v>
      </c>
      <c r="M635" t="str">
        <f>'TSCĐ Edit'!U634</f>
        <v>Đang hoạt động</v>
      </c>
      <c r="N635" t="str">
        <f>'TSCĐ Edit'!Q634</f>
        <v xml:space="preserve"> 10/06/2021</v>
      </c>
    </row>
    <row r="636" spans="1:14" x14ac:dyDescent="0.3">
      <c r="A636" t="str">
        <f>'TSCĐ Edit'!I635</f>
        <v>Khoa Nhi</v>
      </c>
      <c r="B636" t="str">
        <f>'TSCĐ Edit'!B635</f>
        <v>Bơm tiêm điện</v>
      </c>
      <c r="C636" t="str">
        <f>'TSCĐ Edit'!D635</f>
        <v>BG.BTĐ.KHNHI.007</v>
      </c>
      <c r="D636" t="str">
        <f>'TSCĐ Edit'!H635</f>
        <v>Máy bơm tiêm điện</v>
      </c>
      <c r="E636" t="str">
        <f>'TSCĐ Edit'!L635</f>
        <v>Agilia SP VN</v>
      </c>
      <c r="F636" s="160" t="str">
        <f>'TSCĐ Edit'!M635</f>
        <v xml:space="preserve">
24518475</v>
      </c>
      <c r="G636" t="str">
        <f>'TSCĐ Edit'!N635</f>
        <v xml:space="preserve">Fresenius Kabi AG </v>
      </c>
      <c r="H636" t="str">
        <f>'TSCĐ Edit'!O635</f>
        <v xml:space="preserve"> Pháp</v>
      </c>
      <c r="I636">
        <f>'TSCĐ Edit'!P635</f>
        <v>2020</v>
      </c>
      <c r="J636" t="str">
        <f>'TSCĐ Edit'!Q635</f>
        <v xml:space="preserve"> 10/06/2021</v>
      </c>
      <c r="K636" t="s">
        <v>2</v>
      </c>
      <c r="L636" t="s">
        <v>2</v>
      </c>
      <c r="M636" t="str">
        <f>'TSCĐ Edit'!U635</f>
        <v>Đang hoạt động</v>
      </c>
      <c r="N636" t="str">
        <f>'TSCĐ Edit'!Q635</f>
        <v xml:space="preserve"> 10/06/2021</v>
      </c>
    </row>
    <row r="637" spans="1:14" x14ac:dyDescent="0.3">
      <c r="A637" t="str">
        <f>'TSCĐ Edit'!I636</f>
        <v>Khoa Nhi</v>
      </c>
      <c r="B637" t="str">
        <f>'TSCĐ Edit'!B636</f>
        <v xml:space="preserve">Đèn </v>
      </c>
      <c r="C637" t="str">
        <f>'TSCĐ Edit'!D636</f>
        <v>BG.ĐĐT.KHNHI.001</v>
      </c>
      <c r="D637" t="str">
        <f>'TSCĐ Edit'!H636</f>
        <v>Đèn điều trị vàng da</v>
      </c>
      <c r="E637" t="str">
        <f>'TSCĐ Edit'!L636</f>
        <v>CHS-PU34</v>
      </c>
      <c r="F637" s="160" t="str">
        <f>'TSCĐ Edit'!M636</f>
        <v>PU31606151</v>
      </c>
      <c r="G637" t="str">
        <f>'TSCĐ Edit'!N636</f>
        <v xml:space="preserve">JW Medical </v>
      </c>
      <c r="H637" t="str">
        <f>'TSCĐ Edit'!O636</f>
        <v xml:space="preserve"> Hàn Quốc</v>
      </c>
      <c r="I637">
        <f>'TSCĐ Edit'!P636</f>
        <v>2016</v>
      </c>
      <c r="J637" t="str">
        <f>'TSCĐ Edit'!Q636</f>
        <v>25/12/2016</v>
      </c>
      <c r="K637" t="s">
        <v>2</v>
      </c>
      <c r="L637" t="s">
        <v>2</v>
      </c>
      <c r="M637" t="str">
        <f>'TSCĐ Edit'!U636</f>
        <v>Đang hoạt động</v>
      </c>
      <c r="N637" t="str">
        <f>'TSCĐ Edit'!Q636</f>
        <v>25/12/2016</v>
      </c>
    </row>
    <row r="638" spans="1:14" x14ac:dyDescent="0.3">
      <c r="A638" t="str">
        <f>'TSCĐ Edit'!I637</f>
        <v>Khoa Nhi</v>
      </c>
      <c r="B638" t="str">
        <f>'TSCĐ Edit'!B637</f>
        <v>Đèn chiếu</v>
      </c>
      <c r="C638" t="str">
        <f>'TSCĐ Edit'!D637</f>
        <v>BG.ĐC.KHNHI.001</v>
      </c>
      <c r="D638" t="str">
        <f>'TSCĐ Edit'!H637</f>
        <v>Đèn chiếu vàng da</v>
      </c>
      <c r="E638" t="str">
        <f>'TSCĐ Edit'!L637</f>
        <v>Bilipod LED Phototherapy unit (from Above)</v>
      </c>
      <c r="F638" s="160" t="str">
        <f>'TSCĐ Edit'!M637</f>
        <v>LPHBPL23010020/01</v>
      </c>
      <c r="G638" t="str">
        <f>'TSCĐ Edit'!N637</f>
        <v>AVI healthcare</v>
      </c>
      <c r="H638" t="str">
        <f>'TSCĐ Edit'!O637</f>
        <v>Ấn Độ</v>
      </c>
      <c r="I638">
        <f>'TSCĐ Edit'!P637</f>
        <v>2023</v>
      </c>
      <c r="J638">
        <f>'TSCĐ Edit'!Q637</f>
        <v>45210</v>
      </c>
      <c r="K638" t="s">
        <v>2</v>
      </c>
      <c r="L638" t="s">
        <v>2</v>
      </c>
      <c r="M638" t="str">
        <f>'TSCĐ Edit'!U637</f>
        <v>Đang hoạt động</v>
      </c>
      <c r="N638">
        <f>'TSCĐ Edit'!Q637</f>
        <v>45210</v>
      </c>
    </row>
    <row r="639" spans="1:14" x14ac:dyDescent="0.3">
      <c r="A639" t="str">
        <f>'TSCĐ Edit'!I638</f>
        <v>Khoa Nhi</v>
      </c>
      <c r="B639" t="str">
        <f>'TSCĐ Edit'!B638</f>
        <v>Đèn chiếu</v>
      </c>
      <c r="C639" t="str">
        <f>'TSCĐ Edit'!D638</f>
        <v>BG.ĐC.KHNHI.002</v>
      </c>
      <c r="D639" t="str">
        <f>'TSCĐ Edit'!H638</f>
        <v>Đèn chiếu vàng da</v>
      </c>
      <c r="E639" t="str">
        <f>'TSCĐ Edit'!L638</f>
        <v>Bilipod LED Phototherapy unit (from Above)</v>
      </c>
      <c r="F639" s="160" t="str">
        <f>'TSCĐ Edit'!M638</f>
        <v>LPHBPL23010020/02</v>
      </c>
      <c r="G639" t="str">
        <f>'TSCĐ Edit'!N638</f>
        <v>AVI healthcare</v>
      </c>
      <c r="H639" t="str">
        <f>'TSCĐ Edit'!O638</f>
        <v>Ấn Độ</v>
      </c>
      <c r="I639">
        <f>'TSCĐ Edit'!P638</f>
        <v>2023</v>
      </c>
      <c r="J639">
        <f>'TSCĐ Edit'!Q638</f>
        <v>45210</v>
      </c>
      <c r="K639" t="s">
        <v>2</v>
      </c>
      <c r="L639" t="s">
        <v>2</v>
      </c>
      <c r="M639" t="str">
        <f>'TSCĐ Edit'!U638</f>
        <v>Đang hoạt động</v>
      </c>
      <c r="N639">
        <f>'TSCĐ Edit'!Q638</f>
        <v>45210</v>
      </c>
    </row>
    <row r="640" spans="1:14" x14ac:dyDescent="0.3">
      <c r="A640" t="str">
        <f>'TSCĐ Edit'!I639</f>
        <v>Khoa Nhi</v>
      </c>
      <c r="B640" t="str">
        <f>'TSCĐ Edit'!B639</f>
        <v>Giường</v>
      </c>
      <c r="C640" t="str">
        <f>'TSCĐ Edit'!D639</f>
        <v>BG..KHNHI.001</v>
      </c>
      <c r="D640" t="str">
        <f>'TSCĐ Edit'!H639</f>
        <v>Giường ba tay quay KT: (2060x920x340-640) mm</v>
      </c>
      <c r="E640">
        <f>'TSCĐ Edit'!L639</f>
        <v>0</v>
      </c>
      <c r="F640" s="160" t="str">
        <f>'TSCĐ Edit'!M639</f>
        <v>Không có</v>
      </c>
      <c r="G640">
        <f>'TSCĐ Edit'!N639</f>
        <v>0</v>
      </c>
      <c r="H640">
        <f>'TSCĐ Edit'!O639</f>
        <v>0</v>
      </c>
      <c r="I640">
        <f>'TSCĐ Edit'!P639</f>
        <v>2020</v>
      </c>
      <c r="J640" t="str">
        <f>'TSCĐ Edit'!Q639</f>
        <v>16/07/2020</v>
      </c>
      <c r="K640" t="s">
        <v>2</v>
      </c>
      <c r="L640" t="s">
        <v>2</v>
      </c>
      <c r="M640" t="str">
        <f>'TSCĐ Edit'!U639</f>
        <v>Đang hoạt động</v>
      </c>
      <c r="N640" t="str">
        <f>'TSCĐ Edit'!Q639</f>
        <v>16/07/2020</v>
      </c>
    </row>
    <row r="641" spans="1:14" x14ac:dyDescent="0.3">
      <c r="A641" t="str">
        <f>'TSCĐ Edit'!I640</f>
        <v>Khoa Nhi</v>
      </c>
      <c r="B641" t="str">
        <f>'TSCĐ Edit'!B640</f>
        <v>Giường</v>
      </c>
      <c r="C641" t="str">
        <f>'TSCĐ Edit'!D640</f>
        <v>BG.G.KHNHI.002</v>
      </c>
      <c r="D641" t="str">
        <f>'TSCĐ Edit'!H640</f>
        <v>Giường bệnh nhân 1 tay quay (Gồm cột treo ống tiên truyền  +Tủ bệnh nhân)</v>
      </c>
      <c r="E641" t="str">
        <f>'TSCĐ Edit'!L640</f>
        <v>YN 701</v>
      </c>
      <c r="F641" s="160" t="str">
        <f>'TSCĐ Edit'!M640</f>
        <v>Không có</v>
      </c>
      <c r="G641" t="str">
        <f>'TSCĐ Edit'!N640</f>
        <v xml:space="preserve">Kareroom </v>
      </c>
      <c r="H641" t="str">
        <f>'TSCĐ Edit'!O640</f>
        <v xml:space="preserve"> Hàn Quốc</v>
      </c>
      <c r="I641">
        <f>'TSCĐ Edit'!P640</f>
        <v>2021</v>
      </c>
      <c r="J641" t="str">
        <f>'TSCĐ Edit'!Q640</f>
        <v xml:space="preserve"> 10/06/2021</v>
      </c>
      <c r="K641" t="s">
        <v>2</v>
      </c>
      <c r="L641" t="s">
        <v>2</v>
      </c>
      <c r="M641" t="str">
        <f>'TSCĐ Edit'!U640</f>
        <v>Đang hoạt động</v>
      </c>
      <c r="N641" t="str">
        <f>'TSCĐ Edit'!Q640</f>
        <v xml:space="preserve"> 10/06/2021</v>
      </c>
    </row>
    <row r="642" spans="1:14" x14ac:dyDescent="0.3">
      <c r="A642" t="str">
        <f>'TSCĐ Edit'!I641</f>
        <v>Khoa Nhi</v>
      </c>
      <c r="B642" t="str">
        <f>'TSCĐ Edit'!B641</f>
        <v>Máy hút dịch</v>
      </c>
      <c r="C642" t="str">
        <f>'TSCĐ Edit'!D641</f>
        <v>BG.HD.KHNHI.001</v>
      </c>
      <c r="D642" t="str">
        <f>'TSCĐ Edit'!H641</f>
        <v>Máy hút dịch</v>
      </c>
      <c r="E642">
        <f>'TSCĐ Edit'!L641</f>
        <v>1616</v>
      </c>
      <c r="F642" s="160" t="str">
        <f>'TSCĐ Edit'!M641</f>
        <v>091600001226</v>
      </c>
      <c r="G642" t="str">
        <f>'TSCĐ Edit'!N641</f>
        <v xml:space="preserve">Thomas  </v>
      </c>
      <c r="H642" t="str">
        <f>'TSCĐ Edit'!O641</f>
        <v xml:space="preserve">  Mỹ</v>
      </c>
      <c r="I642">
        <f>'TSCĐ Edit'!P641</f>
        <v>2016</v>
      </c>
      <c r="J642">
        <f>'TSCĐ Edit'!Q641</f>
        <v>42953</v>
      </c>
      <c r="K642" t="s">
        <v>2</v>
      </c>
      <c r="L642" t="s">
        <v>2</v>
      </c>
      <c r="M642" t="str">
        <f>'TSCĐ Edit'!U641</f>
        <v>Đang hoạt động</v>
      </c>
      <c r="N642">
        <f>'TSCĐ Edit'!Q641</f>
        <v>42953</v>
      </c>
    </row>
    <row r="643" spans="1:14" x14ac:dyDescent="0.3">
      <c r="A643" t="str">
        <f>'TSCĐ Edit'!I642</f>
        <v>Khoa Nhi</v>
      </c>
      <c r="B643" t="str">
        <f>'TSCĐ Edit'!B642</f>
        <v>Máy hút dịch</v>
      </c>
      <c r="C643" t="str">
        <f>'TSCĐ Edit'!D642</f>
        <v>BG.HD.KHNHI.002</v>
      </c>
      <c r="D643" t="str">
        <f>'TSCĐ Edit'!H642</f>
        <v>Máy hút dịch</v>
      </c>
      <c r="E643" t="str">
        <f>'TSCĐ Edit'!L642</f>
        <v>7A-23D</v>
      </c>
      <c r="F643" s="160">
        <f>'TSCĐ Edit'!M642</f>
        <v>241</v>
      </c>
      <c r="G643" t="str">
        <f>'TSCĐ Edit'!N642</f>
        <v>Yuwell</v>
      </c>
      <c r="H643" t="str">
        <f>'TSCĐ Edit'!O642</f>
        <v xml:space="preserve"> Trung Quốc</v>
      </c>
      <c r="I643">
        <f>'TSCĐ Edit'!P642</f>
        <v>2020</v>
      </c>
      <c r="J643">
        <f>'TSCĐ Edit'!Q642</f>
        <v>0</v>
      </c>
      <c r="K643" t="s">
        <v>2</v>
      </c>
      <c r="L643" t="s">
        <v>2</v>
      </c>
      <c r="M643" t="str">
        <f>'TSCĐ Edit'!U642</f>
        <v>Đang hoạt động</v>
      </c>
      <c r="N643">
        <f>'TSCĐ Edit'!Q642</f>
        <v>0</v>
      </c>
    </row>
    <row r="644" spans="1:14" x14ac:dyDescent="0.3">
      <c r="A644" t="str">
        <f>'TSCĐ Edit'!I643</f>
        <v>Khoa Nhi</v>
      </c>
      <c r="B644" t="str">
        <f>'TSCĐ Edit'!B643</f>
        <v>Máy khí dung</v>
      </c>
      <c r="C644" t="str">
        <f>'TSCĐ Edit'!D643</f>
        <v>BG.KD.KHNHI.001</v>
      </c>
      <c r="D644" t="str">
        <f>'TSCĐ Edit'!H643</f>
        <v xml:space="preserve">Máy khí dung siêu âm </v>
      </c>
      <c r="E644" t="str">
        <f>'TSCĐ Edit'!L643</f>
        <v>Comfort 3000 KU500</v>
      </c>
      <c r="F644" s="160">
        <f>'TSCĐ Edit'!M643</f>
        <v>2002009</v>
      </c>
      <c r="G644" t="str">
        <f>'TSCĐ Edit'!N643</f>
        <v xml:space="preserve">Koushin  </v>
      </c>
      <c r="H644" t="str">
        <f>'TSCĐ Edit'!O643</f>
        <v>Nhật Bản</v>
      </c>
      <c r="I644">
        <f>'TSCĐ Edit'!P643</f>
        <v>2020</v>
      </c>
      <c r="J644" t="str">
        <f>'TSCĐ Edit'!Q643</f>
        <v>24/04/2020</v>
      </c>
      <c r="K644" t="s">
        <v>2</v>
      </c>
      <c r="L644" t="s">
        <v>2</v>
      </c>
      <c r="M644" t="str">
        <f>'TSCĐ Edit'!U643</f>
        <v>Đang hoạt động</v>
      </c>
      <c r="N644" t="str">
        <f>'TSCĐ Edit'!Q643</f>
        <v>24/04/2020</v>
      </c>
    </row>
    <row r="645" spans="1:14" x14ac:dyDescent="0.3">
      <c r="A645" t="str">
        <f>'TSCĐ Edit'!I644</f>
        <v>Khoa Nhi</v>
      </c>
      <c r="B645" t="str">
        <f>'TSCĐ Edit'!B644</f>
        <v>Máy làm ấm trẻ sơ sinh</v>
      </c>
      <c r="C645" t="str">
        <f>'TSCĐ Edit'!D644</f>
        <v>BG.MLA.KHNHI.001</v>
      </c>
      <c r="D645" t="str">
        <f>'TSCĐ Edit'!H644</f>
        <v>Máy làm ấm trẻ sơ sinh</v>
      </c>
      <c r="E645" t="str">
        <f>'TSCĐ Edit'!L644</f>
        <v>CBW-1100</v>
      </c>
      <c r="F645" s="160">
        <f>'TSCĐ Edit'!M644</f>
        <v>1605304</v>
      </c>
      <c r="G645" t="str">
        <f>'TSCĐ Edit'!N644</f>
        <v xml:space="preserve">JW Medical </v>
      </c>
      <c r="H645" t="str">
        <f>'TSCĐ Edit'!O644</f>
        <v xml:space="preserve"> Hàn Quốc</v>
      </c>
      <c r="I645">
        <f>'TSCĐ Edit'!P644</f>
        <v>2016</v>
      </c>
      <c r="J645" t="str">
        <f>'TSCĐ Edit'!Q644</f>
        <v>25/12/2016</v>
      </c>
      <c r="K645" t="s">
        <v>2</v>
      </c>
      <c r="L645" t="s">
        <v>2</v>
      </c>
      <c r="M645" t="str">
        <f>'TSCĐ Edit'!U644</f>
        <v>Đang hoạt động</v>
      </c>
      <c r="N645" t="str">
        <f>'TSCĐ Edit'!Q644</f>
        <v>25/12/2016</v>
      </c>
    </row>
    <row r="646" spans="1:14" x14ac:dyDescent="0.3">
      <c r="A646" t="str">
        <f>'TSCĐ Edit'!I645</f>
        <v>Khoa Nhi</v>
      </c>
      <c r="B646" t="str">
        <f>'TSCĐ Edit'!B645</f>
        <v>Máy sưởi</v>
      </c>
      <c r="C646" t="str">
        <f>'TSCĐ Edit'!D645</f>
        <v>BG.MS.KHNHI.001</v>
      </c>
      <c r="D646" t="str">
        <f>'TSCĐ Edit'!H645</f>
        <v>Máy sưởi ấm trẻ sơ sinh</v>
      </c>
      <c r="E646" t="str">
        <f>'TSCĐ Edit'!L645</f>
        <v>BT-550</v>
      </c>
      <c r="F646" s="160" t="str">
        <f>'TSCĐ Edit'!M645</f>
        <v>JAP40019</v>
      </c>
      <c r="G646" t="str">
        <f>'TSCĐ Edit'!N645</f>
        <v>Bistos</v>
      </c>
      <c r="H646" t="str">
        <f>'TSCĐ Edit'!O645</f>
        <v>Hàn Quốc</v>
      </c>
      <c r="I646">
        <f>'TSCĐ Edit'!P645</f>
        <v>2023</v>
      </c>
      <c r="J646">
        <f>'TSCĐ Edit'!Q645</f>
        <v>45210</v>
      </c>
      <c r="K646" t="s">
        <v>2</v>
      </c>
      <c r="L646" t="s">
        <v>2</v>
      </c>
      <c r="M646" t="str">
        <f>'TSCĐ Edit'!U645</f>
        <v>Đang hoạt động</v>
      </c>
      <c r="N646">
        <f>'TSCĐ Edit'!Q645</f>
        <v>45210</v>
      </c>
    </row>
    <row r="647" spans="1:14" x14ac:dyDescent="0.3">
      <c r="A647" t="str">
        <f>'TSCĐ Edit'!I646</f>
        <v>Khoa Nhi</v>
      </c>
      <c r="B647" t="str">
        <f>'TSCĐ Edit'!B646</f>
        <v>Máy theo dõi BN</v>
      </c>
      <c r="C647" t="str">
        <f>'TSCĐ Edit'!D646</f>
        <v>BG.MTD.KHNHI.001</v>
      </c>
      <c r="D647" t="str">
        <f>'TSCĐ Edit'!H646</f>
        <v>Monitor theo dõi bệnh nhân đa thông số</v>
      </c>
      <c r="E647" t="str">
        <f>'TSCĐ Edit'!L646</f>
        <v>VP-700</v>
      </c>
      <c r="F647" s="160" t="str">
        <f>'TSCĐ Edit'!M646</f>
        <v>EJH2 026</v>
      </c>
      <c r="G647" t="str">
        <f>'TSCĐ Edit'!N646</f>
        <v xml:space="preserve">Votem </v>
      </c>
      <c r="H647" t="str">
        <f>'TSCĐ Edit'!O646</f>
        <v xml:space="preserve"> Hàn quốc</v>
      </c>
      <c r="I647">
        <f>'TSCĐ Edit'!P646</f>
        <v>2017</v>
      </c>
      <c r="J647">
        <f>'TSCĐ Edit'!Q646</f>
        <v>42897</v>
      </c>
      <c r="K647" t="s">
        <v>2</v>
      </c>
      <c r="L647" t="s">
        <v>2</v>
      </c>
      <c r="M647" t="str">
        <f>'TSCĐ Edit'!U646</f>
        <v>Đang hoạt động</v>
      </c>
      <c r="N647">
        <f>'TSCĐ Edit'!Q646</f>
        <v>42897</v>
      </c>
    </row>
    <row r="648" spans="1:14" x14ac:dyDescent="0.3">
      <c r="A648" t="str">
        <f>'TSCĐ Edit'!I647</f>
        <v>Khoa Nhi</v>
      </c>
      <c r="B648" t="str">
        <f>'TSCĐ Edit'!B647</f>
        <v>Máy theo dõi BN</v>
      </c>
      <c r="C648" t="str">
        <f>'TSCĐ Edit'!D647</f>
        <v>BG.MTD.KHNHI.002</v>
      </c>
      <c r="D648" t="str">
        <f>'TSCĐ Edit'!H647</f>
        <v>Monitor theo dõi bệnh nhân đa thông số</v>
      </c>
      <c r="E648" t="str">
        <f>'TSCĐ Edit'!L647</f>
        <v>VP-700</v>
      </c>
      <c r="F648" s="160" t="str">
        <f>'TSCĐ Edit'!M647</f>
        <v xml:space="preserve"> EJAK 001</v>
      </c>
      <c r="G648" t="str">
        <f>'TSCĐ Edit'!N647</f>
        <v xml:space="preserve">Votem </v>
      </c>
      <c r="H648" t="str">
        <f>'TSCĐ Edit'!O647</f>
        <v xml:space="preserve"> Hàn quốc</v>
      </c>
      <c r="I648">
        <f>'TSCĐ Edit'!P647</f>
        <v>2017</v>
      </c>
      <c r="J648" t="str">
        <f>'TSCĐ Edit'!Q647</f>
        <v>27/10/2017</v>
      </c>
      <c r="K648" t="s">
        <v>2</v>
      </c>
      <c r="L648" t="s">
        <v>2</v>
      </c>
      <c r="M648" t="str">
        <f>'TSCĐ Edit'!U647</f>
        <v>Đang hoạt động</v>
      </c>
      <c r="N648" t="str">
        <f>'TSCĐ Edit'!Q647</f>
        <v>27/10/2017</v>
      </c>
    </row>
    <row r="649" spans="1:14" x14ac:dyDescent="0.3">
      <c r="A649" t="str">
        <f>'TSCĐ Edit'!I648</f>
        <v>Khoa Nhi</v>
      </c>
      <c r="B649" t="str">
        <f>'TSCĐ Edit'!B648</f>
        <v>Máy theo dõi BN</v>
      </c>
      <c r="C649" t="str">
        <f>'TSCĐ Edit'!D648</f>
        <v>BG.MTD.KHNHI.003</v>
      </c>
      <c r="D649" t="str">
        <f>'TSCĐ Edit'!H648</f>
        <v>MÁY THEO DÕI BỆNH NHÂN 7 THÔNG SỐ</v>
      </c>
      <c r="E649" t="str">
        <f>'TSCĐ Edit'!L648</f>
        <v>BSM-3562</v>
      </c>
      <c r="F649" s="160">
        <f>'TSCĐ Edit'!M648</f>
        <v>28114</v>
      </c>
      <c r="G649" t="str">
        <f>'TSCĐ Edit'!N648</f>
        <v>NIHONKODEN</v>
      </c>
      <c r="H649" t="str">
        <f>'TSCĐ Edit'!O648</f>
        <v>Nhật Bản</v>
      </c>
      <c r="I649">
        <f>'TSCĐ Edit'!P648</f>
        <v>2020</v>
      </c>
      <c r="J649" t="str">
        <f>'TSCĐ Edit'!Q648</f>
        <v>18/05/2020</v>
      </c>
      <c r="K649" t="s">
        <v>2</v>
      </c>
      <c r="L649" t="s">
        <v>2</v>
      </c>
      <c r="M649" t="str">
        <f>'TSCĐ Edit'!U648</f>
        <v>Đang hoạt động</v>
      </c>
      <c r="N649" t="str">
        <f>'TSCĐ Edit'!Q648</f>
        <v>18/05/2020</v>
      </c>
    </row>
    <row r="650" spans="1:14" x14ac:dyDescent="0.3">
      <c r="A650" t="str">
        <f>'TSCĐ Edit'!I649</f>
        <v>Khoa Nhi</v>
      </c>
      <c r="B650" t="str">
        <f>'TSCĐ Edit'!B649</f>
        <v>Máy thở</v>
      </c>
      <c r="C650" t="str">
        <f>'TSCĐ Edit'!D649</f>
        <v>BG.MT.KHNHI.001</v>
      </c>
      <c r="D650" t="str">
        <f>'TSCĐ Edit'!H649</f>
        <v>Máy thở cho trẻ sơ sinh và trẻ em</v>
      </c>
      <c r="E650" t="str">
        <f>'TSCĐ Edit'!L649</f>
        <v xml:space="preserve">e360T </v>
      </c>
      <c r="F650" s="160" t="str">
        <f>'TSCĐ Edit'!M649</f>
        <v>G182090051</v>
      </c>
      <c r="G650" t="str">
        <f>'TSCĐ Edit'!N649</f>
        <v xml:space="preserve">Covidien  </v>
      </c>
      <c r="H650" t="str">
        <f>'TSCĐ Edit'!O649</f>
        <v xml:space="preserve"> Mỹ - Ailen</v>
      </c>
      <c r="I650">
        <f>'TSCĐ Edit'!P649</f>
        <v>2018</v>
      </c>
      <c r="J650" t="str">
        <f>'TSCĐ Edit'!Q649</f>
        <v>28/12/2018</v>
      </c>
      <c r="K650" t="s">
        <v>2</v>
      </c>
      <c r="L650" t="s">
        <v>2</v>
      </c>
      <c r="M650" t="str">
        <f>'TSCĐ Edit'!U649</f>
        <v>Đang hoạt động</v>
      </c>
      <c r="N650" t="str">
        <f>'TSCĐ Edit'!Q649</f>
        <v>28/12/2018</v>
      </c>
    </row>
    <row r="651" spans="1:14" x14ac:dyDescent="0.3">
      <c r="A651" t="str">
        <f>'TSCĐ Edit'!I650</f>
        <v>Khoa Nhi</v>
      </c>
      <c r="B651" t="str">
        <f>'TSCĐ Edit'!B650</f>
        <v>Máy truyền dịch</v>
      </c>
      <c r="C651" t="str">
        <f>'TSCĐ Edit'!D650</f>
        <v>BG.TD.KHNHI.001</v>
      </c>
      <c r="D651" t="str">
        <f>'TSCĐ Edit'!H650</f>
        <v>Máy truyền dịch</v>
      </c>
      <c r="E651" t="str">
        <f>'TSCĐ Edit'!L650</f>
        <v>TE-LF 600</v>
      </c>
      <c r="F651" s="160">
        <f>'TSCĐ Edit'!M650</f>
        <v>1611010104</v>
      </c>
      <c r="G651" t="str">
        <f>'TSCĐ Edit'!N650</f>
        <v>Terumo</v>
      </c>
      <c r="H651" t="str">
        <f>'TSCĐ Edit'!O650</f>
        <v>Nhật Bản</v>
      </c>
      <c r="I651">
        <f>'TSCĐ Edit'!P650</f>
        <v>2016</v>
      </c>
      <c r="J651" t="str">
        <f>'TSCĐ Edit'!Q650</f>
        <v>20/06/2017</v>
      </c>
      <c r="K651" t="s">
        <v>2</v>
      </c>
      <c r="L651" t="s">
        <v>2</v>
      </c>
      <c r="M651" t="str">
        <f>'TSCĐ Edit'!U650</f>
        <v>Đang hoạt động</v>
      </c>
      <c r="N651" t="str">
        <f>'TSCĐ Edit'!Q650</f>
        <v>20/06/2017</v>
      </c>
    </row>
    <row r="652" spans="1:14" x14ac:dyDescent="0.3">
      <c r="A652" t="str">
        <f>'TSCĐ Edit'!I651</f>
        <v>Khoa Nhi</v>
      </c>
      <c r="B652" t="str">
        <f>'TSCĐ Edit'!B651</f>
        <v>Máy truyền dịch</v>
      </c>
      <c r="C652" t="str">
        <f>'TSCĐ Edit'!D651</f>
        <v>BG.TD.KHNHI.002</v>
      </c>
      <c r="D652" t="str">
        <f>'TSCĐ Edit'!H651</f>
        <v>Máy truyền dịch</v>
      </c>
      <c r="E652" t="str">
        <f>'TSCĐ Edit'!L651</f>
        <v>TE-LF 600</v>
      </c>
      <c r="F652" s="160">
        <f>'TSCĐ Edit'!M651</f>
        <v>1609010547</v>
      </c>
      <c r="G652" t="str">
        <f>'TSCĐ Edit'!N651</f>
        <v>Terumo</v>
      </c>
      <c r="H652" t="str">
        <f>'TSCĐ Edit'!O651</f>
        <v>Nhật Bản</v>
      </c>
      <c r="I652">
        <f>'TSCĐ Edit'!P651</f>
        <v>2016</v>
      </c>
      <c r="J652" t="str">
        <f>'TSCĐ Edit'!Q651</f>
        <v>20/06/2017</v>
      </c>
      <c r="K652" t="s">
        <v>2</v>
      </c>
      <c r="L652" t="s">
        <v>2</v>
      </c>
      <c r="M652" t="str">
        <f>'TSCĐ Edit'!U651</f>
        <v>Đang hoạt động</v>
      </c>
      <c r="N652" t="str">
        <f>'TSCĐ Edit'!Q651</f>
        <v>20/06/2017</v>
      </c>
    </row>
    <row r="653" spans="1:14" x14ac:dyDescent="0.3">
      <c r="A653" t="str">
        <f>'TSCĐ Edit'!I652</f>
        <v>Khoa Nhi</v>
      </c>
      <c r="B653" t="str">
        <f>'TSCĐ Edit'!B652</f>
        <v>Máy truyền dịch</v>
      </c>
      <c r="C653" t="str">
        <f>'TSCĐ Edit'!D652</f>
        <v>BG.TD.KHNHI.003</v>
      </c>
      <c r="D653" t="str">
        <f>'TSCĐ Edit'!H652</f>
        <v>Bơm truyền dịch</v>
      </c>
      <c r="E653" t="str">
        <f>'TSCĐ Edit'!L652</f>
        <v>TE LF630</v>
      </c>
      <c r="F653" s="160" t="str">
        <f>'TSCĐ Edit'!M652</f>
        <v xml:space="preserve">
 2005010376
 </v>
      </c>
      <c r="G653" t="str">
        <f>'TSCĐ Edit'!N652</f>
        <v>Terumo</v>
      </c>
      <c r="H653" t="str">
        <f>'TSCĐ Edit'!O652</f>
        <v>Nhật Bản</v>
      </c>
      <c r="I653">
        <f>'TSCĐ Edit'!P652</f>
        <v>2020</v>
      </c>
      <c r="J653" t="str">
        <f>'TSCĐ Edit'!Q652</f>
        <v xml:space="preserve"> 10/06/2021</v>
      </c>
      <c r="K653" t="s">
        <v>2</v>
      </c>
      <c r="L653" t="s">
        <v>2</v>
      </c>
      <c r="M653" t="str">
        <f>'TSCĐ Edit'!U652</f>
        <v>Đang hoạt động</v>
      </c>
      <c r="N653" t="str">
        <f>'TSCĐ Edit'!Q652</f>
        <v xml:space="preserve"> 10/06/2021</v>
      </c>
    </row>
    <row r="654" spans="1:14" x14ac:dyDescent="0.3">
      <c r="A654" t="str">
        <f>'TSCĐ Edit'!I653</f>
        <v>Khoa Nhi</v>
      </c>
      <c r="B654" t="str">
        <f>'TSCĐ Edit'!B653</f>
        <v>Máy truyền dịch</v>
      </c>
      <c r="C654" t="str">
        <f>'TSCĐ Edit'!D653</f>
        <v>BG.TD.KHNHI.004</v>
      </c>
      <c r="D654" t="str">
        <f>'TSCĐ Edit'!H653</f>
        <v>Bơm truyền dịch</v>
      </c>
      <c r="E654" t="str">
        <f>'TSCĐ Edit'!L653</f>
        <v>TE LF630</v>
      </c>
      <c r="F654" s="160" t="str">
        <f>'TSCĐ Edit'!M653</f>
        <v xml:space="preserve"> 2005010209
 </v>
      </c>
      <c r="G654" t="str">
        <f>'TSCĐ Edit'!N653</f>
        <v>Terumo</v>
      </c>
      <c r="H654" t="str">
        <f>'TSCĐ Edit'!O653</f>
        <v>Nhật Bản</v>
      </c>
      <c r="I654">
        <f>'TSCĐ Edit'!P653</f>
        <v>2020</v>
      </c>
      <c r="J654" t="str">
        <f>'TSCĐ Edit'!Q653</f>
        <v xml:space="preserve"> 10/06/2021</v>
      </c>
      <c r="K654" t="s">
        <v>2</v>
      </c>
      <c r="L654" t="s">
        <v>2</v>
      </c>
      <c r="M654" t="str">
        <f>'TSCĐ Edit'!U653</f>
        <v>Đang hoạt động</v>
      </c>
      <c r="N654" t="str">
        <f>'TSCĐ Edit'!Q653</f>
        <v xml:space="preserve"> 10/06/2021</v>
      </c>
    </row>
    <row r="655" spans="1:14" x14ac:dyDescent="0.3">
      <c r="A655" t="str">
        <f>'TSCĐ Edit'!I654</f>
        <v>Khoa Nhi</v>
      </c>
      <c r="B655" t="str">
        <f>'TSCĐ Edit'!B654</f>
        <v>Máy truyền dịch</v>
      </c>
      <c r="C655" t="str">
        <f>'TSCĐ Edit'!D654</f>
        <v>BG.TD.KHNHI.005</v>
      </c>
      <c r="D655" t="str">
        <f>'TSCĐ Edit'!H654</f>
        <v>Bơm truyền dịch</v>
      </c>
      <c r="E655" t="str">
        <f>'TSCĐ Edit'!L654</f>
        <v>TE LF630</v>
      </c>
      <c r="F655" s="160" t="str">
        <f>'TSCĐ Edit'!M654</f>
        <v xml:space="preserve">  2005010120
 </v>
      </c>
      <c r="G655" t="str">
        <f>'TSCĐ Edit'!N654</f>
        <v>Terumo</v>
      </c>
      <c r="H655" t="str">
        <f>'TSCĐ Edit'!O654</f>
        <v>Nhật Bản</v>
      </c>
      <c r="I655">
        <f>'TSCĐ Edit'!P654</f>
        <v>2020</v>
      </c>
      <c r="J655" t="str">
        <f>'TSCĐ Edit'!Q654</f>
        <v xml:space="preserve"> 10/06/2021</v>
      </c>
      <c r="K655" t="s">
        <v>2</v>
      </c>
      <c r="L655" t="s">
        <v>2</v>
      </c>
      <c r="M655" t="str">
        <f>'TSCĐ Edit'!U654</f>
        <v>Đang hoạt động</v>
      </c>
      <c r="N655" t="str">
        <f>'TSCĐ Edit'!Q654</f>
        <v xml:space="preserve"> 10/06/2021</v>
      </c>
    </row>
    <row r="656" spans="1:14" x14ac:dyDescent="0.3">
      <c r="A656" t="str">
        <f>'TSCĐ Edit'!I655</f>
        <v>Khoa Nhi</v>
      </c>
      <c r="B656" t="str">
        <f>'TSCĐ Edit'!B655</f>
        <v>Máy truyền dịch</v>
      </c>
      <c r="C656" t="str">
        <f>'TSCĐ Edit'!D655</f>
        <v>BG.TD.KHNHI.006</v>
      </c>
      <c r="D656" t="str">
        <f>'TSCĐ Edit'!H655</f>
        <v>Bơm truyền dịch</v>
      </c>
      <c r="E656" t="str">
        <f>'TSCĐ Edit'!L655</f>
        <v>TE LF630</v>
      </c>
      <c r="F656" s="160" t="str">
        <f>'TSCĐ Edit'!M655</f>
        <v xml:space="preserve">  2005010220
 </v>
      </c>
      <c r="G656" t="str">
        <f>'TSCĐ Edit'!N655</f>
        <v>Terumo</v>
      </c>
      <c r="H656" t="str">
        <f>'TSCĐ Edit'!O655</f>
        <v>Nhật Bản</v>
      </c>
      <c r="I656">
        <f>'TSCĐ Edit'!P655</f>
        <v>2020</v>
      </c>
      <c r="J656" t="str">
        <f>'TSCĐ Edit'!Q655</f>
        <v xml:space="preserve"> 10/06/2021</v>
      </c>
      <c r="K656" t="s">
        <v>2</v>
      </c>
      <c r="L656" t="s">
        <v>2</v>
      </c>
      <c r="M656" t="str">
        <f>'TSCĐ Edit'!U655</f>
        <v>Đang hoạt động</v>
      </c>
      <c r="N656" t="str">
        <f>'TSCĐ Edit'!Q655</f>
        <v xml:space="preserve"> 10/06/2021</v>
      </c>
    </row>
    <row r="657" spans="1:14" x14ac:dyDescent="0.3">
      <c r="A657" t="str">
        <f>'TSCĐ Edit'!I656</f>
        <v>Khoa Nhi</v>
      </c>
      <c r="B657" t="str">
        <f>'TSCĐ Edit'!B656</f>
        <v>Máy truyền dịch</v>
      </c>
      <c r="C657" t="str">
        <f>'TSCĐ Edit'!D656</f>
        <v>BG.TD.KHNHI.007</v>
      </c>
      <c r="D657" t="str">
        <f>'TSCĐ Edit'!H656</f>
        <v>Bơm truyền dịch</v>
      </c>
      <c r="E657" t="str">
        <f>'TSCĐ Edit'!L656</f>
        <v>TE LF630</v>
      </c>
      <c r="F657" s="160" t="str">
        <f>'TSCĐ Edit'!M656</f>
        <v xml:space="preserve"> :2005010057
 </v>
      </c>
      <c r="G657" t="str">
        <f>'TSCĐ Edit'!N656</f>
        <v>Terumo</v>
      </c>
      <c r="H657" t="str">
        <f>'TSCĐ Edit'!O656</f>
        <v>Nhật Bản</v>
      </c>
      <c r="I657">
        <f>'TSCĐ Edit'!P656</f>
        <v>2020</v>
      </c>
      <c r="J657" t="str">
        <f>'TSCĐ Edit'!Q656</f>
        <v xml:space="preserve"> 10/06/2021</v>
      </c>
      <c r="K657" t="s">
        <v>2</v>
      </c>
      <c r="L657" t="s">
        <v>2</v>
      </c>
      <c r="M657" t="str">
        <f>'TSCĐ Edit'!U656</f>
        <v>Đang hoạt động</v>
      </c>
      <c r="N657" t="str">
        <f>'TSCĐ Edit'!Q656</f>
        <v xml:space="preserve"> 10/06/2021</v>
      </c>
    </row>
    <row r="658" spans="1:14" x14ac:dyDescent="0.3">
      <c r="A658" t="str">
        <f>'TSCĐ Edit'!I657</f>
        <v>Khoa Nhi</v>
      </c>
      <c r="B658" t="str">
        <f>'TSCĐ Edit'!B657</f>
        <v>Máy truyền dịch</v>
      </c>
      <c r="C658" t="str">
        <f>'TSCĐ Edit'!D657</f>
        <v>BG.TD.KHNHI.008</v>
      </c>
      <c r="D658" t="str">
        <f>'TSCĐ Edit'!H657</f>
        <v>Bơm truyền dịch</v>
      </c>
      <c r="E658" t="str">
        <f>'TSCĐ Edit'!L657</f>
        <v>TE LF630</v>
      </c>
      <c r="F658" s="160" t="str">
        <f>'TSCĐ Edit'!M657</f>
        <v xml:space="preserve">  2005010335
 </v>
      </c>
      <c r="G658" t="str">
        <f>'TSCĐ Edit'!N657</f>
        <v>Terumo</v>
      </c>
      <c r="H658" t="str">
        <f>'TSCĐ Edit'!O657</f>
        <v>Nhật Bản</v>
      </c>
      <c r="I658">
        <f>'TSCĐ Edit'!P657</f>
        <v>2020</v>
      </c>
      <c r="J658" t="str">
        <f>'TSCĐ Edit'!Q657</f>
        <v xml:space="preserve"> 10/06/2021</v>
      </c>
      <c r="K658" t="s">
        <v>2</v>
      </c>
      <c r="L658" t="s">
        <v>2</v>
      </c>
      <c r="M658" t="str">
        <f>'TSCĐ Edit'!U657</f>
        <v>Đang hoạt động</v>
      </c>
      <c r="N658" t="str">
        <f>'TSCĐ Edit'!Q657</f>
        <v xml:space="preserve"> 10/06/2021</v>
      </c>
    </row>
    <row r="659" spans="1:14" x14ac:dyDescent="0.3">
      <c r="A659" t="str">
        <f>'TSCĐ Edit'!I658</f>
        <v>Khoa Nhi</v>
      </c>
      <c r="B659" t="str">
        <f>'TSCĐ Edit'!B658</f>
        <v>Máy truyền dịch</v>
      </c>
      <c r="C659" t="str">
        <f>'TSCĐ Edit'!D658</f>
        <v>BG.TD.KHNHI.009</v>
      </c>
      <c r="D659" t="str">
        <f>'TSCĐ Edit'!H658</f>
        <v>Bơm truyền dịch</v>
      </c>
      <c r="E659" t="str">
        <f>'TSCĐ Edit'!L658</f>
        <v>TE LF630</v>
      </c>
      <c r="F659" s="160" t="str">
        <f>'TSCĐ Edit'!M658</f>
        <v xml:space="preserve">  2005010109
 </v>
      </c>
      <c r="G659" t="str">
        <f>'TSCĐ Edit'!N658</f>
        <v>Terumo</v>
      </c>
      <c r="H659" t="str">
        <f>'TSCĐ Edit'!O658</f>
        <v>Nhật Bản</v>
      </c>
      <c r="I659">
        <f>'TSCĐ Edit'!P658</f>
        <v>2020</v>
      </c>
      <c r="J659" t="str">
        <f>'TSCĐ Edit'!Q658</f>
        <v xml:space="preserve"> 10/06/2021</v>
      </c>
      <c r="K659" t="s">
        <v>2</v>
      </c>
      <c r="L659" t="s">
        <v>2</v>
      </c>
      <c r="M659" t="str">
        <f>'TSCĐ Edit'!U658</f>
        <v>Đang hoạt động</v>
      </c>
      <c r="N659" t="str">
        <f>'TSCĐ Edit'!Q658</f>
        <v xml:space="preserve"> 10/06/2021</v>
      </c>
    </row>
    <row r="660" spans="1:14" x14ac:dyDescent="0.3">
      <c r="A660" t="str">
        <f>'TSCĐ Edit'!I659</f>
        <v>Khoa Nhi</v>
      </c>
      <c r="B660" t="str">
        <f>'TSCĐ Edit'!B659</f>
        <v>Máy truyền dịch</v>
      </c>
      <c r="C660" t="str">
        <f>'TSCĐ Edit'!D659</f>
        <v>BG.TD.KHNHI.010</v>
      </c>
      <c r="D660" t="str">
        <f>'TSCĐ Edit'!H659</f>
        <v>Bơm truyền dịch</v>
      </c>
      <c r="E660" t="str">
        <f>'TSCĐ Edit'!L659</f>
        <v>TE LF630</v>
      </c>
      <c r="F660" s="160" t="str">
        <f>'TSCĐ Edit'!M659</f>
        <v xml:space="preserve"> 2005010217
 </v>
      </c>
      <c r="G660" t="str">
        <f>'TSCĐ Edit'!N659</f>
        <v>Terumo</v>
      </c>
      <c r="H660" t="str">
        <f>'TSCĐ Edit'!O659</f>
        <v>Nhật Bản</v>
      </c>
      <c r="I660">
        <f>'TSCĐ Edit'!P659</f>
        <v>2020</v>
      </c>
      <c r="J660" t="str">
        <f>'TSCĐ Edit'!Q659</f>
        <v xml:space="preserve"> 10/06/2021</v>
      </c>
      <c r="K660" t="s">
        <v>2</v>
      </c>
      <c r="L660" t="s">
        <v>2</v>
      </c>
      <c r="M660" t="str">
        <f>'TSCĐ Edit'!U659</f>
        <v>Đang hoạt động</v>
      </c>
      <c r="N660" t="str">
        <f>'TSCĐ Edit'!Q659</f>
        <v xml:space="preserve"> 10/06/2021</v>
      </c>
    </row>
    <row r="661" spans="1:14" x14ac:dyDescent="0.3">
      <c r="A661" t="str">
        <f>'TSCĐ Edit'!I660</f>
        <v>Khoa Nhi</v>
      </c>
      <c r="B661" t="str">
        <f>'TSCĐ Edit'!B660</f>
        <v>Máy truyền dịch</v>
      </c>
      <c r="C661" t="str">
        <f>'TSCĐ Edit'!D660</f>
        <v>BG.TD.KHNHI.011</v>
      </c>
      <c r="D661" t="str">
        <f>'TSCĐ Edit'!H660</f>
        <v>Bơm truyền dịch</v>
      </c>
      <c r="E661" t="str">
        <f>'TSCĐ Edit'!L660</f>
        <v>TE LF630</v>
      </c>
      <c r="F661" s="160">
        <f>'TSCĐ Edit'!M660</f>
        <v>2005010283</v>
      </c>
      <c r="G661" t="str">
        <f>'TSCĐ Edit'!N660</f>
        <v>Terumo</v>
      </c>
      <c r="H661" t="str">
        <f>'TSCĐ Edit'!O660</f>
        <v>Nhật Bản</v>
      </c>
      <c r="I661">
        <f>'TSCĐ Edit'!P660</f>
        <v>2020</v>
      </c>
      <c r="J661" t="str">
        <f>'TSCĐ Edit'!Q660</f>
        <v xml:space="preserve"> 10/06/2021</v>
      </c>
      <c r="K661" t="s">
        <v>2</v>
      </c>
      <c r="L661" t="s">
        <v>2</v>
      </c>
      <c r="M661" t="str">
        <f>'TSCĐ Edit'!U660</f>
        <v>Đang hoạt động</v>
      </c>
      <c r="N661" t="str">
        <f>'TSCĐ Edit'!Q660</f>
        <v xml:space="preserve"> 10/06/2021</v>
      </c>
    </row>
    <row r="662" spans="1:14" x14ac:dyDescent="0.3">
      <c r="A662" t="str">
        <f>'TSCĐ Edit'!I661</f>
        <v>Khoa Nhi</v>
      </c>
      <c r="B662" t="str">
        <f>'TSCĐ Edit'!B661</f>
        <v>Máy truyền dịch</v>
      </c>
      <c r="C662" t="str">
        <f>'TSCĐ Edit'!D661</f>
        <v>BG.TD.KHNHI.012</v>
      </c>
      <c r="D662" t="str">
        <f>'TSCĐ Edit'!H661</f>
        <v>Bơm truyền dịch</v>
      </c>
      <c r="E662" t="str">
        <f>'TSCĐ Edit'!L661</f>
        <v>TE LF630</v>
      </c>
      <c r="F662" s="160">
        <f>'TSCĐ Edit'!M661</f>
        <v>2005010103</v>
      </c>
      <c r="G662" t="str">
        <f>'TSCĐ Edit'!N661</f>
        <v>Terumo</v>
      </c>
      <c r="H662" t="str">
        <f>'TSCĐ Edit'!O661</f>
        <v>Nhật Bản</v>
      </c>
      <c r="I662">
        <f>'TSCĐ Edit'!P661</f>
        <v>2020</v>
      </c>
      <c r="J662" t="str">
        <f>'TSCĐ Edit'!Q661</f>
        <v xml:space="preserve"> 10/06/2021</v>
      </c>
      <c r="K662" t="s">
        <v>2</v>
      </c>
      <c r="L662" t="s">
        <v>2</v>
      </c>
      <c r="M662" t="str">
        <f>'TSCĐ Edit'!U661</f>
        <v>Đang hoạt động</v>
      </c>
      <c r="N662" t="str">
        <f>'TSCĐ Edit'!Q661</f>
        <v xml:space="preserve"> 10/06/2021</v>
      </c>
    </row>
    <row r="663" spans="1:14" x14ac:dyDescent="0.3">
      <c r="A663" t="str">
        <f>'TSCĐ Edit'!I662</f>
        <v>Khoa Nhi</v>
      </c>
      <c r="B663" t="str">
        <f>'TSCĐ Edit'!B662</f>
        <v>Máy truyền dịch</v>
      </c>
      <c r="C663" t="str">
        <f>'TSCĐ Edit'!D662</f>
        <v>BG.TD.KHNHI.013</v>
      </c>
      <c r="D663" t="str">
        <f>'TSCĐ Edit'!H662</f>
        <v>Bơm truyền dịch</v>
      </c>
      <c r="E663" t="str">
        <f>'TSCĐ Edit'!L662</f>
        <v>TE LF630</v>
      </c>
      <c r="F663" s="160">
        <f>'TSCĐ Edit'!M662</f>
        <v>2005010240</v>
      </c>
      <c r="G663" t="str">
        <f>'TSCĐ Edit'!N662</f>
        <v>Terumo</v>
      </c>
      <c r="H663" t="str">
        <f>'TSCĐ Edit'!O662</f>
        <v>Nhật Bản</v>
      </c>
      <c r="I663">
        <f>'TSCĐ Edit'!P662</f>
        <v>2020</v>
      </c>
      <c r="J663" t="str">
        <f>'TSCĐ Edit'!Q662</f>
        <v xml:space="preserve"> 10/06/2021</v>
      </c>
      <c r="K663" t="s">
        <v>2</v>
      </c>
      <c r="L663" t="s">
        <v>2</v>
      </c>
      <c r="M663" t="str">
        <f>'TSCĐ Edit'!U662</f>
        <v>Đang hoạt động</v>
      </c>
      <c r="N663" t="str">
        <f>'TSCĐ Edit'!Q662</f>
        <v xml:space="preserve"> 10/06/2021</v>
      </c>
    </row>
    <row r="664" spans="1:14" x14ac:dyDescent="0.3">
      <c r="A664" t="str">
        <f>'TSCĐ Edit'!I663</f>
        <v>Khoa Nhi</v>
      </c>
      <c r="B664" t="str">
        <f>'TSCĐ Edit'!B663</f>
        <v>Máy truyền dịch</v>
      </c>
      <c r="C664" t="str">
        <f>'TSCĐ Edit'!D663</f>
        <v>BG.TD.KHNHI.014</v>
      </c>
      <c r="D664" t="str">
        <f>'TSCĐ Edit'!H663</f>
        <v>Bơm truyền dịch</v>
      </c>
      <c r="E664" t="str">
        <f>'TSCĐ Edit'!L663</f>
        <v>TE LF630</v>
      </c>
      <c r="F664" s="160">
        <f>'TSCĐ Edit'!M663</f>
        <v>200501297</v>
      </c>
      <c r="G664" t="str">
        <f>'TSCĐ Edit'!N663</f>
        <v>Terumo</v>
      </c>
      <c r="H664" t="str">
        <f>'TSCĐ Edit'!O663</f>
        <v>Nhật Bản</v>
      </c>
      <c r="I664">
        <f>'TSCĐ Edit'!P663</f>
        <v>2020</v>
      </c>
      <c r="J664" t="str">
        <f>'TSCĐ Edit'!Q663</f>
        <v xml:space="preserve"> 10/06/2021</v>
      </c>
      <c r="K664" t="s">
        <v>2</v>
      </c>
      <c r="L664" t="s">
        <v>2</v>
      </c>
      <c r="M664" t="str">
        <f>'TSCĐ Edit'!U663</f>
        <v>Đang hoạt động</v>
      </c>
      <c r="N664" t="str">
        <f>'TSCĐ Edit'!Q663</f>
        <v xml:space="preserve"> 10/06/2021</v>
      </c>
    </row>
    <row r="665" spans="1:14" x14ac:dyDescent="0.3">
      <c r="A665" t="str">
        <f>'TSCĐ Edit'!I664</f>
        <v>Khoa Nhi</v>
      </c>
      <c r="B665" t="str">
        <f>'TSCĐ Edit'!B664</f>
        <v>Máy truyền dịch</v>
      </c>
      <c r="C665" t="str">
        <f>'TSCĐ Edit'!D664</f>
        <v>BG.TD.KHNHI.015</v>
      </c>
      <c r="D665" t="str">
        <f>'TSCĐ Edit'!H664</f>
        <v>Bơm truyền dịch</v>
      </c>
      <c r="E665" t="str">
        <f>'TSCĐ Edit'!L664</f>
        <v>TE LF630</v>
      </c>
      <c r="F665" s="160">
        <f>'TSCĐ Edit'!M664</f>
        <v>2005010061</v>
      </c>
      <c r="G665" t="str">
        <f>'TSCĐ Edit'!N664</f>
        <v>Terumo</v>
      </c>
      <c r="H665" t="str">
        <f>'TSCĐ Edit'!O664</f>
        <v>Nhật Bản</v>
      </c>
      <c r="I665">
        <f>'TSCĐ Edit'!P664</f>
        <v>2020</v>
      </c>
      <c r="J665" t="str">
        <f>'TSCĐ Edit'!Q664</f>
        <v xml:space="preserve"> 10/06/2021</v>
      </c>
      <c r="K665" t="s">
        <v>2</v>
      </c>
      <c r="L665" t="s">
        <v>2</v>
      </c>
      <c r="M665" t="str">
        <f>'TSCĐ Edit'!U664</f>
        <v>Đang hoạt động</v>
      </c>
      <c r="N665" t="str">
        <f>'TSCĐ Edit'!Q664</f>
        <v xml:space="preserve"> 10/06/2021</v>
      </c>
    </row>
    <row r="666" spans="1:14" x14ac:dyDescent="0.3">
      <c r="A666" t="str">
        <f>'TSCĐ Edit'!I665</f>
        <v>Khoa Nhi</v>
      </c>
      <c r="B666" t="str">
        <f>'TSCĐ Edit'!B665</f>
        <v>Nôi</v>
      </c>
      <c r="C666" t="str">
        <f>'TSCĐ Edit'!D665</f>
        <v>BG.N.KHNHI.001</v>
      </c>
      <c r="D666" t="str">
        <f>'TSCĐ Edit'!H665</f>
        <v>Nôi sơ sinh</v>
      </c>
      <c r="E666">
        <f>'TSCĐ Edit'!L665</f>
        <v>0</v>
      </c>
      <c r="F666" s="160">
        <f>'TSCĐ Edit'!M665</f>
        <v>0</v>
      </c>
      <c r="G666" t="str">
        <f>'TSCĐ Edit'!N665</f>
        <v>Medical-Master</v>
      </c>
      <c r="H666" t="str">
        <f>'TSCĐ Edit'!O665</f>
        <v>Đài Loan</v>
      </c>
      <c r="I666">
        <f>'TSCĐ Edit'!P665</f>
        <v>2023</v>
      </c>
      <c r="J666">
        <f>'TSCĐ Edit'!Q665</f>
        <v>45210</v>
      </c>
      <c r="K666" t="s">
        <v>2</v>
      </c>
      <c r="L666" t="s">
        <v>2</v>
      </c>
      <c r="M666" t="str">
        <f>'TSCĐ Edit'!U665</f>
        <v>Đang hoạt động</v>
      </c>
      <c r="N666">
        <f>'TSCĐ Edit'!Q665</f>
        <v>45210</v>
      </c>
    </row>
    <row r="667" spans="1:14" x14ac:dyDescent="0.3">
      <c r="A667" t="str">
        <f>'TSCĐ Edit'!I666</f>
        <v>Khoa Nhi</v>
      </c>
      <c r="B667" t="str">
        <f>'TSCĐ Edit'!B666</f>
        <v>Tủ đựng dụng cụ</v>
      </c>
      <c r="C667" t="str">
        <f>'TSCĐ Edit'!D666</f>
        <v>BG.TDDC.KHNHI.001</v>
      </c>
      <c r="D667" t="str">
        <f>'TSCĐ Edit'!H666</f>
        <v>Tủ đựng dụng cụ cấp cứu</v>
      </c>
      <c r="E667" t="str">
        <f>'TSCĐ Edit'!L666</f>
        <v>KY-CH8123</v>
      </c>
      <c r="F667" s="160" t="str">
        <f>'TSCĐ Edit'!M666</f>
        <v>052023-1261</v>
      </c>
      <c r="G667" t="str">
        <f>'TSCĐ Edit'!N666</f>
        <v>Kenyue</v>
      </c>
      <c r="H667" t="str">
        <f>'TSCĐ Edit'!O666</f>
        <v>Trung Quốc</v>
      </c>
      <c r="I667">
        <f>'TSCĐ Edit'!P666</f>
        <v>2023</v>
      </c>
      <c r="J667" t="str">
        <f>'TSCĐ Edit'!Q666</f>
        <v xml:space="preserve"> 10/11/2023</v>
      </c>
      <c r="K667" t="s">
        <v>2</v>
      </c>
      <c r="L667" t="s">
        <v>2</v>
      </c>
      <c r="M667" t="str">
        <f>'TSCĐ Edit'!U666</f>
        <v>Đang hoạt động</v>
      </c>
      <c r="N667" t="str">
        <f>'TSCĐ Edit'!Q666</f>
        <v xml:space="preserve"> 10/11/2023</v>
      </c>
    </row>
    <row r="668" spans="1:14" x14ac:dyDescent="0.3">
      <c r="A668" t="str">
        <f>'TSCĐ Edit'!I667</f>
        <v>Khoa Nhi</v>
      </c>
      <c r="B668" t="str">
        <f>'TSCĐ Edit'!B667</f>
        <v>Tủ sấy</v>
      </c>
      <c r="C668" t="str">
        <f>'TSCĐ Edit'!D667</f>
        <v>BG.TS.KHNHI.001</v>
      </c>
      <c r="D668" t="str">
        <f>'TSCĐ Edit'!H667</f>
        <v>Tủ hấp sấy tiệt trùng</v>
      </c>
      <c r="E668" t="str">
        <f>'TSCĐ Edit'!L667</f>
        <v>YCO-N01</v>
      </c>
      <c r="F668" s="160">
        <f>'TSCĐ Edit'!M667</f>
        <v>801894</v>
      </c>
      <c r="G668" t="str">
        <f>'TSCĐ Edit'!N667</f>
        <v>Đài Loan</v>
      </c>
      <c r="H668" t="str">
        <f>'TSCĐ Edit'!O667</f>
        <v>Đài Loan</v>
      </c>
      <c r="I668">
        <f>'TSCĐ Edit'!P667</f>
        <v>2009</v>
      </c>
      <c r="J668">
        <f>'TSCĐ Edit'!Q667</f>
        <v>39814</v>
      </c>
      <c r="K668" t="s">
        <v>2</v>
      </c>
      <c r="L668" t="s">
        <v>2</v>
      </c>
      <c r="M668" t="str">
        <f>'TSCĐ Edit'!U667</f>
        <v>Đang hoạt động</v>
      </c>
      <c r="N668">
        <f>'TSCĐ Edit'!Q667</f>
        <v>39814</v>
      </c>
    </row>
    <row r="669" spans="1:14" x14ac:dyDescent="0.3">
      <c r="A669" t="str">
        <f>'TSCĐ Edit'!I668</f>
        <v>Khoa Nội A</v>
      </c>
      <c r="B669" t="str">
        <f>'TSCĐ Edit'!B668</f>
        <v>Bộ khí dung</v>
      </c>
      <c r="C669" t="str">
        <f>'TSCĐ Edit'!D668</f>
        <v>BG.BKD.KNOIA.001</v>
      </c>
      <c r="D669" t="str">
        <f>'TSCĐ Edit'!H668</f>
        <v>Bộ khí dung kết nối máy thở</v>
      </c>
      <c r="E669" t="str">
        <f>'TSCĐ Edit'!L668</f>
        <v>Pari Boy Classic</v>
      </c>
      <c r="F669" s="160" t="str">
        <f>'TSCĐ Edit'!M668</f>
        <v>6V20100376; 6V20100342</v>
      </c>
      <c r="G669" t="str">
        <f>'TSCĐ Edit'!N668</f>
        <v xml:space="preserve">Pari GMBH </v>
      </c>
      <c r="H669" t="str">
        <f>'TSCĐ Edit'!O668</f>
        <v xml:space="preserve"> Đức</v>
      </c>
      <c r="I669">
        <f>'TSCĐ Edit'!P668</f>
        <v>2020</v>
      </c>
      <c r="J669" t="str">
        <f>'TSCĐ Edit'!Q668</f>
        <v xml:space="preserve"> 10/06/2021</v>
      </c>
      <c r="K669" t="s">
        <v>2</v>
      </c>
      <c r="L669" t="s">
        <v>2</v>
      </c>
      <c r="M669" t="str">
        <f>'TSCĐ Edit'!U668</f>
        <v>Đang hoạt động</v>
      </c>
      <c r="N669" t="str">
        <f>'TSCĐ Edit'!Q668</f>
        <v xml:space="preserve"> 10/06/2021</v>
      </c>
    </row>
    <row r="670" spans="1:14" x14ac:dyDescent="0.3">
      <c r="A670" t="str">
        <f>'TSCĐ Edit'!I669</f>
        <v>Khoa Nội A</v>
      </c>
      <c r="B670" t="str">
        <f>'TSCĐ Edit'!B669</f>
        <v>Bơm tiêm điện</v>
      </c>
      <c r="C670" t="str">
        <f>'TSCĐ Edit'!D669</f>
        <v>BG.BTĐ.KNOIA.001</v>
      </c>
      <c r="D670" t="str">
        <f>'TSCĐ Edit'!H669</f>
        <v>Máy bơm tiêm điện</v>
      </c>
      <c r="E670" t="str">
        <f>'TSCĐ Edit'!L669</f>
        <v>Agilia SP VN</v>
      </c>
      <c r="F670" s="160" t="str">
        <f>'TSCĐ Edit'!M669</f>
        <v xml:space="preserve">
  24518491
 </v>
      </c>
      <c r="G670" t="str">
        <f>'TSCĐ Edit'!N669</f>
        <v xml:space="preserve">Fresenius Kabi AG </v>
      </c>
      <c r="H670" t="str">
        <f>'TSCĐ Edit'!O669</f>
        <v xml:space="preserve"> Pháp</v>
      </c>
      <c r="I670">
        <f>'TSCĐ Edit'!P669</f>
        <v>2020</v>
      </c>
      <c r="J670" t="str">
        <f>'TSCĐ Edit'!Q669</f>
        <v xml:space="preserve"> 10/06/2021</v>
      </c>
      <c r="K670" t="s">
        <v>2</v>
      </c>
      <c r="L670" t="s">
        <v>2</v>
      </c>
      <c r="M670" t="str">
        <f>'TSCĐ Edit'!U669</f>
        <v>Đang hoạt động</v>
      </c>
      <c r="N670" t="str">
        <f>'TSCĐ Edit'!Q669</f>
        <v xml:space="preserve"> 10/06/2021</v>
      </c>
    </row>
    <row r="671" spans="1:14" x14ac:dyDescent="0.3">
      <c r="A671" t="str">
        <f>'TSCĐ Edit'!I670</f>
        <v>Khoa Nội A</v>
      </c>
      <c r="B671" t="str">
        <f>'TSCĐ Edit'!B670</f>
        <v>Bơm tiêm điện</v>
      </c>
      <c r="C671" t="str">
        <f>'TSCĐ Edit'!D670</f>
        <v>BG.BTĐ.KNOIA.002</v>
      </c>
      <c r="D671" t="str">
        <f>'TSCĐ Edit'!H670</f>
        <v>Máy bơm tiêm điện</v>
      </c>
      <c r="E671" t="str">
        <f>'TSCĐ Edit'!L670</f>
        <v>Agilia SP VN</v>
      </c>
      <c r="F671" s="160" t="str">
        <f>'TSCĐ Edit'!M670</f>
        <v xml:space="preserve">  24518410
 </v>
      </c>
      <c r="G671" t="str">
        <f>'TSCĐ Edit'!N670</f>
        <v xml:space="preserve">Fresenius Kabi AG </v>
      </c>
      <c r="H671" t="str">
        <f>'TSCĐ Edit'!O670</f>
        <v xml:space="preserve"> Pháp</v>
      </c>
      <c r="I671">
        <f>'TSCĐ Edit'!P670</f>
        <v>2020</v>
      </c>
      <c r="J671" t="str">
        <f>'TSCĐ Edit'!Q670</f>
        <v xml:space="preserve"> 10/06/2021</v>
      </c>
      <c r="K671" t="s">
        <v>2</v>
      </c>
      <c r="L671" t="s">
        <v>2</v>
      </c>
      <c r="M671" t="str">
        <f>'TSCĐ Edit'!U670</f>
        <v>Đang hoạt động</v>
      </c>
      <c r="N671" t="str">
        <f>'TSCĐ Edit'!Q670</f>
        <v xml:space="preserve"> 10/06/2021</v>
      </c>
    </row>
    <row r="672" spans="1:14" x14ac:dyDescent="0.3">
      <c r="A672" t="str">
        <f>'TSCĐ Edit'!I671</f>
        <v>Khoa Nội A</v>
      </c>
      <c r="B672" t="str">
        <f>'TSCĐ Edit'!B671</f>
        <v>Bơm tiêm điện</v>
      </c>
      <c r="C672" t="str">
        <f>'TSCĐ Edit'!D671</f>
        <v>BG.BTĐ.KNOIA.003</v>
      </c>
      <c r="D672" t="str">
        <f>'TSCĐ Edit'!H671</f>
        <v>Máy bơm tiêm điện</v>
      </c>
      <c r="E672" t="str">
        <f>'TSCĐ Edit'!L671</f>
        <v>Agilia SP VN</v>
      </c>
      <c r="F672" s="160" t="str">
        <f>'TSCĐ Edit'!M671</f>
        <v xml:space="preserve"> 24518445
 </v>
      </c>
      <c r="G672" t="str">
        <f>'TSCĐ Edit'!N671</f>
        <v xml:space="preserve">Fresenius Kabi AG </v>
      </c>
      <c r="H672" t="str">
        <f>'TSCĐ Edit'!O671</f>
        <v xml:space="preserve"> Pháp</v>
      </c>
      <c r="I672">
        <f>'TSCĐ Edit'!P671</f>
        <v>2020</v>
      </c>
      <c r="J672" t="str">
        <f>'TSCĐ Edit'!Q671</f>
        <v xml:space="preserve"> 10/06/2021</v>
      </c>
      <c r="K672" t="s">
        <v>2</v>
      </c>
      <c r="L672" t="s">
        <v>2</v>
      </c>
      <c r="M672" t="str">
        <f>'TSCĐ Edit'!U671</f>
        <v>Đang hoạt động</v>
      </c>
      <c r="N672" t="str">
        <f>'TSCĐ Edit'!Q671</f>
        <v xml:space="preserve"> 10/06/2021</v>
      </c>
    </row>
    <row r="673" spans="1:14" x14ac:dyDescent="0.3">
      <c r="A673" t="str">
        <f>'TSCĐ Edit'!I672</f>
        <v>Khoa Nội A</v>
      </c>
      <c r="B673" t="str">
        <f>'TSCĐ Edit'!B672</f>
        <v>Bơm tiêm điện</v>
      </c>
      <c r="C673" t="str">
        <f>'TSCĐ Edit'!D672</f>
        <v>BG.BTĐ.KNOIA.004</v>
      </c>
      <c r="D673" t="str">
        <f>'TSCĐ Edit'!H672</f>
        <v>Máy bơm tiêm điện</v>
      </c>
      <c r="E673" t="str">
        <f>'TSCĐ Edit'!L672</f>
        <v>Agilia SP VN</v>
      </c>
      <c r="F673" s="160" t="str">
        <f>'TSCĐ Edit'!M672</f>
        <v xml:space="preserve">  24518401
 </v>
      </c>
      <c r="G673" t="str">
        <f>'TSCĐ Edit'!N672</f>
        <v xml:space="preserve">Fresenius Kabi AG </v>
      </c>
      <c r="H673" t="str">
        <f>'TSCĐ Edit'!O672</f>
        <v xml:space="preserve"> Pháp</v>
      </c>
      <c r="I673">
        <f>'TSCĐ Edit'!P672</f>
        <v>2020</v>
      </c>
      <c r="J673" t="str">
        <f>'TSCĐ Edit'!Q672</f>
        <v xml:space="preserve"> 10/06/2021</v>
      </c>
      <c r="K673" t="s">
        <v>2</v>
      </c>
      <c r="L673" t="s">
        <v>2</v>
      </c>
      <c r="M673" t="str">
        <f>'TSCĐ Edit'!U672</f>
        <v>Đang hoạt động</v>
      </c>
      <c r="N673" t="str">
        <f>'TSCĐ Edit'!Q672</f>
        <v xml:space="preserve"> 10/06/2021</v>
      </c>
    </row>
    <row r="674" spans="1:14" x14ac:dyDescent="0.3">
      <c r="A674" t="str">
        <f>'TSCĐ Edit'!I673</f>
        <v>Khoa Nội A</v>
      </c>
      <c r="B674" t="str">
        <f>'TSCĐ Edit'!B673</f>
        <v>Bơm tiêm điện</v>
      </c>
      <c r="C674" t="str">
        <f>'TSCĐ Edit'!D673</f>
        <v>BG.BTĐ.KNOIA.005</v>
      </c>
      <c r="D674" t="str">
        <f>'TSCĐ Edit'!H673</f>
        <v>Máy bơm tiêm điện</v>
      </c>
      <c r="E674" t="str">
        <f>'TSCĐ Edit'!L673</f>
        <v>Agilia SP VN</v>
      </c>
      <c r="F674" s="160">
        <f>'TSCĐ Edit'!M673</f>
        <v>24518455</v>
      </c>
      <c r="G674" t="str">
        <f>'TSCĐ Edit'!N673</f>
        <v xml:space="preserve">Fresenius Kabi AG </v>
      </c>
      <c r="H674" t="str">
        <f>'TSCĐ Edit'!O673</f>
        <v xml:space="preserve"> Pháp</v>
      </c>
      <c r="I674">
        <f>'TSCĐ Edit'!P673</f>
        <v>2020</v>
      </c>
      <c r="J674" t="str">
        <f>'TSCĐ Edit'!Q673</f>
        <v xml:space="preserve"> 10/06/2021</v>
      </c>
      <c r="K674" t="s">
        <v>2</v>
      </c>
      <c r="L674" t="s">
        <v>2</v>
      </c>
      <c r="M674" t="str">
        <f>'TSCĐ Edit'!U673</f>
        <v>Đang hoạt động</v>
      </c>
      <c r="N674" t="str">
        <f>'TSCĐ Edit'!Q673</f>
        <v xml:space="preserve"> 10/06/2021</v>
      </c>
    </row>
    <row r="675" spans="1:14" x14ac:dyDescent="0.3">
      <c r="A675" t="str">
        <f>'TSCĐ Edit'!I674</f>
        <v>Khoa Nội A</v>
      </c>
      <c r="B675" t="str">
        <f>'TSCĐ Edit'!B674</f>
        <v>Bơm tiêm điện</v>
      </c>
      <c r="C675" t="str">
        <f>'TSCĐ Edit'!D674</f>
        <v>BG.BTĐ.KNOIA.006</v>
      </c>
      <c r="D675" t="str">
        <f>'TSCĐ Edit'!H674</f>
        <v>Máy bơm tiêm điện</v>
      </c>
      <c r="E675" t="str">
        <f>'TSCĐ Edit'!L674</f>
        <v>Agilia SP VN</v>
      </c>
      <c r="F675" s="160">
        <f>'TSCĐ Edit'!M674</f>
        <v>24518414</v>
      </c>
      <c r="G675" t="str">
        <f>'TSCĐ Edit'!N674</f>
        <v xml:space="preserve">Fresenius Kabi AG </v>
      </c>
      <c r="H675" t="str">
        <f>'TSCĐ Edit'!O674</f>
        <v xml:space="preserve"> Pháp</v>
      </c>
      <c r="I675">
        <f>'TSCĐ Edit'!P674</f>
        <v>2020</v>
      </c>
      <c r="J675" t="str">
        <f>'TSCĐ Edit'!Q674</f>
        <v xml:space="preserve"> 10/06/2021</v>
      </c>
      <c r="K675" t="s">
        <v>2</v>
      </c>
      <c r="L675" t="s">
        <v>2</v>
      </c>
      <c r="M675" t="str">
        <f>'TSCĐ Edit'!U674</f>
        <v>Đang hoạt động</v>
      </c>
      <c r="N675" t="str">
        <f>'TSCĐ Edit'!Q674</f>
        <v xml:space="preserve"> 10/06/2021</v>
      </c>
    </row>
    <row r="676" spans="1:14" x14ac:dyDescent="0.3">
      <c r="A676" t="str">
        <f>'TSCĐ Edit'!I675</f>
        <v>Khoa Nội A</v>
      </c>
      <c r="B676" t="str">
        <f>'TSCĐ Edit'!B675</f>
        <v>Bơm tiêm điện</v>
      </c>
      <c r="C676" t="str">
        <f>'TSCĐ Edit'!D675</f>
        <v>BG.BTĐ.KNOIA.007</v>
      </c>
      <c r="D676" t="str">
        <f>'TSCĐ Edit'!H675</f>
        <v>Máy bơm tiêm điện</v>
      </c>
      <c r="E676" t="str">
        <f>'TSCĐ Edit'!L675</f>
        <v>Agilia SP VN</v>
      </c>
      <c r="F676" s="160">
        <f>'TSCĐ Edit'!M675</f>
        <v>24518460</v>
      </c>
      <c r="G676" t="str">
        <f>'TSCĐ Edit'!N675</f>
        <v xml:space="preserve">Fresenius Kabi AG </v>
      </c>
      <c r="H676" t="str">
        <f>'TSCĐ Edit'!O675</f>
        <v xml:space="preserve"> Pháp</v>
      </c>
      <c r="I676">
        <f>'TSCĐ Edit'!P675</f>
        <v>2020</v>
      </c>
      <c r="J676" t="str">
        <f>'TSCĐ Edit'!Q675</f>
        <v xml:space="preserve"> 10/06/2021</v>
      </c>
      <c r="K676" t="s">
        <v>2</v>
      </c>
      <c r="L676" t="s">
        <v>2</v>
      </c>
      <c r="M676" t="str">
        <f>'TSCĐ Edit'!U675</f>
        <v>Đang hoạt động</v>
      </c>
      <c r="N676" t="str">
        <f>'TSCĐ Edit'!Q675</f>
        <v xml:space="preserve"> 10/06/2021</v>
      </c>
    </row>
    <row r="677" spans="1:14" x14ac:dyDescent="0.3">
      <c r="A677" t="str">
        <f>'TSCĐ Edit'!I676</f>
        <v>Khoa Nội A</v>
      </c>
      <c r="B677" t="str">
        <f>'TSCĐ Edit'!B676</f>
        <v>Bơm tiêm điện</v>
      </c>
      <c r="C677" t="str">
        <f>'TSCĐ Edit'!D676</f>
        <v>BG.BTĐ.KNOIA.008</v>
      </c>
      <c r="D677" t="str">
        <f>'TSCĐ Edit'!H676</f>
        <v>Máy bơm tiêm điện</v>
      </c>
      <c r="E677" t="str">
        <f>'TSCĐ Edit'!L676</f>
        <v>Agilia SP VN</v>
      </c>
      <c r="F677" s="160">
        <f>'TSCĐ Edit'!M676</f>
        <v>24518413</v>
      </c>
      <c r="G677" t="str">
        <f>'TSCĐ Edit'!N676</f>
        <v xml:space="preserve">Fresenius Kabi AG </v>
      </c>
      <c r="H677" t="str">
        <f>'TSCĐ Edit'!O676</f>
        <v xml:space="preserve"> Pháp</v>
      </c>
      <c r="I677">
        <f>'TSCĐ Edit'!P676</f>
        <v>2020</v>
      </c>
      <c r="J677" t="str">
        <f>'TSCĐ Edit'!Q676</f>
        <v xml:space="preserve"> 10/06/2021</v>
      </c>
      <c r="K677" t="s">
        <v>2</v>
      </c>
      <c r="L677" t="s">
        <v>2</v>
      </c>
      <c r="M677" t="str">
        <f>'TSCĐ Edit'!U676</f>
        <v>Đang hoạt động</v>
      </c>
      <c r="N677" t="str">
        <f>'TSCĐ Edit'!Q676</f>
        <v xml:space="preserve"> 10/06/2021</v>
      </c>
    </row>
    <row r="678" spans="1:14" x14ac:dyDescent="0.3">
      <c r="A678" t="str">
        <f>'TSCĐ Edit'!I677</f>
        <v>Khoa Nội A</v>
      </c>
      <c r="B678" t="str">
        <f>'TSCĐ Edit'!B677</f>
        <v>Bơm tiêm điện</v>
      </c>
      <c r="C678" t="str">
        <f>'TSCĐ Edit'!D677</f>
        <v>BG.BTĐ.KNOIA.009</v>
      </c>
      <c r="D678" t="str">
        <f>'TSCĐ Edit'!H677</f>
        <v>Máy bơm tiêm điện</v>
      </c>
      <c r="E678" t="str">
        <f>'TSCĐ Edit'!L677</f>
        <v>Agilia SP VN</v>
      </c>
      <c r="F678" s="160">
        <f>'TSCĐ Edit'!M677</f>
        <v>24518465</v>
      </c>
      <c r="G678" t="str">
        <f>'TSCĐ Edit'!N677</f>
        <v xml:space="preserve">Fresenius Kabi AG </v>
      </c>
      <c r="H678" t="str">
        <f>'TSCĐ Edit'!O677</f>
        <v xml:space="preserve"> Pháp</v>
      </c>
      <c r="I678">
        <f>'TSCĐ Edit'!P677</f>
        <v>2020</v>
      </c>
      <c r="J678" t="str">
        <f>'TSCĐ Edit'!Q677</f>
        <v xml:space="preserve"> 10/06/2021</v>
      </c>
      <c r="K678" t="s">
        <v>2</v>
      </c>
      <c r="L678" t="s">
        <v>2</v>
      </c>
      <c r="M678" t="str">
        <f>'TSCĐ Edit'!U677</f>
        <v>Đang hoạt động</v>
      </c>
      <c r="N678" t="str">
        <f>'TSCĐ Edit'!Q677</f>
        <v xml:space="preserve"> 10/06/2021</v>
      </c>
    </row>
    <row r="679" spans="1:14" x14ac:dyDescent="0.3">
      <c r="A679" t="str">
        <f>'TSCĐ Edit'!I678</f>
        <v>Khoa Nội A</v>
      </c>
      <c r="B679" t="str">
        <f>'TSCĐ Edit'!B678</f>
        <v>Bơm tiêm điện</v>
      </c>
      <c r="C679" t="str">
        <f>'TSCĐ Edit'!D678</f>
        <v>BG.BTĐ.KNOIA.010</v>
      </c>
      <c r="D679" t="str">
        <f>'TSCĐ Edit'!H678</f>
        <v>Máy bơm tiêm điện</v>
      </c>
      <c r="E679" t="str">
        <f>'TSCĐ Edit'!L678</f>
        <v>Agilia SP VN</v>
      </c>
      <c r="F679" s="160">
        <f>'TSCĐ Edit'!M678</f>
        <v>24518402</v>
      </c>
      <c r="G679" t="str">
        <f>'TSCĐ Edit'!N678</f>
        <v xml:space="preserve">Fresenius Kabi AG </v>
      </c>
      <c r="H679" t="str">
        <f>'TSCĐ Edit'!O678</f>
        <v xml:space="preserve"> Pháp</v>
      </c>
      <c r="I679">
        <f>'TSCĐ Edit'!P678</f>
        <v>2020</v>
      </c>
      <c r="J679" t="str">
        <f>'TSCĐ Edit'!Q678</f>
        <v xml:space="preserve"> 10/06/2021</v>
      </c>
      <c r="K679" t="s">
        <v>2</v>
      </c>
      <c r="L679" t="s">
        <v>2</v>
      </c>
      <c r="M679" t="str">
        <f>'TSCĐ Edit'!U678</f>
        <v>Đang hoạt động</v>
      </c>
      <c r="N679" t="str">
        <f>'TSCĐ Edit'!Q678</f>
        <v xml:space="preserve"> 10/06/2021</v>
      </c>
    </row>
    <row r="680" spans="1:14" x14ac:dyDescent="0.3">
      <c r="A680" t="str">
        <f>'TSCĐ Edit'!I679</f>
        <v>Khoa Nội A</v>
      </c>
      <c r="B680" t="str">
        <f>'TSCĐ Edit'!B679</f>
        <v>Bơm tiêm điện</v>
      </c>
      <c r="C680" t="str">
        <f>'TSCĐ Edit'!D679</f>
        <v>BG.BTĐ.KNOIA.011</v>
      </c>
      <c r="D680" t="str">
        <f>'TSCĐ Edit'!H679</f>
        <v>Bơm tiêm điện</v>
      </c>
      <c r="E680" t="str">
        <f>'TSCĐ Edit'!L679</f>
        <v xml:space="preserve"> TE-SS730</v>
      </c>
      <c r="F680" s="160">
        <f>'TSCĐ Edit'!M679</f>
        <v>2206010052</v>
      </c>
      <c r="G680" t="str">
        <f>'TSCĐ Edit'!N679</f>
        <v xml:space="preserve">Terumo </v>
      </c>
      <c r="H680" t="str">
        <f>'TSCĐ Edit'!O679</f>
        <v xml:space="preserve"> Nhật Bản</v>
      </c>
      <c r="I680">
        <f>'TSCĐ Edit'!P679</f>
        <v>2022</v>
      </c>
      <c r="J680" t="str">
        <f>'TSCĐ Edit'!Q679</f>
        <v>20/06/2023</v>
      </c>
      <c r="K680" t="s">
        <v>2</v>
      </c>
      <c r="L680" t="s">
        <v>2</v>
      </c>
      <c r="M680" t="str">
        <f>'TSCĐ Edit'!U679</f>
        <v>Đang hoạt động</v>
      </c>
      <c r="N680" t="str">
        <f>'TSCĐ Edit'!Q679</f>
        <v>20/06/2023</v>
      </c>
    </row>
    <row r="681" spans="1:14" x14ac:dyDescent="0.3">
      <c r="A681" t="str">
        <f>'TSCĐ Edit'!I680</f>
        <v>Khoa Nội A</v>
      </c>
      <c r="B681" t="str">
        <f>'TSCĐ Edit'!B680</f>
        <v>Bơm tiêm điện</v>
      </c>
      <c r="C681" t="str">
        <f>'TSCĐ Edit'!D680</f>
        <v>BG.BTĐ.KNOIA.012</v>
      </c>
      <c r="D681" t="str">
        <f>'TSCĐ Edit'!H680</f>
        <v>Bơm tiêm điện</v>
      </c>
      <c r="E681" t="str">
        <f>'TSCĐ Edit'!L680</f>
        <v xml:space="preserve"> TE-SS730</v>
      </c>
      <c r="F681" s="160">
        <f>'TSCĐ Edit'!M680</f>
        <v>2206010054</v>
      </c>
      <c r="G681" t="str">
        <f>'TSCĐ Edit'!N680</f>
        <v xml:space="preserve">Terumo </v>
      </c>
      <c r="H681" t="str">
        <f>'TSCĐ Edit'!O680</f>
        <v xml:space="preserve"> Nhật Bản</v>
      </c>
      <c r="I681">
        <f>'TSCĐ Edit'!P680</f>
        <v>2022</v>
      </c>
      <c r="J681" t="str">
        <f>'TSCĐ Edit'!Q680</f>
        <v>20/06/2023</v>
      </c>
      <c r="K681" t="s">
        <v>2</v>
      </c>
      <c r="L681" t="s">
        <v>2</v>
      </c>
      <c r="M681" t="str">
        <f>'TSCĐ Edit'!U680</f>
        <v>Đang hoạt động</v>
      </c>
      <c r="N681" t="str">
        <f>'TSCĐ Edit'!Q680</f>
        <v>20/06/2023</v>
      </c>
    </row>
    <row r="682" spans="1:14" x14ac:dyDescent="0.3">
      <c r="A682" t="str">
        <f>'TSCĐ Edit'!I681</f>
        <v>Khoa Nội A</v>
      </c>
      <c r="B682" t="str">
        <f>'TSCĐ Edit'!B681</f>
        <v>Bơm tiêm điện</v>
      </c>
      <c r="C682" t="str">
        <f>'TSCĐ Edit'!D681</f>
        <v>BG.BTĐ.KNOIA.013</v>
      </c>
      <c r="D682" t="str">
        <f>'TSCĐ Edit'!H681</f>
        <v>Bơm tiêm điện</v>
      </c>
      <c r="E682" t="str">
        <f>'TSCĐ Edit'!L681</f>
        <v xml:space="preserve"> TE-SS730</v>
      </c>
      <c r="F682" s="160">
        <f>'TSCĐ Edit'!M681</f>
        <v>2206010096</v>
      </c>
      <c r="G682" t="str">
        <f>'TSCĐ Edit'!N681</f>
        <v xml:space="preserve">Terumo </v>
      </c>
      <c r="H682" t="str">
        <f>'TSCĐ Edit'!O681</f>
        <v xml:space="preserve"> Nhật Bản</v>
      </c>
      <c r="I682">
        <f>'TSCĐ Edit'!P681</f>
        <v>2022</v>
      </c>
      <c r="J682" t="str">
        <f>'TSCĐ Edit'!Q681</f>
        <v>20/06/2023</v>
      </c>
      <c r="K682" t="s">
        <v>2</v>
      </c>
      <c r="L682" t="s">
        <v>2</v>
      </c>
      <c r="M682" t="str">
        <f>'TSCĐ Edit'!U681</f>
        <v>Đang hoạt động</v>
      </c>
      <c r="N682" t="str">
        <f>'TSCĐ Edit'!Q681</f>
        <v>20/06/2023</v>
      </c>
    </row>
    <row r="683" spans="1:14" x14ac:dyDescent="0.3">
      <c r="A683" t="str">
        <f>'TSCĐ Edit'!I682</f>
        <v>Khoa Nội A</v>
      </c>
      <c r="B683" t="str">
        <f>'TSCĐ Edit'!B682</f>
        <v>Bơm tiêm điện</v>
      </c>
      <c r="C683" t="str">
        <f>'TSCĐ Edit'!D682</f>
        <v>BG.BTĐ.KNOIA.014</v>
      </c>
      <c r="D683" t="str">
        <f>'TSCĐ Edit'!H682</f>
        <v>Bơm tiêm điện</v>
      </c>
      <c r="E683" t="str">
        <f>'TSCĐ Edit'!L682</f>
        <v xml:space="preserve"> TE-SS730</v>
      </c>
      <c r="F683" s="160">
        <f>'TSCĐ Edit'!M682</f>
        <v>2206010104</v>
      </c>
      <c r="G683" t="str">
        <f>'TSCĐ Edit'!N682</f>
        <v xml:space="preserve">Terumo </v>
      </c>
      <c r="H683" t="str">
        <f>'TSCĐ Edit'!O682</f>
        <v xml:space="preserve"> Nhật Bản</v>
      </c>
      <c r="I683">
        <f>'TSCĐ Edit'!P682</f>
        <v>2022</v>
      </c>
      <c r="J683" t="str">
        <f>'TSCĐ Edit'!Q682</f>
        <v>20/06/2023</v>
      </c>
      <c r="K683" t="s">
        <v>2</v>
      </c>
      <c r="L683" t="s">
        <v>2</v>
      </c>
      <c r="M683" t="str">
        <f>'TSCĐ Edit'!U682</f>
        <v>Đang hoạt động</v>
      </c>
      <c r="N683" t="str">
        <f>'TSCĐ Edit'!Q682</f>
        <v>20/06/2023</v>
      </c>
    </row>
    <row r="684" spans="1:14" x14ac:dyDescent="0.3">
      <c r="A684" t="str">
        <f>'TSCĐ Edit'!I683</f>
        <v>Khoa Nội A</v>
      </c>
      <c r="B684" t="str">
        <f>'TSCĐ Edit'!B683</f>
        <v>Bơm tiêm điện</v>
      </c>
      <c r="C684" t="str">
        <f>'TSCĐ Edit'!D683</f>
        <v>BG.BTĐ.KNOIA.015</v>
      </c>
      <c r="D684" t="str">
        <f>'TSCĐ Edit'!H683</f>
        <v>Bơm tiêm điện</v>
      </c>
      <c r="E684" t="str">
        <f>'TSCĐ Edit'!L683</f>
        <v xml:space="preserve"> TE-SS730</v>
      </c>
      <c r="F684" s="160">
        <f>'TSCĐ Edit'!M683</f>
        <v>2206010109</v>
      </c>
      <c r="G684" t="str">
        <f>'TSCĐ Edit'!N683</f>
        <v xml:space="preserve">Terumo </v>
      </c>
      <c r="H684" t="str">
        <f>'TSCĐ Edit'!O683</f>
        <v xml:space="preserve"> Nhật Bản</v>
      </c>
      <c r="I684">
        <f>'TSCĐ Edit'!P683</f>
        <v>2022</v>
      </c>
      <c r="J684" t="str">
        <f>'TSCĐ Edit'!Q683</f>
        <v>20/06/2023</v>
      </c>
      <c r="K684" t="s">
        <v>2</v>
      </c>
      <c r="L684" t="s">
        <v>2</v>
      </c>
      <c r="M684" t="str">
        <f>'TSCĐ Edit'!U683</f>
        <v>Đang hoạt động</v>
      </c>
      <c r="N684" t="str">
        <f>'TSCĐ Edit'!Q683</f>
        <v>20/06/2023</v>
      </c>
    </row>
    <row r="685" spans="1:14" x14ac:dyDescent="0.3">
      <c r="A685" t="str">
        <f>'TSCĐ Edit'!I684</f>
        <v>Khoa Nội A</v>
      </c>
      <c r="B685" t="str">
        <f>'TSCĐ Edit'!B684</f>
        <v>Bơm tiêm điện</v>
      </c>
      <c r="C685" t="str">
        <f>'TSCĐ Edit'!D684</f>
        <v>BG.BTĐ.KNOIA.016</v>
      </c>
      <c r="D685" t="str">
        <f>'TSCĐ Edit'!H684</f>
        <v>Bơm tiêm điện</v>
      </c>
      <c r="E685" t="str">
        <f>'TSCĐ Edit'!L684</f>
        <v xml:space="preserve"> TE-SS730</v>
      </c>
      <c r="F685" s="160">
        <f>'TSCĐ Edit'!M684</f>
        <v>2206010113</v>
      </c>
      <c r="G685" t="str">
        <f>'TSCĐ Edit'!N684</f>
        <v xml:space="preserve">Terumo </v>
      </c>
      <c r="H685" t="str">
        <f>'TSCĐ Edit'!O684</f>
        <v xml:space="preserve"> Nhật Bản</v>
      </c>
      <c r="I685">
        <f>'TSCĐ Edit'!P684</f>
        <v>2022</v>
      </c>
      <c r="J685" t="str">
        <f>'TSCĐ Edit'!Q684</f>
        <v>20/06/2023</v>
      </c>
      <c r="K685" t="s">
        <v>2</v>
      </c>
      <c r="L685" t="s">
        <v>2</v>
      </c>
      <c r="M685" t="str">
        <f>'TSCĐ Edit'!U684</f>
        <v>Đang hoạt động</v>
      </c>
      <c r="N685" t="str">
        <f>'TSCĐ Edit'!Q684</f>
        <v>20/06/2023</v>
      </c>
    </row>
    <row r="686" spans="1:14" x14ac:dyDescent="0.3">
      <c r="A686" t="str">
        <f>'TSCĐ Edit'!I685</f>
        <v>Khoa Nội A</v>
      </c>
      <c r="B686" t="str">
        <f>'TSCĐ Edit'!B685</f>
        <v>Bơm tiêm điện</v>
      </c>
      <c r="C686" t="str">
        <f>'TSCĐ Edit'!D685</f>
        <v>BG.BTĐ.KNOIA.017</v>
      </c>
      <c r="D686" t="str">
        <f>'TSCĐ Edit'!H685</f>
        <v>Bơm tiêm điện</v>
      </c>
      <c r="E686" t="str">
        <f>'TSCĐ Edit'!L685</f>
        <v xml:space="preserve"> TE-SS730</v>
      </c>
      <c r="F686" s="160">
        <f>'TSCĐ Edit'!M685</f>
        <v>2206010117</v>
      </c>
      <c r="G686" t="str">
        <f>'TSCĐ Edit'!N685</f>
        <v xml:space="preserve">Terumo </v>
      </c>
      <c r="H686" t="str">
        <f>'TSCĐ Edit'!O685</f>
        <v xml:space="preserve"> Nhật Bản</v>
      </c>
      <c r="I686">
        <f>'TSCĐ Edit'!P685</f>
        <v>2022</v>
      </c>
      <c r="J686" t="str">
        <f>'TSCĐ Edit'!Q685</f>
        <v>20/06/2023</v>
      </c>
      <c r="K686" t="s">
        <v>2</v>
      </c>
      <c r="L686" t="s">
        <v>2</v>
      </c>
      <c r="M686" t="str">
        <f>'TSCĐ Edit'!U685</f>
        <v>Đang hoạt động</v>
      </c>
      <c r="N686" t="str">
        <f>'TSCĐ Edit'!Q685</f>
        <v>20/06/2023</v>
      </c>
    </row>
    <row r="687" spans="1:14" x14ac:dyDescent="0.3">
      <c r="A687" t="str">
        <f>'TSCĐ Edit'!I686</f>
        <v>Khoa Nội A</v>
      </c>
      <c r="B687" t="str">
        <f>'TSCĐ Edit'!B686</f>
        <v>Bơm tiêm điện</v>
      </c>
      <c r="C687" t="str">
        <f>'TSCĐ Edit'!D686</f>
        <v>BG.BTĐ.KNOIA.018</v>
      </c>
      <c r="D687" t="str">
        <f>'TSCĐ Edit'!H686</f>
        <v>Bơm tiêm điện</v>
      </c>
      <c r="E687" t="str">
        <f>'TSCĐ Edit'!L686</f>
        <v xml:space="preserve"> TE-SS730</v>
      </c>
      <c r="F687" s="160">
        <f>'TSCĐ Edit'!M686</f>
        <v>2206010127</v>
      </c>
      <c r="G687" t="str">
        <f>'TSCĐ Edit'!N686</f>
        <v xml:space="preserve">Terumo </v>
      </c>
      <c r="H687" t="str">
        <f>'TSCĐ Edit'!O686</f>
        <v xml:space="preserve"> Nhật Bản</v>
      </c>
      <c r="I687">
        <f>'TSCĐ Edit'!P686</f>
        <v>2022</v>
      </c>
      <c r="J687" t="str">
        <f>'TSCĐ Edit'!Q686</f>
        <v>20/06/2023</v>
      </c>
      <c r="K687" t="s">
        <v>2</v>
      </c>
      <c r="L687" t="s">
        <v>2</v>
      </c>
      <c r="M687" t="str">
        <f>'TSCĐ Edit'!U686</f>
        <v>Đang hoạt động</v>
      </c>
      <c r="N687" t="str">
        <f>'TSCĐ Edit'!Q686</f>
        <v>20/06/2023</v>
      </c>
    </row>
    <row r="688" spans="1:14" x14ac:dyDescent="0.3">
      <c r="A688" t="str">
        <f>'TSCĐ Edit'!I687</f>
        <v>Khoa Nội A</v>
      </c>
      <c r="B688" t="str">
        <f>'TSCĐ Edit'!B687</f>
        <v>Bơm tiêm điện</v>
      </c>
      <c r="C688" t="str">
        <f>'TSCĐ Edit'!D687</f>
        <v>BG.BTĐ.KNOIA.019</v>
      </c>
      <c r="D688" t="str">
        <f>'TSCĐ Edit'!H687</f>
        <v>Bơm tiêm điện</v>
      </c>
      <c r="E688" t="str">
        <f>'TSCĐ Edit'!L687</f>
        <v xml:space="preserve"> TE-SS730</v>
      </c>
      <c r="F688" s="160">
        <f>'TSCĐ Edit'!M687</f>
        <v>2206010128</v>
      </c>
      <c r="G688" t="str">
        <f>'TSCĐ Edit'!N687</f>
        <v xml:space="preserve">Terumo </v>
      </c>
      <c r="H688" t="str">
        <f>'TSCĐ Edit'!O687</f>
        <v xml:space="preserve"> Nhật Bản</v>
      </c>
      <c r="I688">
        <f>'TSCĐ Edit'!P687</f>
        <v>2022</v>
      </c>
      <c r="J688" t="str">
        <f>'TSCĐ Edit'!Q687</f>
        <v>20/06/2023</v>
      </c>
      <c r="K688" t="s">
        <v>2</v>
      </c>
      <c r="L688" t="s">
        <v>2</v>
      </c>
      <c r="M688" t="str">
        <f>'TSCĐ Edit'!U687</f>
        <v>Đang hoạt động</v>
      </c>
      <c r="N688" t="str">
        <f>'TSCĐ Edit'!Q687</f>
        <v>20/06/2023</v>
      </c>
    </row>
    <row r="689" spans="1:14" x14ac:dyDescent="0.3">
      <c r="A689" t="str">
        <f>'TSCĐ Edit'!I688</f>
        <v>Khoa Nội A</v>
      </c>
      <c r="B689" t="str">
        <f>'TSCĐ Edit'!B688</f>
        <v>Bơm tiêm điện</v>
      </c>
      <c r="C689" t="str">
        <f>'TSCĐ Edit'!D688</f>
        <v>BG.BTĐ.KNOIA.020</v>
      </c>
      <c r="D689" t="str">
        <f>'TSCĐ Edit'!H688</f>
        <v>Bơm tiêm điện</v>
      </c>
      <c r="E689" t="str">
        <f>'TSCĐ Edit'!L688</f>
        <v xml:space="preserve"> TE-SS730</v>
      </c>
      <c r="F689" s="160">
        <f>'TSCĐ Edit'!M688</f>
        <v>2206010138</v>
      </c>
      <c r="G689" t="str">
        <f>'TSCĐ Edit'!N688</f>
        <v xml:space="preserve">Terumo </v>
      </c>
      <c r="H689" t="str">
        <f>'TSCĐ Edit'!O688</f>
        <v xml:space="preserve"> Nhật Bản</v>
      </c>
      <c r="I689">
        <f>'TSCĐ Edit'!P688</f>
        <v>2022</v>
      </c>
      <c r="J689" t="str">
        <f>'TSCĐ Edit'!Q688</f>
        <v>20/06/2023</v>
      </c>
      <c r="K689" t="s">
        <v>2</v>
      </c>
      <c r="L689" t="s">
        <v>2</v>
      </c>
      <c r="M689" t="str">
        <f>'TSCĐ Edit'!U688</f>
        <v>Đang hoạt động</v>
      </c>
      <c r="N689" t="str">
        <f>'TSCĐ Edit'!Q688</f>
        <v>20/06/2023</v>
      </c>
    </row>
    <row r="690" spans="1:14" x14ac:dyDescent="0.3">
      <c r="A690" t="str">
        <f>'TSCĐ Edit'!I689</f>
        <v>Khoa Nội A</v>
      </c>
      <c r="B690" t="str">
        <f>'TSCĐ Edit'!B689</f>
        <v>Cáng</v>
      </c>
      <c r="C690" t="str">
        <f>'TSCĐ Edit'!D689</f>
        <v>BG..KNOIA.001</v>
      </c>
      <c r="D690" t="str">
        <f>'TSCĐ Edit'!H689</f>
        <v>Cáng bệnh nhân tại giường</v>
      </c>
      <c r="E690" t="str">
        <f>'TSCĐ Edit'!L689</f>
        <v>YQC-2R</v>
      </c>
      <c r="F690" s="160" t="str">
        <f>'TSCĐ Edit'!M689</f>
        <v xml:space="preserve"> </v>
      </c>
      <c r="G690" t="str">
        <f>'TSCĐ Edit'!N689</f>
        <v xml:space="preserve"> </v>
      </c>
      <c r="H690" t="str">
        <f>'TSCĐ Edit'!O689</f>
        <v>Trung Quốc</v>
      </c>
      <c r="I690">
        <f>'TSCĐ Edit'!P689</f>
        <v>2020</v>
      </c>
      <c r="J690" t="str">
        <f>'TSCĐ Edit'!Q689</f>
        <v xml:space="preserve"> 10/06/2021</v>
      </c>
      <c r="K690" t="s">
        <v>2</v>
      </c>
      <c r="L690" t="s">
        <v>2</v>
      </c>
      <c r="M690" t="str">
        <f>'TSCĐ Edit'!U689</f>
        <v>Đang hoạt động</v>
      </c>
      <c r="N690" t="str">
        <f>'TSCĐ Edit'!Q689</f>
        <v xml:space="preserve"> 10/06/2021</v>
      </c>
    </row>
    <row r="691" spans="1:14" x14ac:dyDescent="0.3">
      <c r="A691" t="str">
        <f>'TSCĐ Edit'!I690</f>
        <v>Khoa Nội A</v>
      </c>
      <c r="B691" t="str">
        <f>'TSCĐ Edit'!B690</f>
        <v>Đèn đặt NKQ</v>
      </c>
      <c r="C691" t="str">
        <f>'TSCĐ Edit'!D690</f>
        <v>BG.ĐĐNKQ.KNOIA.001</v>
      </c>
      <c r="D691" t="str">
        <f>'TSCĐ Edit'!H690</f>
        <v>Bộ đặt nội khí quản</v>
      </c>
      <c r="E691">
        <f>'TSCĐ Edit'!L690</f>
        <v>0</v>
      </c>
      <c r="F691" s="160" t="str">
        <f>'TSCĐ Edit'!M690</f>
        <v>Không có</v>
      </c>
      <c r="G691">
        <f>'TSCĐ Edit'!N690</f>
        <v>0</v>
      </c>
      <c r="H691">
        <f>'TSCĐ Edit'!O690</f>
        <v>0</v>
      </c>
      <c r="I691">
        <f>'TSCĐ Edit'!P690</f>
        <v>2021</v>
      </c>
      <c r="J691" t="str">
        <f>'TSCĐ Edit'!Q690</f>
        <v xml:space="preserve"> 10/06/2021</v>
      </c>
      <c r="K691" t="s">
        <v>2</v>
      </c>
      <c r="L691" t="s">
        <v>2</v>
      </c>
      <c r="M691" t="str">
        <f>'TSCĐ Edit'!U690</f>
        <v>Đang hoạt động</v>
      </c>
      <c r="N691" t="str">
        <f>'TSCĐ Edit'!Q690</f>
        <v xml:space="preserve"> 10/06/2021</v>
      </c>
    </row>
    <row r="692" spans="1:14" x14ac:dyDescent="0.3">
      <c r="A692" t="str">
        <f>'TSCĐ Edit'!I691</f>
        <v>Khoa Nội A</v>
      </c>
      <c r="B692" t="str">
        <f>'TSCĐ Edit'!B691</f>
        <v>Giường</v>
      </c>
      <c r="C692" t="str">
        <f>'TSCĐ Edit'!D691</f>
        <v>BG.G.KNOIA.001</v>
      </c>
      <c r="D692" t="str">
        <f>'TSCĐ Edit'!H691</f>
        <v>Giường bệnh nhân 1 tay quay (Gồm cột treo ống tiên truyền  +Tủ bệnh nhân)</v>
      </c>
      <c r="E692" t="str">
        <f>'TSCĐ Edit'!L691</f>
        <v>YN 701</v>
      </c>
      <c r="F692" s="160" t="str">
        <f>'TSCĐ Edit'!M691</f>
        <v>Không có</v>
      </c>
      <c r="G692" t="str">
        <f>'TSCĐ Edit'!N691</f>
        <v xml:space="preserve">Kareroom </v>
      </c>
      <c r="H692" t="str">
        <f>'TSCĐ Edit'!O691</f>
        <v xml:space="preserve"> Hàn Quốc</v>
      </c>
      <c r="I692">
        <f>'TSCĐ Edit'!P691</f>
        <v>2021</v>
      </c>
      <c r="J692" t="str">
        <f>'TSCĐ Edit'!Q691</f>
        <v xml:space="preserve"> 10/06/2021</v>
      </c>
      <c r="K692" t="s">
        <v>2</v>
      </c>
      <c r="L692" t="s">
        <v>2</v>
      </c>
      <c r="M692" t="str">
        <f>'TSCĐ Edit'!U691</f>
        <v>Đang hoạt động</v>
      </c>
      <c r="N692" t="str">
        <f>'TSCĐ Edit'!Q691</f>
        <v xml:space="preserve"> 10/06/2021</v>
      </c>
    </row>
    <row r="693" spans="1:14" x14ac:dyDescent="0.3">
      <c r="A693" t="str">
        <f>'TSCĐ Edit'!I692</f>
        <v>Khoa Nội A</v>
      </c>
      <c r="B693" t="str">
        <f>'TSCĐ Edit'!B692</f>
        <v>Giường</v>
      </c>
      <c r="C693" t="str">
        <f>'TSCĐ Edit'!D692</f>
        <v>BG..KNOIA.002</v>
      </c>
      <c r="D693" t="str">
        <f>'TSCĐ Edit'!H692</f>
        <v>Giường điện 4 motor (5 chức năng)</v>
      </c>
      <c r="E693" t="str">
        <f>'TSCĐ Edit'!L692</f>
        <v xml:space="preserve">  G4-0021</v>
      </c>
      <c r="F693" s="160">
        <f>'TSCĐ Edit'!M692</f>
        <v>0</v>
      </c>
      <c r="G693" t="str">
        <f>'TSCĐ Edit'!N692</f>
        <v xml:space="preserve"> Công ty TNHH MTV Thiết bị y tế 130 ARMEPHACO </v>
      </c>
      <c r="H693" t="str">
        <f>'TSCĐ Edit'!O692</f>
        <v xml:space="preserve">  Việt Nam</v>
      </c>
      <c r="I693">
        <f>'TSCĐ Edit'!P692</f>
        <v>2023</v>
      </c>
      <c r="J693" t="str">
        <f>'TSCĐ Edit'!Q692</f>
        <v>20/06/2023</v>
      </c>
      <c r="K693" t="s">
        <v>2</v>
      </c>
      <c r="L693" t="s">
        <v>2</v>
      </c>
      <c r="M693" t="str">
        <f>'TSCĐ Edit'!U692</f>
        <v>Đang hoạt động</v>
      </c>
      <c r="N693" t="str">
        <f>'TSCĐ Edit'!Q692</f>
        <v>20/06/2023</v>
      </c>
    </row>
    <row r="694" spans="1:14" x14ac:dyDescent="0.3">
      <c r="A694" t="str">
        <f>'TSCĐ Edit'!I693</f>
        <v>Khoa Nội A</v>
      </c>
      <c r="B694" t="str">
        <f>'TSCĐ Edit'!B693</f>
        <v>Giường</v>
      </c>
      <c r="C694" t="str">
        <f>'TSCĐ Edit'!D693</f>
        <v>BG..KNOIA.003</v>
      </c>
      <c r="D694" t="str">
        <f>'TSCĐ Edit'!H693</f>
        <v>Giường hai tay quay ba chức năng</v>
      </c>
      <c r="E694" t="str">
        <f>'TSCĐ Edit'!L693</f>
        <v xml:space="preserve"> G3/0014</v>
      </c>
      <c r="F694" s="160">
        <f>'TSCĐ Edit'!M693</f>
        <v>0</v>
      </c>
      <c r="G694" t="str">
        <f>'TSCĐ Edit'!N693</f>
        <v xml:space="preserve"> Công ty TNHH MTV Thiết bị y tế 130 ARMEPHACO </v>
      </c>
      <c r="H694" t="str">
        <f>'TSCĐ Edit'!O693</f>
        <v xml:space="preserve">  Việt Nam</v>
      </c>
      <c r="I694">
        <f>'TSCĐ Edit'!P693</f>
        <v>2023</v>
      </c>
      <c r="J694" t="str">
        <f>'TSCĐ Edit'!Q693</f>
        <v>20/06/2023</v>
      </c>
      <c r="K694" t="s">
        <v>2</v>
      </c>
      <c r="L694" t="s">
        <v>2</v>
      </c>
      <c r="M694" t="str">
        <f>'TSCĐ Edit'!U693</f>
        <v>Đang hoạt động</v>
      </c>
      <c r="N694" t="str">
        <f>'TSCĐ Edit'!Q693</f>
        <v>20/06/2023</v>
      </c>
    </row>
    <row r="695" spans="1:14" x14ac:dyDescent="0.3">
      <c r="A695" t="str">
        <f>'TSCĐ Edit'!I694</f>
        <v>Khoa Nội A</v>
      </c>
      <c r="B695" t="str">
        <f>'TSCĐ Edit'!B694</f>
        <v>Holter điện tim</v>
      </c>
      <c r="C695" t="str">
        <f>'TSCĐ Edit'!D694</f>
        <v>BG.ĐT.KNOIA.001</v>
      </c>
      <c r="D695" t="str">
        <f>'TSCĐ Edit'!H694</f>
        <v>Holter điện tim</v>
      </c>
      <c r="E695" t="str">
        <f>'TSCĐ Edit'!L694</f>
        <v xml:space="preserve">  EC-3H</v>
      </c>
      <c r="F695" s="160">
        <f>'TSCĐ Edit'!M694</f>
        <v>21062690</v>
      </c>
      <c r="G695" t="str">
        <f>'TSCĐ Edit'!N694</f>
        <v>Labtech</v>
      </c>
      <c r="H695" t="str">
        <f>'TSCĐ Edit'!O694</f>
        <v xml:space="preserve"> Hungary</v>
      </c>
      <c r="I695">
        <f>'TSCĐ Edit'!P694</f>
        <v>2022</v>
      </c>
      <c r="J695" t="str">
        <f>'TSCĐ Edit'!Q694</f>
        <v>20/06/2023</v>
      </c>
      <c r="K695" t="s">
        <v>2</v>
      </c>
      <c r="L695" t="s">
        <v>2</v>
      </c>
      <c r="M695" t="str">
        <f>'TSCĐ Edit'!U694</f>
        <v>Đang hoạt động</v>
      </c>
      <c r="N695" t="str">
        <f>'TSCĐ Edit'!Q694</f>
        <v>20/06/2023</v>
      </c>
    </row>
    <row r="696" spans="1:14" x14ac:dyDescent="0.3">
      <c r="A696" t="str">
        <f>'TSCĐ Edit'!I695</f>
        <v>Khoa Nội A</v>
      </c>
      <c r="B696" t="str">
        <f>'TSCĐ Edit'!B695</f>
        <v>Holter theo dõi huyết áp</v>
      </c>
      <c r="C696" t="str">
        <f>'TSCĐ Edit'!D695</f>
        <v>BG.ĐHA.KNOIA.001</v>
      </c>
      <c r="D696" t="str">
        <f>'TSCĐ Edit'!H695</f>
        <v>Holter theo dõi huyết áp</v>
      </c>
      <c r="E696" t="str">
        <f>'TSCĐ Edit'!L695</f>
        <v xml:space="preserve">  EC-ABP</v>
      </c>
      <c r="F696" s="160">
        <f>'TSCĐ Edit'!M695</f>
        <v>21031909</v>
      </c>
      <c r="G696" t="str">
        <f>'TSCĐ Edit'!N695</f>
        <v>Labtech</v>
      </c>
      <c r="H696" t="str">
        <f>'TSCĐ Edit'!O695</f>
        <v xml:space="preserve"> Hungary</v>
      </c>
      <c r="I696">
        <f>'TSCĐ Edit'!P695</f>
        <v>2022</v>
      </c>
      <c r="J696" t="str">
        <f>'TSCĐ Edit'!Q695</f>
        <v>20/06/2023</v>
      </c>
      <c r="K696" t="s">
        <v>2</v>
      </c>
      <c r="L696" t="s">
        <v>2</v>
      </c>
      <c r="M696" t="str">
        <f>'TSCĐ Edit'!U695</f>
        <v>Đang hoạt động</v>
      </c>
      <c r="N696" t="str">
        <f>'TSCĐ Edit'!Q695</f>
        <v>20/06/2023</v>
      </c>
    </row>
    <row r="697" spans="1:14" x14ac:dyDescent="0.3">
      <c r="A697" t="str">
        <f>'TSCĐ Edit'!I696</f>
        <v>Khoa Nội A</v>
      </c>
      <c r="B697" t="str">
        <f>'TSCĐ Edit'!B696</f>
        <v>Máy điện tim</v>
      </c>
      <c r="C697" t="str">
        <f>'TSCĐ Edit'!D696</f>
        <v>BG.ĐT.KNOIA.001</v>
      </c>
      <c r="D697" t="str">
        <f>'TSCĐ Edit'!H696</f>
        <v>Máy điện tim 6 kênh</v>
      </c>
      <c r="E697" t="str">
        <f>'TSCĐ Edit'!L696</f>
        <v>ECG-1250K</v>
      </c>
      <c r="F697" s="160" t="str">
        <f>'TSCĐ Edit'!M696</f>
        <v xml:space="preserve">
16305</v>
      </c>
      <c r="G697" t="str">
        <f>'TSCĐ Edit'!N696</f>
        <v>NIHONKODEN</v>
      </c>
      <c r="H697" t="str">
        <f>'TSCĐ Edit'!O696</f>
        <v>Nhật Bản</v>
      </c>
      <c r="I697">
        <f>'TSCĐ Edit'!P696</f>
        <v>2020</v>
      </c>
      <c r="J697" t="str">
        <f>'TSCĐ Edit'!Q696</f>
        <v xml:space="preserve"> 10/06/2021</v>
      </c>
      <c r="K697" t="s">
        <v>2</v>
      </c>
      <c r="L697" t="s">
        <v>2</v>
      </c>
      <c r="M697" t="str">
        <f>'TSCĐ Edit'!U696</f>
        <v>Đang hoạt động</v>
      </c>
      <c r="N697" t="str">
        <f>'TSCĐ Edit'!Q696</f>
        <v xml:space="preserve"> 10/06/2021</v>
      </c>
    </row>
    <row r="698" spans="1:14" x14ac:dyDescent="0.3">
      <c r="A698" t="str">
        <f>'TSCĐ Edit'!I697</f>
        <v>Khoa Nội A</v>
      </c>
      <c r="B698" t="str">
        <f>'TSCĐ Edit'!B697</f>
        <v>Máy điện tim</v>
      </c>
      <c r="C698" t="str">
        <f>'TSCĐ Edit'!D697</f>
        <v>BG.ĐT.KNOIA.002</v>
      </c>
      <c r="D698" t="str">
        <f>'TSCĐ Edit'!H697</f>
        <v>Máy điện tim</v>
      </c>
      <c r="E698" t="str">
        <f>'TSCĐ Edit'!L697</f>
        <v>Cardio 7</v>
      </c>
      <c r="F698" s="160" t="str">
        <f>'TSCĐ Edit'!M697</f>
        <v>(01)08809276943552(11)221013(21)T8AAEUA0003</v>
      </c>
      <c r="G698" t="str">
        <f>'TSCĐ Edit'!N697</f>
        <v>Bionet</v>
      </c>
      <c r="H698" t="str">
        <f>'TSCĐ Edit'!O697</f>
        <v>Hàn Quốc</v>
      </c>
      <c r="I698">
        <f>'TSCĐ Edit'!P697</f>
        <v>2022</v>
      </c>
      <c r="J698">
        <f>'TSCĐ Edit'!Q697</f>
        <v>44932</v>
      </c>
      <c r="K698" t="s">
        <v>2</v>
      </c>
      <c r="L698" t="s">
        <v>2</v>
      </c>
      <c r="M698" t="str">
        <f>'TSCĐ Edit'!U697</f>
        <v>Đang hoạt động</v>
      </c>
      <c r="N698">
        <f>'TSCĐ Edit'!Q697</f>
        <v>44932</v>
      </c>
    </row>
    <row r="699" spans="1:14" x14ac:dyDescent="0.3">
      <c r="A699" t="str">
        <f>'TSCĐ Edit'!I698</f>
        <v>Khoa Nội A</v>
      </c>
      <c r="B699" t="str">
        <f>'TSCĐ Edit'!B698</f>
        <v>Máy đo huyết áp</v>
      </c>
      <c r="C699" t="str">
        <f>'TSCĐ Edit'!D698</f>
        <v>BG.ĐHA.KNOIA.001</v>
      </c>
      <c r="D699" t="str">
        <f>'TSCĐ Edit'!H698</f>
        <v>Máy đo huyết áp tự động</v>
      </c>
      <c r="E699" t="str">
        <f>'TSCĐ Edit'!L698</f>
        <v xml:space="preserve"> AC-05P</v>
      </c>
      <c r="F699" s="160">
        <f>'TSCĐ Edit'!M698</f>
        <v>34206875</v>
      </c>
      <c r="G699" t="str">
        <f>'TSCĐ Edit'!N698</f>
        <v>Kenzmedico Co.,Ltd</v>
      </c>
      <c r="H699" t="str">
        <f>'TSCĐ Edit'!O698</f>
        <v xml:space="preserve"> Nhật Bản</v>
      </c>
      <c r="I699">
        <f>'TSCĐ Edit'!P698</f>
        <v>2022</v>
      </c>
      <c r="J699" t="str">
        <f>'TSCĐ Edit'!Q698</f>
        <v>20/06/2023</v>
      </c>
      <c r="K699" t="s">
        <v>2</v>
      </c>
      <c r="L699" t="s">
        <v>2</v>
      </c>
      <c r="M699" t="str">
        <f>'TSCĐ Edit'!U698</f>
        <v>Đang hoạt động</v>
      </c>
      <c r="N699" t="str">
        <f>'TSCĐ Edit'!Q698</f>
        <v>20/06/2023</v>
      </c>
    </row>
    <row r="700" spans="1:14" x14ac:dyDescent="0.3">
      <c r="A700" t="str">
        <f>'TSCĐ Edit'!I699</f>
        <v>Khoa Nội A</v>
      </c>
      <c r="B700" t="str">
        <f>'TSCĐ Edit'!B699</f>
        <v>Máy đo SPO2</v>
      </c>
      <c r="C700" t="str">
        <f>'TSCĐ Edit'!D699</f>
        <v>BG.MTD.KNOIA.001</v>
      </c>
      <c r="D700" t="str">
        <f>'TSCĐ Edit'!H699</f>
        <v>Máy đo spo2 cầm tay</v>
      </c>
      <c r="E700" t="str">
        <f>'TSCĐ Edit'!L699</f>
        <v xml:space="preserve"> Palmcare Plus</v>
      </c>
      <c r="F700" s="160" t="str">
        <f>'TSCĐ Edit'!M699</f>
        <v>161-YD5033</v>
      </c>
      <c r="G700" t="str">
        <f>'TSCĐ Edit'!N699</f>
        <v xml:space="preserve"> Bionics Co., Ltd</v>
      </c>
      <c r="H700" t="str">
        <f>'TSCĐ Edit'!O699</f>
        <v>Hàn Quốc</v>
      </c>
      <c r="I700">
        <f>'TSCĐ Edit'!P699</f>
        <v>2022</v>
      </c>
      <c r="J700" t="str">
        <f>'TSCĐ Edit'!Q699</f>
        <v>20/06/2023</v>
      </c>
      <c r="K700" t="s">
        <v>2</v>
      </c>
      <c r="L700" t="s">
        <v>2</v>
      </c>
      <c r="M700" t="str">
        <f>'TSCĐ Edit'!U699</f>
        <v>Đang hoạt động</v>
      </c>
      <c r="N700" t="str">
        <f>'TSCĐ Edit'!Q699</f>
        <v>20/06/2023</v>
      </c>
    </row>
    <row r="701" spans="1:14" x14ac:dyDescent="0.3">
      <c r="A701" t="str">
        <f>'TSCĐ Edit'!I700</f>
        <v>Khoa Nội A</v>
      </c>
      <c r="B701" t="str">
        <f>'TSCĐ Edit'!B700</f>
        <v>Máy hút dịch</v>
      </c>
      <c r="C701" t="str">
        <f>'TSCĐ Edit'!D700</f>
        <v>BG.HD.KNOIA.001</v>
      </c>
      <c r="D701" t="str">
        <f>'TSCĐ Edit'!H700</f>
        <v>Máy hút dịch</v>
      </c>
      <c r="E701" t="str">
        <f>'TSCĐ Edit'!L700</f>
        <v>HTS-6000</v>
      </c>
      <c r="F701" s="160" t="str">
        <f>'TSCĐ Edit'!M700</f>
        <v xml:space="preserve">
 HS62004026</v>
      </c>
      <c r="G701" t="str">
        <f>'TSCĐ Edit'!N700</f>
        <v xml:space="preserve">Hansung </v>
      </c>
      <c r="H701" t="str">
        <f>'TSCĐ Edit'!O700</f>
        <v xml:space="preserve"> Hàn Quốc</v>
      </c>
      <c r="I701">
        <f>'TSCĐ Edit'!P700</f>
        <v>2020</v>
      </c>
      <c r="J701" t="str">
        <f>'TSCĐ Edit'!Q700</f>
        <v xml:space="preserve"> 10/06/2021</v>
      </c>
      <c r="K701" t="s">
        <v>2</v>
      </c>
      <c r="L701" t="s">
        <v>2</v>
      </c>
      <c r="M701" t="str">
        <f>'TSCĐ Edit'!U700</f>
        <v>Đang hoạt động</v>
      </c>
      <c r="N701" t="str">
        <f>'TSCĐ Edit'!Q700</f>
        <v xml:space="preserve"> 10/06/2021</v>
      </c>
    </row>
    <row r="702" spans="1:14" x14ac:dyDescent="0.3">
      <c r="A702" t="str">
        <f>'TSCĐ Edit'!I701</f>
        <v>Khoa Nội A</v>
      </c>
      <c r="B702" t="str">
        <f>'TSCĐ Edit'!B701</f>
        <v>Máy hút khí</v>
      </c>
      <c r="C702" t="str">
        <f>'TSCĐ Edit'!D701</f>
        <v>BG.MHK.KNOIA.001</v>
      </c>
      <c r="D702" t="str">
        <f>'TSCĐ Edit'!H701</f>
        <v>Máy hút khí</v>
      </c>
      <c r="E702" t="str">
        <f>'TSCĐ Edit'!L701</f>
        <v xml:space="preserve"> New Hospivac 400</v>
      </c>
      <c r="F702" s="160">
        <f>'TSCĐ Edit'!M701</f>
        <v>19157</v>
      </c>
      <c r="G702" t="str">
        <f>'TSCĐ Edit'!N701</f>
        <v xml:space="preserve"> CA-MI S.r.l .</v>
      </c>
      <c r="H702" t="str">
        <f>'TSCĐ Edit'!O701</f>
        <v xml:space="preserve">  Italy</v>
      </c>
      <c r="I702">
        <f>'TSCĐ Edit'!P701</f>
        <v>2022</v>
      </c>
      <c r="J702" t="str">
        <f>'TSCĐ Edit'!Q701</f>
        <v>20/06/2023</v>
      </c>
      <c r="K702" t="s">
        <v>2</v>
      </c>
      <c r="L702" t="s">
        <v>2</v>
      </c>
      <c r="M702" t="str">
        <f>'TSCĐ Edit'!U701</f>
        <v>Đang hoạt động</v>
      </c>
      <c r="N702" t="str">
        <f>'TSCĐ Edit'!Q701</f>
        <v>20/06/2023</v>
      </c>
    </row>
    <row r="703" spans="1:14" x14ac:dyDescent="0.3">
      <c r="A703" t="str">
        <f>'TSCĐ Edit'!I702</f>
        <v>Khoa Nội A</v>
      </c>
      <c r="B703" t="str">
        <f>'TSCĐ Edit'!B702</f>
        <v>Máy hút khí</v>
      </c>
      <c r="C703" t="str">
        <f>'TSCĐ Edit'!D702</f>
        <v>BG.MHK.KNOIA.002</v>
      </c>
      <c r="D703" t="str">
        <f>'TSCĐ Edit'!H702</f>
        <v>Máy hút khí</v>
      </c>
      <c r="E703" t="str">
        <f>'TSCĐ Edit'!L702</f>
        <v xml:space="preserve"> New Hospivac 400</v>
      </c>
      <c r="F703" s="160">
        <f>'TSCĐ Edit'!M702</f>
        <v>19159</v>
      </c>
      <c r="G703" t="str">
        <f>'TSCĐ Edit'!N702</f>
        <v xml:space="preserve"> CA-MI S.r.l .</v>
      </c>
      <c r="H703" t="str">
        <f>'TSCĐ Edit'!O702</f>
        <v xml:space="preserve">  Italy</v>
      </c>
      <c r="I703">
        <f>'TSCĐ Edit'!P702</f>
        <v>2022</v>
      </c>
      <c r="J703" t="str">
        <f>'TSCĐ Edit'!Q702</f>
        <v>20/06/2023</v>
      </c>
      <c r="K703" t="s">
        <v>2</v>
      </c>
      <c r="L703" t="s">
        <v>2</v>
      </c>
      <c r="M703" t="str">
        <f>'TSCĐ Edit'!U702</f>
        <v>Đang hoạt động</v>
      </c>
      <c r="N703" t="str">
        <f>'TSCĐ Edit'!Q702</f>
        <v>20/06/2023</v>
      </c>
    </row>
    <row r="704" spans="1:14" x14ac:dyDescent="0.3">
      <c r="A704" t="str">
        <f>'TSCĐ Edit'!I703</f>
        <v>Khoa Nội A</v>
      </c>
      <c r="B704" t="str">
        <f>'TSCĐ Edit'!B703</f>
        <v>Máy hút khí</v>
      </c>
      <c r="C704" t="str">
        <f>'TSCĐ Edit'!D703</f>
        <v>BG.MHK.KNOIA.003</v>
      </c>
      <c r="D704" t="str">
        <f>'TSCĐ Edit'!H703</f>
        <v>Máy hút khí</v>
      </c>
      <c r="E704" t="str">
        <f>'TSCĐ Edit'!L703</f>
        <v xml:space="preserve"> New Hospivac 400</v>
      </c>
      <c r="F704" s="160">
        <f>'TSCĐ Edit'!M703</f>
        <v>19160</v>
      </c>
      <c r="G704" t="str">
        <f>'TSCĐ Edit'!N703</f>
        <v xml:space="preserve"> CA-MI S.r.l .</v>
      </c>
      <c r="H704" t="str">
        <f>'TSCĐ Edit'!O703</f>
        <v xml:space="preserve">  Italy</v>
      </c>
      <c r="I704">
        <f>'TSCĐ Edit'!P703</f>
        <v>2022</v>
      </c>
      <c r="J704" t="str">
        <f>'TSCĐ Edit'!Q703</f>
        <v>20/06/2023</v>
      </c>
      <c r="K704" t="s">
        <v>2</v>
      </c>
      <c r="L704" t="s">
        <v>2</v>
      </c>
      <c r="M704" t="str">
        <f>'TSCĐ Edit'!U703</f>
        <v>Đang hoạt động</v>
      </c>
      <c r="N704" t="str">
        <f>'TSCĐ Edit'!Q703</f>
        <v>20/06/2023</v>
      </c>
    </row>
    <row r="705" spans="1:14" x14ac:dyDescent="0.3">
      <c r="A705" t="str">
        <f>'TSCĐ Edit'!I704</f>
        <v>Khoa Nội A</v>
      </c>
      <c r="B705" t="str">
        <f>'TSCĐ Edit'!B704</f>
        <v>Máy phá rung tim</v>
      </c>
      <c r="C705" t="str">
        <f>'TSCĐ Edit'!D704</f>
        <v>BG.PRT.KNOIA.001</v>
      </c>
      <c r="D705" t="str">
        <f>'TSCĐ Edit'!H704</f>
        <v>Máy phá rung tim có tạo nhịp</v>
      </c>
      <c r="E705" t="str">
        <f>'TSCĐ Edit'!L704</f>
        <v xml:space="preserve"> TEC-5631</v>
      </c>
      <c r="F705" s="160">
        <f>'TSCĐ Edit'!M704</f>
        <v>18446</v>
      </c>
      <c r="G705" t="str">
        <f>'TSCĐ Edit'!N704</f>
        <v xml:space="preserve"> Nihon Kohden </v>
      </c>
      <c r="H705" t="str">
        <f>'TSCĐ Edit'!O704</f>
        <v xml:space="preserve"> Nhật Bản</v>
      </c>
      <c r="I705">
        <f>'TSCĐ Edit'!P704</f>
        <v>2022</v>
      </c>
      <c r="J705" t="str">
        <f>'TSCĐ Edit'!Q704</f>
        <v>20/06/2023</v>
      </c>
      <c r="K705" t="s">
        <v>2</v>
      </c>
      <c r="L705" t="s">
        <v>2</v>
      </c>
      <c r="M705" t="str">
        <f>'TSCĐ Edit'!U704</f>
        <v>Đang hoạt động</v>
      </c>
      <c r="N705" t="str">
        <f>'TSCĐ Edit'!Q704</f>
        <v>20/06/2023</v>
      </c>
    </row>
    <row r="706" spans="1:14" x14ac:dyDescent="0.3">
      <c r="A706" t="str">
        <f>'TSCĐ Edit'!I705</f>
        <v>Khoa Nội A</v>
      </c>
      <c r="B706" t="str">
        <f>'TSCĐ Edit'!B705</f>
        <v xml:space="preserve">Máy siêu âm </v>
      </c>
      <c r="C706" t="str">
        <f>'TSCĐ Edit'!D705</f>
        <v>BG.SA.KNOIA.001</v>
      </c>
      <c r="D706" t="str">
        <f>'TSCĐ Edit'!H705</f>
        <v>Máy siêu âm xách tay</v>
      </c>
      <c r="E706" t="str">
        <f>'TSCĐ Edit'!L705</f>
        <v xml:space="preserve">  Z60</v>
      </c>
      <c r="F706" s="160" t="str">
        <f>'TSCĐ Edit'!M705</f>
        <v>HF9-36003930</v>
      </c>
      <c r="G706" t="str">
        <f>'TSCĐ Edit'!N705</f>
        <v>Shenzhen Mindray Bio-Medical Electronics Co.,Ltd</v>
      </c>
      <c r="H706" t="str">
        <f>'TSCĐ Edit'!O705</f>
        <v xml:space="preserve"> Trung Quốc</v>
      </c>
      <c r="I706">
        <f>'TSCĐ Edit'!P705</f>
        <v>2023</v>
      </c>
      <c r="J706" t="str">
        <f>'TSCĐ Edit'!Q705</f>
        <v>20/06/2023</v>
      </c>
      <c r="K706" t="s">
        <v>2</v>
      </c>
      <c r="L706" t="s">
        <v>2</v>
      </c>
      <c r="M706" t="str">
        <f>'TSCĐ Edit'!U705</f>
        <v>Đang hoạt động</v>
      </c>
      <c r="N706" t="str">
        <f>'TSCĐ Edit'!Q705</f>
        <v>20/06/2023</v>
      </c>
    </row>
    <row r="707" spans="1:14" x14ac:dyDescent="0.3">
      <c r="A707" t="str">
        <f>'TSCĐ Edit'!I706</f>
        <v>Khoa Nội A</v>
      </c>
      <c r="B707" t="str">
        <f>'TSCĐ Edit'!B706</f>
        <v>Máy theo dõi BN</v>
      </c>
      <c r="C707" t="str">
        <f>'TSCĐ Edit'!D706</f>
        <v>BG.MTD.KNOIA.001</v>
      </c>
      <c r="D707" t="str">
        <f>'TSCĐ Edit'!H706</f>
        <v>Monitor theo dõi bệnh nhân 5 thông số</v>
      </c>
      <c r="E707" t="str">
        <f>'TSCĐ Edit'!L706</f>
        <v>Datalys 807</v>
      </c>
      <c r="F707" s="160" t="str">
        <f>'TSCĐ Edit'!M706</f>
        <v xml:space="preserve">
 DT7LSIJ018
 </v>
      </c>
      <c r="G707" t="str">
        <f>'TSCĐ Edit'!N706</f>
        <v xml:space="preserve">Lutech </v>
      </c>
      <c r="H707" t="str">
        <f>'TSCĐ Edit'!O706</f>
        <v xml:space="preserve">  Mỹ</v>
      </c>
      <c r="I707">
        <f>'TSCĐ Edit'!P706</f>
        <v>2021</v>
      </c>
      <c r="J707" t="str">
        <f>'TSCĐ Edit'!Q706</f>
        <v xml:space="preserve"> 10/06/2021</v>
      </c>
      <c r="K707" t="s">
        <v>2</v>
      </c>
      <c r="L707" t="s">
        <v>2</v>
      </c>
      <c r="M707" t="str">
        <f>'TSCĐ Edit'!U706</f>
        <v>Đang hoạt động</v>
      </c>
      <c r="N707" t="str">
        <f>'TSCĐ Edit'!Q706</f>
        <v xml:space="preserve"> 10/06/2021</v>
      </c>
    </row>
    <row r="708" spans="1:14" x14ac:dyDescent="0.3">
      <c r="A708" t="str">
        <f>'TSCĐ Edit'!I707</f>
        <v>Khoa Nội A</v>
      </c>
      <c r="B708" t="str">
        <f>'TSCĐ Edit'!B707</f>
        <v>Máy theo dõi BN</v>
      </c>
      <c r="C708" t="str">
        <f>'TSCĐ Edit'!D707</f>
        <v>BG.MTD.KNOIA.002</v>
      </c>
      <c r="D708" t="str">
        <f>'TSCĐ Edit'!H707</f>
        <v>Monitor theo dõi bệnh nhân 5 thông số</v>
      </c>
      <c r="E708" t="str">
        <f>'TSCĐ Edit'!L707</f>
        <v>Datalys 807</v>
      </c>
      <c r="F708" s="160" t="str">
        <f>'TSCĐ Edit'!M707</f>
        <v xml:space="preserve"> DT7LSIJ046</v>
      </c>
      <c r="G708" t="str">
        <f>'TSCĐ Edit'!N707</f>
        <v xml:space="preserve">Lutech </v>
      </c>
      <c r="H708" t="str">
        <f>'TSCĐ Edit'!O707</f>
        <v xml:space="preserve">  Mỹ</v>
      </c>
      <c r="I708">
        <f>'TSCĐ Edit'!P707</f>
        <v>2021</v>
      </c>
      <c r="J708" t="str">
        <f>'TSCĐ Edit'!Q707</f>
        <v xml:space="preserve"> 10/06/2021</v>
      </c>
      <c r="K708" t="s">
        <v>2</v>
      </c>
      <c r="L708" t="s">
        <v>2</v>
      </c>
      <c r="M708" t="str">
        <f>'TSCĐ Edit'!U707</f>
        <v>Đang hoạt động</v>
      </c>
      <c r="N708" t="str">
        <f>'TSCĐ Edit'!Q707</f>
        <v xml:space="preserve"> 10/06/2021</v>
      </c>
    </row>
    <row r="709" spans="1:14" x14ac:dyDescent="0.3">
      <c r="A709" t="str">
        <f>'TSCĐ Edit'!I708</f>
        <v>Khoa Nội A</v>
      </c>
      <c r="B709" t="str">
        <f>'TSCĐ Edit'!B708</f>
        <v>Máy theo dõi BN</v>
      </c>
      <c r="C709" t="str">
        <f>'TSCĐ Edit'!D708</f>
        <v>BG.MTD.KNOIA.003</v>
      </c>
      <c r="D709" t="str">
        <f>'TSCĐ Edit'!H708</f>
        <v>Máy theo dõi bệnh nhân (7 thông số)</v>
      </c>
      <c r="E709" t="str">
        <f>'TSCĐ Edit'!L708</f>
        <v xml:space="preserve"> BSM-3562</v>
      </c>
      <c r="F709" s="160">
        <f>'TSCĐ Edit'!M708</f>
        <v>38109</v>
      </c>
      <c r="G709" t="str">
        <f>'TSCĐ Edit'!N708</f>
        <v xml:space="preserve"> Nihon Kohden </v>
      </c>
      <c r="H709" t="str">
        <f>'TSCĐ Edit'!O708</f>
        <v xml:space="preserve"> Nhật Bản</v>
      </c>
      <c r="I709">
        <f>'TSCĐ Edit'!P708</f>
        <v>2022</v>
      </c>
      <c r="J709" t="str">
        <f>'TSCĐ Edit'!Q708</f>
        <v>20/06/2023</v>
      </c>
      <c r="K709" t="s">
        <v>2</v>
      </c>
      <c r="L709" t="s">
        <v>2</v>
      </c>
      <c r="M709" t="str">
        <f>'TSCĐ Edit'!U708</f>
        <v>Đang hoạt động</v>
      </c>
      <c r="N709" t="str">
        <f>'TSCĐ Edit'!Q708</f>
        <v>20/06/2023</v>
      </c>
    </row>
    <row r="710" spans="1:14" x14ac:dyDescent="0.3">
      <c r="A710" t="str">
        <f>'TSCĐ Edit'!I709</f>
        <v>Khoa Nội A</v>
      </c>
      <c r="B710" t="str">
        <f>'TSCĐ Edit'!B709</f>
        <v>Máy theo dõi BN</v>
      </c>
      <c r="C710" t="str">
        <f>'TSCĐ Edit'!D709</f>
        <v>BG.MTD.KNOIA.004</v>
      </c>
      <c r="D710" t="str">
        <f>'TSCĐ Edit'!H709</f>
        <v>Máy theo dõi bệnh nhân (7 thông số)</v>
      </c>
      <c r="E710" t="str">
        <f>'TSCĐ Edit'!L709</f>
        <v xml:space="preserve"> BSM-3562</v>
      </c>
      <c r="F710" s="160">
        <f>'TSCĐ Edit'!M709</f>
        <v>38141</v>
      </c>
      <c r="G710" t="str">
        <f>'TSCĐ Edit'!N709</f>
        <v xml:space="preserve"> Nihon Kohden </v>
      </c>
      <c r="H710" t="str">
        <f>'TSCĐ Edit'!O709</f>
        <v xml:space="preserve"> Nhật Bản</v>
      </c>
      <c r="I710">
        <f>'TSCĐ Edit'!P709</f>
        <v>2022</v>
      </c>
      <c r="J710" t="str">
        <f>'TSCĐ Edit'!Q709</f>
        <v>20/06/2023</v>
      </c>
      <c r="K710" t="s">
        <v>2</v>
      </c>
      <c r="L710" t="s">
        <v>2</v>
      </c>
      <c r="M710" t="str">
        <f>'TSCĐ Edit'!U709</f>
        <v>Đang hoạt động</v>
      </c>
      <c r="N710" t="str">
        <f>'TSCĐ Edit'!Q709</f>
        <v>20/06/2023</v>
      </c>
    </row>
    <row r="711" spans="1:14" x14ac:dyDescent="0.3">
      <c r="A711" t="str">
        <f>'TSCĐ Edit'!I710</f>
        <v>Khoa Nội A</v>
      </c>
      <c r="B711" t="str">
        <f>'TSCĐ Edit'!B710</f>
        <v>Máy truyền dịch</v>
      </c>
      <c r="C711" t="str">
        <f>'TSCĐ Edit'!D710</f>
        <v>BG.TD.KNOIA.001</v>
      </c>
      <c r="D711" t="str">
        <f>'TSCĐ Edit'!H710</f>
        <v>Bơm truyền dịch</v>
      </c>
      <c r="E711" t="str">
        <f>'TSCĐ Edit'!L710</f>
        <v>TE LF630</v>
      </c>
      <c r="F711" s="160">
        <f>'TSCĐ Edit'!M710</f>
        <v>2005010280</v>
      </c>
      <c r="G711" t="str">
        <f>'TSCĐ Edit'!N710</f>
        <v>Terumo</v>
      </c>
      <c r="H711" t="str">
        <f>'TSCĐ Edit'!O710</f>
        <v>Nhật Bản</v>
      </c>
      <c r="I711">
        <f>'TSCĐ Edit'!P710</f>
        <v>2021</v>
      </c>
      <c r="J711" t="str">
        <f>'TSCĐ Edit'!Q710</f>
        <v xml:space="preserve"> 10/06/2021</v>
      </c>
      <c r="K711" t="s">
        <v>2</v>
      </c>
      <c r="L711" t="s">
        <v>2</v>
      </c>
      <c r="M711" t="str">
        <f>'TSCĐ Edit'!U710</f>
        <v>Đang hoạt động</v>
      </c>
      <c r="N711" t="str">
        <f>'TSCĐ Edit'!Q710</f>
        <v xml:space="preserve"> 10/06/2021</v>
      </c>
    </row>
    <row r="712" spans="1:14" x14ac:dyDescent="0.3">
      <c r="A712" t="str">
        <f>'TSCĐ Edit'!I711</f>
        <v>Khoa Nội A</v>
      </c>
      <c r="B712" t="str">
        <f>'TSCĐ Edit'!B711</f>
        <v>Máy truyền dịch</v>
      </c>
      <c r="C712" t="str">
        <f>'TSCĐ Edit'!D711</f>
        <v>BG.TD.KNOIA.002</v>
      </c>
      <c r="D712" t="str">
        <f>'TSCĐ Edit'!H711</f>
        <v>Bơm truyền dịch</v>
      </c>
      <c r="E712" t="str">
        <f>'TSCĐ Edit'!L711</f>
        <v>TE LF630</v>
      </c>
      <c r="F712" s="160">
        <f>'TSCĐ Edit'!M711</f>
        <v>2005010305</v>
      </c>
      <c r="G712" t="str">
        <f>'TSCĐ Edit'!N711</f>
        <v>Terumo</v>
      </c>
      <c r="H712" t="str">
        <f>'TSCĐ Edit'!O711</f>
        <v>Nhật Bản</v>
      </c>
      <c r="I712">
        <f>'TSCĐ Edit'!P711</f>
        <v>2021</v>
      </c>
      <c r="J712" t="str">
        <f>'TSCĐ Edit'!Q711</f>
        <v xml:space="preserve"> 10/06/2021</v>
      </c>
      <c r="K712" t="s">
        <v>2</v>
      </c>
      <c r="L712" t="s">
        <v>2</v>
      </c>
      <c r="M712" t="str">
        <f>'TSCĐ Edit'!U711</f>
        <v>Đang hoạt động</v>
      </c>
      <c r="N712" t="str">
        <f>'TSCĐ Edit'!Q711</f>
        <v xml:space="preserve"> 10/06/2021</v>
      </c>
    </row>
    <row r="713" spans="1:14" x14ac:dyDescent="0.3">
      <c r="A713" t="str">
        <f>'TSCĐ Edit'!I712</f>
        <v>Khoa Nội A</v>
      </c>
      <c r="B713" t="str">
        <f>'TSCĐ Edit'!B712</f>
        <v>Máy truyền dịch</v>
      </c>
      <c r="C713" t="str">
        <f>'TSCĐ Edit'!D712</f>
        <v>BG.TD.KNOIA.003</v>
      </c>
      <c r="D713" t="str">
        <f>'TSCĐ Edit'!H712</f>
        <v>Bơm truyền dịch</v>
      </c>
      <c r="E713" t="str">
        <f>'TSCĐ Edit'!L712</f>
        <v>TE LF630</v>
      </c>
      <c r="F713" s="160">
        <f>'TSCĐ Edit'!M712</f>
        <v>2005010172</v>
      </c>
      <c r="G713" t="str">
        <f>'TSCĐ Edit'!N712</f>
        <v>Terumo</v>
      </c>
      <c r="H713" t="str">
        <f>'TSCĐ Edit'!O712</f>
        <v>Nhật Bản</v>
      </c>
      <c r="I713">
        <f>'TSCĐ Edit'!P712</f>
        <v>2021</v>
      </c>
      <c r="J713" t="str">
        <f>'TSCĐ Edit'!Q712</f>
        <v xml:space="preserve"> 10/06/2021</v>
      </c>
      <c r="K713" t="s">
        <v>2</v>
      </c>
      <c r="L713" t="s">
        <v>2</v>
      </c>
      <c r="M713" t="str">
        <f>'TSCĐ Edit'!U712</f>
        <v>Đang hoạt động</v>
      </c>
      <c r="N713" t="str">
        <f>'TSCĐ Edit'!Q712</f>
        <v xml:space="preserve"> 10/06/2021</v>
      </c>
    </row>
    <row r="714" spans="1:14" x14ac:dyDescent="0.3">
      <c r="A714" t="str">
        <f>'TSCĐ Edit'!I713</f>
        <v>Khoa Nội A</v>
      </c>
      <c r="B714" t="str">
        <f>'TSCĐ Edit'!B713</f>
        <v>Máy truyền dịch</v>
      </c>
      <c r="C714" t="str">
        <f>'TSCĐ Edit'!D713</f>
        <v>BG.TD.KNOIA.004</v>
      </c>
      <c r="D714" t="str">
        <f>'TSCĐ Edit'!H713</f>
        <v>Bơm truyền dịch</v>
      </c>
      <c r="E714" t="str">
        <f>'TSCĐ Edit'!L713</f>
        <v>TE LF630</v>
      </c>
      <c r="F714" s="160">
        <f>'TSCĐ Edit'!M713</f>
        <v>2005010385</v>
      </c>
      <c r="G714" t="str">
        <f>'TSCĐ Edit'!N713</f>
        <v>Terumo</v>
      </c>
      <c r="H714" t="str">
        <f>'TSCĐ Edit'!O713</f>
        <v>Nhật Bản</v>
      </c>
      <c r="I714">
        <f>'TSCĐ Edit'!P713</f>
        <v>2021</v>
      </c>
      <c r="J714" t="str">
        <f>'TSCĐ Edit'!Q713</f>
        <v xml:space="preserve"> 10/06/2021</v>
      </c>
      <c r="K714" t="s">
        <v>2</v>
      </c>
      <c r="L714" t="s">
        <v>2</v>
      </c>
      <c r="M714" t="str">
        <f>'TSCĐ Edit'!U713</f>
        <v>Đang hoạt động</v>
      </c>
      <c r="N714" t="str">
        <f>'TSCĐ Edit'!Q713</f>
        <v xml:space="preserve"> 10/06/2021</v>
      </c>
    </row>
    <row r="715" spans="1:14" x14ac:dyDescent="0.3">
      <c r="A715" t="str">
        <f>'TSCĐ Edit'!I714</f>
        <v>Khoa Nội A</v>
      </c>
      <c r="B715" t="str">
        <f>'TSCĐ Edit'!B714</f>
        <v>Máy truyền dịch</v>
      </c>
      <c r="C715" t="str">
        <f>'TSCĐ Edit'!D714</f>
        <v>BG.TD.KNOIA.005</v>
      </c>
      <c r="D715" t="str">
        <f>'TSCĐ Edit'!H714</f>
        <v>Bơm truyền dịch</v>
      </c>
      <c r="E715" t="str">
        <f>'TSCĐ Edit'!L714</f>
        <v>TE LF630</v>
      </c>
      <c r="F715" s="160">
        <f>'TSCĐ Edit'!M714</f>
        <v>2005010275</v>
      </c>
      <c r="G715" t="str">
        <f>'TSCĐ Edit'!N714</f>
        <v>Terumo</v>
      </c>
      <c r="H715" t="str">
        <f>'TSCĐ Edit'!O714</f>
        <v>Nhật Bản</v>
      </c>
      <c r="I715">
        <f>'TSCĐ Edit'!P714</f>
        <v>2021</v>
      </c>
      <c r="J715" t="str">
        <f>'TSCĐ Edit'!Q714</f>
        <v xml:space="preserve"> 10/06/2021</v>
      </c>
      <c r="K715" t="s">
        <v>2</v>
      </c>
      <c r="L715" t="s">
        <v>2</v>
      </c>
      <c r="M715" t="str">
        <f>'TSCĐ Edit'!U714</f>
        <v>Đang hoạt động</v>
      </c>
      <c r="N715" t="str">
        <f>'TSCĐ Edit'!Q714</f>
        <v xml:space="preserve"> 10/06/2021</v>
      </c>
    </row>
    <row r="716" spans="1:14" x14ac:dyDescent="0.3">
      <c r="A716" t="str">
        <f>'TSCĐ Edit'!I715</f>
        <v>Khoa Nội A</v>
      </c>
      <c r="B716" t="str">
        <f>'TSCĐ Edit'!B715</f>
        <v>Máy truyền dịch</v>
      </c>
      <c r="C716" t="str">
        <f>'TSCĐ Edit'!D715</f>
        <v>BG.TD.KNOIA.006</v>
      </c>
      <c r="D716" t="str">
        <f>'TSCĐ Edit'!H715</f>
        <v>Bơm truyền dịch</v>
      </c>
      <c r="E716" t="str">
        <f>'TSCĐ Edit'!L715</f>
        <v>TE LF630</v>
      </c>
      <c r="F716" s="160">
        <f>'TSCĐ Edit'!M715</f>
        <v>2005010147</v>
      </c>
      <c r="G716" t="str">
        <f>'TSCĐ Edit'!N715</f>
        <v>Terumo</v>
      </c>
      <c r="H716" t="str">
        <f>'TSCĐ Edit'!O715</f>
        <v>Nhật Bản</v>
      </c>
      <c r="I716">
        <f>'TSCĐ Edit'!P715</f>
        <v>2021</v>
      </c>
      <c r="J716" t="str">
        <f>'TSCĐ Edit'!Q715</f>
        <v xml:space="preserve"> 10/06/2021</v>
      </c>
      <c r="K716" t="s">
        <v>2</v>
      </c>
      <c r="L716" t="s">
        <v>2</v>
      </c>
      <c r="M716" t="str">
        <f>'TSCĐ Edit'!U715</f>
        <v>Đang hoạt động</v>
      </c>
      <c r="N716" t="str">
        <f>'TSCĐ Edit'!Q715</f>
        <v xml:space="preserve"> 10/06/2021</v>
      </c>
    </row>
    <row r="717" spans="1:14" x14ac:dyDescent="0.3">
      <c r="A717" t="str">
        <f>'TSCĐ Edit'!I716</f>
        <v>Khoa Nội A</v>
      </c>
      <c r="B717" t="str">
        <f>'TSCĐ Edit'!B716</f>
        <v>Máy truyền dịch</v>
      </c>
      <c r="C717" t="str">
        <f>'TSCĐ Edit'!D716</f>
        <v>BG.TD.KNOIA.007</v>
      </c>
      <c r="D717" t="str">
        <f>'TSCĐ Edit'!H716</f>
        <v>Bơm truyền dịch</v>
      </c>
      <c r="E717" t="str">
        <f>'TSCĐ Edit'!L716</f>
        <v>TE LF630</v>
      </c>
      <c r="F717" s="160">
        <f>'TSCĐ Edit'!M716</f>
        <v>2005010307</v>
      </c>
      <c r="G717" t="str">
        <f>'TSCĐ Edit'!N716</f>
        <v>Terumo</v>
      </c>
      <c r="H717" t="str">
        <f>'TSCĐ Edit'!O716</f>
        <v>Nhật Bản</v>
      </c>
      <c r="I717">
        <f>'TSCĐ Edit'!P716</f>
        <v>2021</v>
      </c>
      <c r="J717" t="str">
        <f>'TSCĐ Edit'!Q716</f>
        <v xml:space="preserve"> 10/06/2021</v>
      </c>
      <c r="K717" t="s">
        <v>2</v>
      </c>
      <c r="L717" t="s">
        <v>2</v>
      </c>
      <c r="M717" t="str">
        <f>'TSCĐ Edit'!U716</f>
        <v>Đang hoạt động</v>
      </c>
      <c r="N717" t="str">
        <f>'TSCĐ Edit'!Q716</f>
        <v xml:space="preserve"> 10/06/2021</v>
      </c>
    </row>
    <row r="718" spans="1:14" x14ac:dyDescent="0.3">
      <c r="A718" t="str">
        <f>'TSCĐ Edit'!I717</f>
        <v>Khoa Nội A</v>
      </c>
      <c r="B718" t="str">
        <f>'TSCĐ Edit'!B717</f>
        <v>Máy truyền dịch</v>
      </c>
      <c r="C718" t="str">
        <f>'TSCĐ Edit'!D717</f>
        <v>BG.TD.KNOIA.008</v>
      </c>
      <c r="D718" t="str">
        <f>'TSCĐ Edit'!H717</f>
        <v>Bơm truyền dịch</v>
      </c>
      <c r="E718" t="str">
        <f>'TSCĐ Edit'!L717</f>
        <v>TE LF630</v>
      </c>
      <c r="F718" s="160">
        <f>'TSCĐ Edit'!M717</f>
        <v>2005010319</v>
      </c>
      <c r="G718" t="str">
        <f>'TSCĐ Edit'!N717</f>
        <v>Terumo</v>
      </c>
      <c r="H718" t="str">
        <f>'TSCĐ Edit'!O717</f>
        <v>Nhật Bản</v>
      </c>
      <c r="I718">
        <f>'TSCĐ Edit'!P717</f>
        <v>2021</v>
      </c>
      <c r="J718" t="str">
        <f>'TSCĐ Edit'!Q717</f>
        <v xml:space="preserve"> 10/06/2021</v>
      </c>
      <c r="K718" t="s">
        <v>2</v>
      </c>
      <c r="L718" t="s">
        <v>2</v>
      </c>
      <c r="M718" t="str">
        <f>'TSCĐ Edit'!U717</f>
        <v>Đang hoạt động</v>
      </c>
      <c r="N718" t="str">
        <f>'TSCĐ Edit'!Q717</f>
        <v xml:space="preserve"> 10/06/2021</v>
      </c>
    </row>
    <row r="719" spans="1:14" x14ac:dyDescent="0.3">
      <c r="A719" t="str">
        <f>'TSCĐ Edit'!I718</f>
        <v>Khoa Nội A</v>
      </c>
      <c r="B719" t="str">
        <f>'TSCĐ Edit'!B718</f>
        <v>Máy truyền dịch</v>
      </c>
      <c r="C719" t="str">
        <f>'TSCĐ Edit'!D718</f>
        <v>BG.TD.KNOIA.009</v>
      </c>
      <c r="D719" t="str">
        <f>'TSCĐ Edit'!H718</f>
        <v>Bơm truyền dịch</v>
      </c>
      <c r="E719" t="str">
        <f>'TSCĐ Edit'!L718</f>
        <v>TE LF630</v>
      </c>
      <c r="F719" s="160" t="str">
        <f>'TSCĐ Edit'!M718</f>
        <v xml:space="preserve">
  2005010162
 </v>
      </c>
      <c r="G719" t="str">
        <f>'TSCĐ Edit'!N718</f>
        <v>Terumo</v>
      </c>
      <c r="H719" t="str">
        <f>'TSCĐ Edit'!O718</f>
        <v>Nhật Bản</v>
      </c>
      <c r="I719">
        <f>'TSCĐ Edit'!P718</f>
        <v>2021</v>
      </c>
      <c r="J719" t="str">
        <f>'TSCĐ Edit'!Q718</f>
        <v xml:space="preserve"> 10/06/2021</v>
      </c>
      <c r="K719" t="s">
        <v>2</v>
      </c>
      <c r="L719" t="s">
        <v>2</v>
      </c>
      <c r="M719" t="str">
        <f>'TSCĐ Edit'!U718</f>
        <v>Đang hoạt động</v>
      </c>
      <c r="N719" t="str">
        <f>'TSCĐ Edit'!Q718</f>
        <v xml:space="preserve"> 10/06/2021</v>
      </c>
    </row>
    <row r="720" spans="1:14" x14ac:dyDescent="0.3">
      <c r="A720" t="str">
        <f>'TSCĐ Edit'!I719</f>
        <v>Khoa Nội A</v>
      </c>
      <c r="B720" t="str">
        <f>'TSCĐ Edit'!B719</f>
        <v>Máy truyền dịch</v>
      </c>
      <c r="C720" t="str">
        <f>'TSCĐ Edit'!D719</f>
        <v>BG.TD.KNOIA.010</v>
      </c>
      <c r="D720" t="str">
        <f>'TSCĐ Edit'!H719</f>
        <v>Bơm truyền dịch</v>
      </c>
      <c r="E720" t="str">
        <f>'TSCĐ Edit'!L719</f>
        <v>TE LF630</v>
      </c>
      <c r="F720" s="160" t="str">
        <f>'TSCĐ Edit'!M719</f>
        <v xml:space="preserve"> 2005010329
 </v>
      </c>
      <c r="G720" t="str">
        <f>'TSCĐ Edit'!N719</f>
        <v xml:space="preserve">Terumo </v>
      </c>
      <c r="H720" t="str">
        <f>'TSCĐ Edit'!O719</f>
        <v>Nhật Bản</v>
      </c>
      <c r="I720">
        <f>'TSCĐ Edit'!P719</f>
        <v>2021</v>
      </c>
      <c r="J720" t="str">
        <f>'TSCĐ Edit'!Q719</f>
        <v xml:space="preserve"> 10/06/2021</v>
      </c>
      <c r="K720" t="s">
        <v>2</v>
      </c>
      <c r="L720" t="s">
        <v>2</v>
      </c>
      <c r="M720" t="str">
        <f>'TSCĐ Edit'!U719</f>
        <v>Đang hoạt động</v>
      </c>
      <c r="N720" t="str">
        <f>'TSCĐ Edit'!Q719</f>
        <v xml:space="preserve"> 10/06/2021</v>
      </c>
    </row>
    <row r="721" spans="1:14" x14ac:dyDescent="0.3">
      <c r="A721" t="str">
        <f>'TSCĐ Edit'!I720</f>
        <v>Khoa Nội A</v>
      </c>
      <c r="B721" t="str">
        <f>'TSCĐ Edit'!B720</f>
        <v>Máy truyền dịch</v>
      </c>
      <c r="C721" t="str">
        <f>'TSCĐ Edit'!D720</f>
        <v>BG.TD.KNOIA.011</v>
      </c>
      <c r="D721" t="str">
        <f>'TSCĐ Edit'!H720</f>
        <v>Bơm truyền dịch</v>
      </c>
      <c r="E721" t="str">
        <f>'TSCĐ Edit'!L720</f>
        <v>TE LF630</v>
      </c>
      <c r="F721" s="160" t="str">
        <f>'TSCĐ Edit'!M720</f>
        <v xml:space="preserve"> 2005010161
 </v>
      </c>
      <c r="G721" t="str">
        <f>'TSCĐ Edit'!N720</f>
        <v xml:space="preserve">Terumo </v>
      </c>
      <c r="H721" t="str">
        <f>'TSCĐ Edit'!O720</f>
        <v>Nhật Bản</v>
      </c>
      <c r="I721">
        <f>'TSCĐ Edit'!P720</f>
        <v>2021</v>
      </c>
      <c r="J721" t="str">
        <f>'TSCĐ Edit'!Q720</f>
        <v xml:space="preserve"> 10/06/2021</v>
      </c>
      <c r="K721" t="s">
        <v>2</v>
      </c>
      <c r="L721" t="s">
        <v>2</v>
      </c>
      <c r="M721" t="str">
        <f>'TSCĐ Edit'!U720</f>
        <v>Đang hoạt động</v>
      </c>
      <c r="N721" t="str">
        <f>'TSCĐ Edit'!Q720</f>
        <v xml:space="preserve"> 10/06/2021</v>
      </c>
    </row>
    <row r="722" spans="1:14" x14ac:dyDescent="0.3">
      <c r="A722" t="str">
        <f>'TSCĐ Edit'!I721</f>
        <v>Khoa Nội A</v>
      </c>
      <c r="B722" t="str">
        <f>'TSCĐ Edit'!B721</f>
        <v>Máy truyền dịch</v>
      </c>
      <c r="C722" t="str">
        <f>'TSCĐ Edit'!D721</f>
        <v>BG.TD.KNOIA.012</v>
      </c>
      <c r="D722" t="str">
        <f>'TSCĐ Edit'!H721</f>
        <v>Bơm truyền dịch</v>
      </c>
      <c r="E722" t="str">
        <f>'TSCĐ Edit'!L721</f>
        <v>TE LF630</v>
      </c>
      <c r="F722" s="160">
        <f>'TSCĐ Edit'!M721</f>
        <v>2005010375</v>
      </c>
      <c r="G722" t="str">
        <f>'TSCĐ Edit'!N721</f>
        <v xml:space="preserve">Terumo </v>
      </c>
      <c r="H722" t="str">
        <f>'TSCĐ Edit'!O721</f>
        <v>Nhật Bản</v>
      </c>
      <c r="I722">
        <f>'TSCĐ Edit'!P721</f>
        <v>2021</v>
      </c>
      <c r="J722" t="str">
        <f>'TSCĐ Edit'!Q721</f>
        <v xml:space="preserve"> 10/06/2021</v>
      </c>
      <c r="K722" t="s">
        <v>2</v>
      </c>
      <c r="L722" t="s">
        <v>2</v>
      </c>
      <c r="M722" t="str">
        <f>'TSCĐ Edit'!U721</f>
        <v>Đang hoạt động</v>
      </c>
      <c r="N722" t="str">
        <f>'TSCĐ Edit'!Q721</f>
        <v xml:space="preserve"> 10/06/2021</v>
      </c>
    </row>
    <row r="723" spans="1:14" x14ac:dyDescent="0.3">
      <c r="A723" t="str">
        <f>'TSCĐ Edit'!I722</f>
        <v>Khoa Nội A</v>
      </c>
      <c r="B723" t="str">
        <f>'TSCĐ Edit'!B722</f>
        <v>Tủ đựng dụng cụ</v>
      </c>
      <c r="C723" t="str">
        <f>'TSCĐ Edit'!D722</f>
        <v>BG.TDDC.KNOIA.001</v>
      </c>
      <c r="D723" t="str">
        <f>'TSCĐ Edit'!H722</f>
        <v>Tủ đựng dụng cụ vô khuẩn</v>
      </c>
      <c r="E723">
        <f>'TSCĐ Edit'!L722</f>
        <v>0</v>
      </c>
      <c r="F723" s="160" t="str">
        <f>'TSCĐ Edit'!M722</f>
        <v>Không có</v>
      </c>
      <c r="G723" t="str">
        <f>'TSCĐ Edit'!N722</f>
        <v xml:space="preserve">Hoàng Nguyễn  </v>
      </c>
      <c r="H723" t="str">
        <f>'TSCĐ Edit'!O722</f>
        <v>Việt Nam</v>
      </c>
      <c r="I723">
        <f>'TSCĐ Edit'!P722</f>
        <v>2022</v>
      </c>
      <c r="J723" t="str">
        <f>'TSCĐ Edit'!Q722</f>
        <v>30/06/2022</v>
      </c>
      <c r="K723" t="s">
        <v>2</v>
      </c>
      <c r="L723" t="s">
        <v>2</v>
      </c>
      <c r="M723" t="str">
        <f>'TSCĐ Edit'!U722</f>
        <v>Đang hoạt động</v>
      </c>
      <c r="N723" t="str">
        <f>'TSCĐ Edit'!Q722</f>
        <v>30/06/2022</v>
      </c>
    </row>
    <row r="724" spans="1:14" x14ac:dyDescent="0.3">
      <c r="A724" t="str">
        <f>'TSCĐ Edit'!I723</f>
        <v>Khoa Nội A</v>
      </c>
      <c r="B724" t="str">
        <f>'TSCĐ Edit'!B723</f>
        <v>Tủ đựng dụng cụ</v>
      </c>
      <c r="C724" t="str">
        <f>'TSCĐ Edit'!D723</f>
        <v>BG.TDDC.KNOIA.002</v>
      </c>
      <c r="D724" t="str">
        <f>'TSCĐ Edit'!H723</f>
        <v>Tủ dụng cụ vô khuẩn</v>
      </c>
      <c r="E724" t="str">
        <f>'TSCĐ Edit'!L723</f>
        <v xml:space="preserve"> T2/0112</v>
      </c>
      <c r="F724" s="160">
        <f>'TSCĐ Edit'!M723</f>
        <v>0</v>
      </c>
      <c r="G724" t="str">
        <f>'TSCĐ Edit'!N723</f>
        <v xml:space="preserve"> Công ty TNHH MTV Thiết bị y tế 130 ARMEPHACO </v>
      </c>
      <c r="H724" t="str">
        <f>'TSCĐ Edit'!O723</f>
        <v xml:space="preserve">  Việt Nam</v>
      </c>
      <c r="I724">
        <f>'TSCĐ Edit'!P723</f>
        <v>2023</v>
      </c>
      <c r="J724" t="str">
        <f>'TSCĐ Edit'!Q723</f>
        <v>20/06/2023</v>
      </c>
      <c r="K724" t="s">
        <v>2</v>
      </c>
      <c r="L724" t="s">
        <v>2</v>
      </c>
      <c r="M724" t="str">
        <f>'TSCĐ Edit'!U723</f>
        <v>Đang hoạt động</v>
      </c>
      <c r="N724" t="str">
        <f>'TSCĐ Edit'!Q723</f>
        <v>20/06/2023</v>
      </c>
    </row>
    <row r="725" spans="1:14" x14ac:dyDescent="0.3">
      <c r="A725" t="str">
        <f>'TSCĐ Edit'!I724</f>
        <v>Khoa Nội A</v>
      </c>
      <c r="B725" t="str">
        <f>'TSCĐ Edit'!B724</f>
        <v xml:space="preserve">Xe tiêm  </v>
      </c>
      <c r="C725" t="str">
        <f>'TSCĐ Edit'!D724</f>
        <v>BG.XT.KNOIA.001</v>
      </c>
      <c r="D725" t="str">
        <f>'TSCĐ Edit'!H724</f>
        <v>Xe đẩy tiêm 5 ngăn kéo nhựa ABS</v>
      </c>
      <c r="E725" t="str">
        <f>'TSCĐ Edit'!L724</f>
        <v>ET-85001</v>
      </c>
      <c r="F725" s="160" t="str">
        <f>'TSCĐ Edit'!M724</f>
        <v>Không có</v>
      </c>
      <c r="G725" t="str">
        <f>'TSCĐ Edit'!N724</f>
        <v>Trung Quốc</v>
      </c>
      <c r="H725" t="str">
        <f>'TSCĐ Edit'!O724</f>
        <v>Joncn</v>
      </c>
      <c r="I725">
        <f>'TSCĐ Edit'!P724</f>
        <v>2023</v>
      </c>
      <c r="J725">
        <f>'TSCĐ Edit'!Q724</f>
        <v>45537</v>
      </c>
      <c r="K725" t="s">
        <v>2</v>
      </c>
      <c r="L725" t="s">
        <v>2</v>
      </c>
      <c r="M725" t="str">
        <f>'TSCĐ Edit'!U724</f>
        <v>Đang hoạt động</v>
      </c>
      <c r="N725">
        <f>'TSCĐ Edit'!Q724</f>
        <v>45537</v>
      </c>
    </row>
    <row r="726" spans="1:14" x14ac:dyDescent="0.3">
      <c r="A726" t="str">
        <f>'TSCĐ Edit'!I725</f>
        <v>Khoa Nội Thần Kinh - Cơ Xương Khớp</v>
      </c>
      <c r="B726" t="str">
        <f>'TSCĐ Edit'!B725</f>
        <v>Bơm tiêm điện</v>
      </c>
      <c r="C726" t="str">
        <f>'TSCĐ Edit'!D725</f>
        <v>BG.BTĐ.NTKCX.001</v>
      </c>
      <c r="D726" t="str">
        <f>'TSCĐ Edit'!H725</f>
        <v>Bơm tiêm điện</v>
      </c>
      <c r="E726" t="str">
        <f>'TSCĐ Edit'!L725</f>
        <v>TE-SS700</v>
      </c>
      <c r="F726" s="160" t="str">
        <f>'TSCĐ Edit'!M725</f>
        <v>1810010754</v>
      </c>
      <c r="G726" t="str">
        <f>'TSCĐ Edit'!N725</f>
        <v>Terumo</v>
      </c>
      <c r="H726" t="str">
        <f>'TSCĐ Edit'!O725</f>
        <v>Nhật Bản</v>
      </c>
      <c r="I726">
        <f>'TSCĐ Edit'!P725</f>
        <v>2018</v>
      </c>
      <c r="J726" t="str">
        <f>'TSCĐ Edit'!Q725</f>
        <v>28/12/2018</v>
      </c>
      <c r="K726" t="s">
        <v>2</v>
      </c>
      <c r="L726" t="s">
        <v>2</v>
      </c>
      <c r="M726" t="str">
        <f>'TSCĐ Edit'!U725</f>
        <v>Đang hoạt động</v>
      </c>
      <c r="N726" t="str">
        <f>'TSCĐ Edit'!Q725</f>
        <v>28/12/2018</v>
      </c>
    </row>
    <row r="727" spans="1:14" x14ac:dyDescent="0.3">
      <c r="A727" t="str">
        <f>'TSCĐ Edit'!I726</f>
        <v>Khoa Nội Thần Kinh - Cơ Xương Khớp</v>
      </c>
      <c r="B727" t="str">
        <f>'TSCĐ Edit'!B726</f>
        <v>Bơm tiêm điện</v>
      </c>
      <c r="C727" t="str">
        <f>'TSCĐ Edit'!D726</f>
        <v>BG.BTĐ.NTKCX.002</v>
      </c>
      <c r="D727" t="str">
        <f>'TSCĐ Edit'!H726</f>
        <v>Bơm tiêm điện</v>
      </c>
      <c r="E727" t="str">
        <f>'TSCĐ Edit'!L726</f>
        <v>TE-SS700</v>
      </c>
      <c r="F727" s="160" t="str">
        <f>'TSCĐ Edit'!M726</f>
        <v xml:space="preserve">1810010523 </v>
      </c>
      <c r="G727" t="str">
        <f>'TSCĐ Edit'!N726</f>
        <v>Terumo</v>
      </c>
      <c r="H727" t="str">
        <f>'TSCĐ Edit'!O726</f>
        <v>Nhật Bản</v>
      </c>
      <c r="I727">
        <f>'TSCĐ Edit'!P726</f>
        <v>2018</v>
      </c>
      <c r="J727" t="str">
        <f>'TSCĐ Edit'!Q726</f>
        <v>28/12/2018</v>
      </c>
      <c r="K727" t="s">
        <v>2</v>
      </c>
      <c r="L727" t="s">
        <v>2</v>
      </c>
      <c r="M727" t="str">
        <f>'TSCĐ Edit'!U726</f>
        <v>Đang hoạt động</v>
      </c>
      <c r="N727" t="str">
        <f>'TSCĐ Edit'!Q726</f>
        <v>28/12/2018</v>
      </c>
    </row>
    <row r="728" spans="1:14" x14ac:dyDescent="0.3">
      <c r="A728" t="str">
        <f>'TSCĐ Edit'!I727</f>
        <v>Khoa Nội Thần Kinh - Cơ Xương Khớp</v>
      </c>
      <c r="B728" t="str">
        <f>'TSCĐ Edit'!B727</f>
        <v>Bơm tiêm điện</v>
      </c>
      <c r="C728" t="str">
        <f>'TSCĐ Edit'!D727</f>
        <v>BG.BTĐ.NTKCX.003</v>
      </c>
      <c r="D728" t="str">
        <f>'TSCĐ Edit'!H727</f>
        <v>Máy bơm tiêm điện</v>
      </c>
      <c r="E728" t="str">
        <f>'TSCĐ Edit'!L727</f>
        <v>Agilia SP VN</v>
      </c>
      <c r="F728" s="160" t="str">
        <f>'TSCĐ Edit'!M727</f>
        <v xml:space="preserve"> 24518404
 </v>
      </c>
      <c r="G728" t="str">
        <f>'TSCĐ Edit'!N727</f>
        <v xml:space="preserve">Fresenius Kabi AG </v>
      </c>
      <c r="H728" t="str">
        <f>'TSCĐ Edit'!O727</f>
        <v xml:space="preserve"> Pháp</v>
      </c>
      <c r="I728">
        <f>'TSCĐ Edit'!P727</f>
        <v>2020</v>
      </c>
      <c r="J728" t="str">
        <f>'TSCĐ Edit'!Q727</f>
        <v xml:space="preserve"> 10/06/2021</v>
      </c>
      <c r="K728" t="s">
        <v>2</v>
      </c>
      <c r="L728" t="s">
        <v>2</v>
      </c>
      <c r="M728" t="str">
        <f>'TSCĐ Edit'!U727</f>
        <v>Đang hoạt động</v>
      </c>
      <c r="N728" t="str">
        <f>'TSCĐ Edit'!Q727</f>
        <v xml:space="preserve"> 10/06/2021</v>
      </c>
    </row>
    <row r="729" spans="1:14" x14ac:dyDescent="0.3">
      <c r="A729" t="str">
        <f>'TSCĐ Edit'!I728</f>
        <v>Khoa Nội Thần Kinh - Cơ Xương Khớp</v>
      </c>
      <c r="B729" t="str">
        <f>'TSCĐ Edit'!B728</f>
        <v>Giường</v>
      </c>
      <c r="C729" t="str">
        <f>'TSCĐ Edit'!D728</f>
        <v>BG.G.NTKCX.001</v>
      </c>
      <c r="D729" t="str">
        <f>'TSCĐ Edit'!H728</f>
        <v>Giường bệnh nhân 1 tay quay (Gồm cột treo ống tiên truyền  +Tủ bệnh nhân)</v>
      </c>
      <c r="E729" t="str">
        <f>'TSCĐ Edit'!L728</f>
        <v>YN 701</v>
      </c>
      <c r="F729" s="160" t="str">
        <f>'TSCĐ Edit'!M728</f>
        <v>Không có</v>
      </c>
      <c r="G729" t="str">
        <f>'TSCĐ Edit'!N728</f>
        <v xml:space="preserve">Kareroom </v>
      </c>
      <c r="H729" t="str">
        <f>'TSCĐ Edit'!O728</f>
        <v xml:space="preserve"> Hàn Quốc</v>
      </c>
      <c r="I729">
        <f>'TSCĐ Edit'!P728</f>
        <v>2021</v>
      </c>
      <c r="J729" t="str">
        <f>'TSCĐ Edit'!Q728</f>
        <v xml:space="preserve"> 10/06/2021</v>
      </c>
      <c r="K729" t="s">
        <v>2</v>
      </c>
      <c r="L729" t="s">
        <v>2</v>
      </c>
      <c r="M729" t="str">
        <f>'TSCĐ Edit'!U728</f>
        <v>Đang hoạt động</v>
      </c>
      <c r="N729" t="str">
        <f>'TSCĐ Edit'!Q728</f>
        <v xml:space="preserve"> 10/06/2021</v>
      </c>
    </row>
    <row r="730" spans="1:14" x14ac:dyDescent="0.3">
      <c r="A730" t="str">
        <f>'TSCĐ Edit'!I729</f>
        <v>Khoa Nội Thần Kinh - Cơ Xương Khớp</v>
      </c>
      <c r="B730" t="str">
        <f>'TSCĐ Edit'!B729</f>
        <v>Máy điện tim</v>
      </c>
      <c r="C730" t="str">
        <f>'TSCĐ Edit'!D729</f>
        <v>BG.ĐT.NTKCX.001</v>
      </c>
      <c r="D730" t="str">
        <f>'TSCĐ Edit'!H729</f>
        <v>Máy điện tim 3 cần cuộn</v>
      </c>
      <c r="E730" t="str">
        <f>'TSCĐ Edit'!L729</f>
        <v>ECG - 1150</v>
      </c>
      <c r="F730" s="160" t="str">
        <f>'TSCĐ Edit'!M729</f>
        <v>15539K</v>
      </c>
      <c r="G730" t="str">
        <f>'TSCĐ Edit'!N729</f>
        <v xml:space="preserve">Nihonkohden </v>
      </c>
      <c r="H730" t="str">
        <f>'TSCĐ Edit'!O729</f>
        <v xml:space="preserve"> Trung Quốc</v>
      </c>
      <c r="I730">
        <f>'TSCĐ Edit'!P729</f>
        <v>2015</v>
      </c>
      <c r="J730">
        <f>'TSCĐ Edit'!Q729</f>
        <v>42075</v>
      </c>
      <c r="K730" t="s">
        <v>2</v>
      </c>
      <c r="L730" t="s">
        <v>2</v>
      </c>
      <c r="M730" t="str">
        <f>'TSCĐ Edit'!U729</f>
        <v>Đang hoạt động</v>
      </c>
      <c r="N730">
        <f>'TSCĐ Edit'!Q729</f>
        <v>42075</v>
      </c>
    </row>
    <row r="731" spans="1:14" x14ac:dyDescent="0.3">
      <c r="A731" t="str">
        <f>'TSCĐ Edit'!I730</f>
        <v>Khoa Nội Thần Kinh - Cơ Xương Khớp</v>
      </c>
      <c r="B731" t="str">
        <f>'TSCĐ Edit'!B730</f>
        <v>Máy hút dịch</v>
      </c>
      <c r="C731" t="str">
        <f>'TSCĐ Edit'!D730</f>
        <v>BG.HD.NTKCX.001</v>
      </c>
      <c r="D731" t="str">
        <f>'TSCĐ Edit'!H730</f>
        <v>Máy hút dịch</v>
      </c>
      <c r="E731">
        <f>'TSCĐ Edit'!L730</f>
        <v>1242</v>
      </c>
      <c r="F731" s="160" t="str">
        <f>'TSCĐ Edit'!M730</f>
        <v>011300003642</v>
      </c>
      <c r="G731" t="str">
        <f>'TSCĐ Edit'!N730</f>
        <v xml:space="preserve">Thomas  </v>
      </c>
      <c r="H731" t="str">
        <f>'TSCĐ Edit'!O730</f>
        <v xml:space="preserve">  Mỹ</v>
      </c>
      <c r="I731">
        <f>'TSCĐ Edit'!P730</f>
        <v>2013</v>
      </c>
      <c r="J731">
        <f>'TSCĐ Edit'!Q730</f>
        <v>41338</v>
      </c>
      <c r="K731" t="s">
        <v>2</v>
      </c>
      <c r="L731" t="s">
        <v>2</v>
      </c>
      <c r="M731" t="str">
        <f>'TSCĐ Edit'!U730</f>
        <v>Đang hoạt động</v>
      </c>
      <c r="N731">
        <f>'TSCĐ Edit'!Q730</f>
        <v>41338</v>
      </c>
    </row>
    <row r="732" spans="1:14" x14ac:dyDescent="0.3">
      <c r="A732" t="str">
        <f>'TSCĐ Edit'!I731</f>
        <v>Khoa Nội Thần Kinh - Cơ Xương Khớp</v>
      </c>
      <c r="B732" t="str">
        <f>'TSCĐ Edit'!B731</f>
        <v>Máy theo dõi BN</v>
      </c>
      <c r="C732" t="str">
        <f>'TSCĐ Edit'!D731</f>
        <v>BG.MTD.NTKCX.001</v>
      </c>
      <c r="D732" t="str">
        <f>'TSCĐ Edit'!H731</f>
        <v>Monitor 5 thông số</v>
      </c>
      <c r="E732" t="str">
        <f>'TSCĐ Edit'!L731</f>
        <v>PVM - 2701</v>
      </c>
      <c r="F732" s="160" t="str">
        <f>'TSCĐ Edit'!M731</f>
        <v>06658</v>
      </c>
      <c r="G732" t="str">
        <f>'TSCĐ Edit'!N731</f>
        <v>NIHONKODEN</v>
      </c>
      <c r="H732" t="str">
        <f>'TSCĐ Edit'!O731</f>
        <v>Nhật Bản</v>
      </c>
      <c r="I732">
        <f>'TSCĐ Edit'!P731</f>
        <v>2014</v>
      </c>
      <c r="J732">
        <f>'TSCĐ Edit'!Q731</f>
        <v>42070</v>
      </c>
      <c r="K732" t="s">
        <v>2</v>
      </c>
      <c r="L732" t="s">
        <v>2</v>
      </c>
      <c r="M732" t="str">
        <f>'TSCĐ Edit'!U731</f>
        <v>Đang hoạt động</v>
      </c>
      <c r="N732">
        <f>'TSCĐ Edit'!Q731</f>
        <v>42070</v>
      </c>
    </row>
    <row r="733" spans="1:14" x14ac:dyDescent="0.3">
      <c r="A733" t="str">
        <f>'TSCĐ Edit'!I732</f>
        <v>Khoa Nội Thần Kinh - Cơ Xương Khớp</v>
      </c>
      <c r="B733" t="str">
        <f>'TSCĐ Edit'!B732</f>
        <v>Máy theo dõi BN</v>
      </c>
      <c r="C733" t="str">
        <f>'TSCĐ Edit'!D732</f>
        <v>BG.MTD.NTKCX.002</v>
      </c>
      <c r="D733" t="str">
        <f>'TSCĐ Edit'!H732</f>
        <v>Monitor theo dõi bệnh nhân 5 thông số</v>
      </c>
      <c r="E733" t="str">
        <f>'TSCĐ Edit'!L732</f>
        <v>Datalys 807</v>
      </c>
      <c r="F733" s="160" t="str">
        <f>'TSCĐ Edit'!M732</f>
        <v xml:space="preserve"> DT7LSIJ023</v>
      </c>
      <c r="G733" t="str">
        <f>'TSCĐ Edit'!N732</f>
        <v xml:space="preserve">Lutech </v>
      </c>
      <c r="H733" t="str">
        <f>'TSCĐ Edit'!O732</f>
        <v xml:space="preserve">  Mỹ</v>
      </c>
      <c r="I733">
        <f>'TSCĐ Edit'!P732</f>
        <v>2021</v>
      </c>
      <c r="J733" t="str">
        <f>'TSCĐ Edit'!Q732</f>
        <v xml:space="preserve"> 10/06/2021</v>
      </c>
      <c r="K733" t="s">
        <v>2</v>
      </c>
      <c r="L733" t="s">
        <v>2</v>
      </c>
      <c r="M733" t="str">
        <f>'TSCĐ Edit'!U732</f>
        <v>Đang hoạt động</v>
      </c>
      <c r="N733" t="str">
        <f>'TSCĐ Edit'!Q732</f>
        <v xml:space="preserve"> 10/06/2021</v>
      </c>
    </row>
    <row r="734" spans="1:14" x14ac:dyDescent="0.3">
      <c r="A734" t="str">
        <f>'TSCĐ Edit'!I733</f>
        <v>Khoa Nội Thần Kinh - Cơ Xương Khớp</v>
      </c>
      <c r="B734" t="str">
        <f>'TSCĐ Edit'!B733</f>
        <v>Máy truyền dịch</v>
      </c>
      <c r="C734" t="str">
        <f>'TSCĐ Edit'!D733</f>
        <v>BG.TD.NTKCX.001</v>
      </c>
      <c r="D734" t="str">
        <f>'TSCĐ Edit'!H733</f>
        <v>Bơm truyền dịch</v>
      </c>
      <c r="E734" t="str">
        <f>'TSCĐ Edit'!L733</f>
        <v>TE LF630</v>
      </c>
      <c r="F734" s="160">
        <f>'TSCĐ Edit'!M733</f>
        <v>2005010278</v>
      </c>
      <c r="G734" t="str">
        <f>'TSCĐ Edit'!N733</f>
        <v>Terumo</v>
      </c>
      <c r="H734" t="str">
        <f>'TSCĐ Edit'!O733</f>
        <v>Nhật Bản</v>
      </c>
      <c r="I734">
        <f>'TSCĐ Edit'!P733</f>
        <v>2020</v>
      </c>
      <c r="J734" t="str">
        <f>'TSCĐ Edit'!Q733</f>
        <v xml:space="preserve"> 10/06/2021</v>
      </c>
      <c r="K734" t="s">
        <v>2</v>
      </c>
      <c r="L734" t="s">
        <v>2</v>
      </c>
      <c r="M734" t="str">
        <f>'TSCĐ Edit'!U733</f>
        <v>Đang hoạt động</v>
      </c>
      <c r="N734" t="str">
        <f>'TSCĐ Edit'!Q733</f>
        <v xml:space="preserve"> 10/06/2021</v>
      </c>
    </row>
    <row r="735" spans="1:14" x14ac:dyDescent="0.3">
      <c r="A735" t="str">
        <f>'TSCĐ Edit'!I734</f>
        <v>Khoa Nội Thần Kinh - Cơ Xương Khớp</v>
      </c>
      <c r="B735" t="str">
        <f>'TSCĐ Edit'!B734</f>
        <v>Máy truyền dịch</v>
      </c>
      <c r="C735" t="str">
        <f>'TSCĐ Edit'!D734</f>
        <v>BG.TD.NTKCX.002</v>
      </c>
      <c r="D735" t="str">
        <f>'TSCĐ Edit'!H734</f>
        <v>Bơm truyền dịch</v>
      </c>
      <c r="E735" t="str">
        <f>'TSCĐ Edit'!L734</f>
        <v>TE LF630</v>
      </c>
      <c r="F735" s="160">
        <f>'TSCĐ Edit'!M734</f>
        <v>2005010207</v>
      </c>
      <c r="G735" t="str">
        <f>'TSCĐ Edit'!N734</f>
        <v>Terumo</v>
      </c>
      <c r="H735" t="str">
        <f>'TSCĐ Edit'!O734</f>
        <v>Nhật Bản</v>
      </c>
      <c r="I735">
        <f>'TSCĐ Edit'!P734</f>
        <v>2020</v>
      </c>
      <c r="J735" t="str">
        <f>'TSCĐ Edit'!Q734</f>
        <v xml:space="preserve"> 10/06/2021</v>
      </c>
      <c r="K735" t="s">
        <v>2</v>
      </c>
      <c r="L735" t="s">
        <v>2</v>
      </c>
      <c r="M735" t="str">
        <f>'TSCĐ Edit'!U734</f>
        <v>Đang hoạt động</v>
      </c>
      <c r="N735" t="str">
        <f>'TSCĐ Edit'!Q734</f>
        <v xml:space="preserve"> 10/06/2021</v>
      </c>
    </row>
    <row r="736" spans="1:14" x14ac:dyDescent="0.3">
      <c r="A736" t="str">
        <f>'TSCĐ Edit'!I735</f>
        <v>Khoa Nội Thần Kinh - Cơ Xương Khớp</v>
      </c>
      <c r="B736" t="str">
        <f>'TSCĐ Edit'!B735</f>
        <v>Xe cáng</v>
      </c>
      <c r="C736" t="str">
        <f>'TSCĐ Edit'!D735</f>
        <v>BG.XC.NTKCX.001</v>
      </c>
      <c r="D736" t="str">
        <f>'TSCĐ Edit'!H735</f>
        <v>Xe cáng đa năng</v>
      </c>
      <c r="E736" t="str">
        <f>'TSCĐ Edit'!L735</f>
        <v>XC-09</v>
      </c>
      <c r="F736" s="160">
        <f>'TSCĐ Edit'!M735</f>
        <v>0</v>
      </c>
      <c r="G736" t="str">
        <f>'TSCĐ Edit'!N735</f>
        <v xml:space="preserve">Hoàng Nguyễn  </v>
      </c>
      <c r="H736" t="str">
        <f>'TSCĐ Edit'!O735</f>
        <v>Việt Nam</v>
      </c>
      <c r="I736">
        <f>'TSCĐ Edit'!P735</f>
        <v>2023</v>
      </c>
      <c r="J736" t="str">
        <f>'TSCĐ Edit'!Q735</f>
        <v>16/01/2023</v>
      </c>
      <c r="K736" t="s">
        <v>2</v>
      </c>
      <c r="L736" t="s">
        <v>2</v>
      </c>
      <c r="M736" t="str">
        <f>'TSCĐ Edit'!U735</f>
        <v>Đang hoạt động</v>
      </c>
      <c r="N736" t="str">
        <f>'TSCĐ Edit'!Q735</f>
        <v>16/01/2023</v>
      </c>
    </row>
    <row r="737" spans="1:14" x14ac:dyDescent="0.3">
      <c r="A737" t="str">
        <f>'TSCĐ Edit'!I736</f>
        <v>Khoa Nội Thần Kinh - Cơ Xương Khớp</v>
      </c>
      <c r="B737" t="str">
        <f>'TSCĐ Edit'!B736</f>
        <v>Xe cáng</v>
      </c>
      <c r="C737" t="str">
        <f>'TSCĐ Edit'!D736</f>
        <v>BG.XC.NTKCX.002</v>
      </c>
      <c r="D737" t="str">
        <f>'TSCĐ Edit'!H736</f>
        <v>Xe cáng chuyển bệnh nhân</v>
      </c>
      <c r="E737" t="str">
        <f>'TSCĐ Edit'!L736</f>
        <v>VN-XC07</v>
      </c>
      <c r="F737" s="160" t="str">
        <f>'TSCĐ Edit'!M736</f>
        <v>Không có</v>
      </c>
      <c r="G737" t="str">
        <f>'TSCĐ Edit'!N736</f>
        <v>Vietnew99</v>
      </c>
      <c r="H737" t="str">
        <f>'TSCĐ Edit'!O736</f>
        <v>Việt Nam</v>
      </c>
      <c r="I737">
        <f>'TSCĐ Edit'!P736</f>
        <v>2023</v>
      </c>
      <c r="J737" t="str">
        <f>'TSCĐ Edit'!Q736</f>
        <v>21/07/2023</v>
      </c>
      <c r="K737" t="s">
        <v>2</v>
      </c>
      <c r="L737" t="s">
        <v>2</v>
      </c>
      <c r="M737" t="str">
        <f>'TSCĐ Edit'!U736</f>
        <v>Đang hoạt động</v>
      </c>
      <c r="N737" t="str">
        <f>'TSCĐ Edit'!Q736</f>
        <v>21/07/2023</v>
      </c>
    </row>
    <row r="738" spans="1:14" x14ac:dyDescent="0.3">
      <c r="A738" t="str">
        <f>'TSCĐ Edit'!I737</f>
        <v>Khoa Nội Thận Tiết Niệu - Lọc Máu</v>
      </c>
      <c r="B738" t="str">
        <f>'TSCĐ Edit'!B737</f>
        <v>Bơm tiêm điện</v>
      </c>
      <c r="C738" t="str">
        <f>'TSCĐ Edit'!D737</f>
        <v>BG.BTĐ.KNTTN.001</v>
      </c>
      <c r="D738" t="str">
        <f>'TSCĐ Edit'!H737</f>
        <v>Bơm tiêm điện</v>
      </c>
      <c r="E738" t="str">
        <f>'TSCĐ Edit'!L737</f>
        <v>TE - SS 700</v>
      </c>
      <c r="F738" s="160" t="str">
        <f>'TSCĐ Edit'!M737</f>
        <v>1305012009</v>
      </c>
      <c r="G738" t="str">
        <f>'TSCĐ Edit'!N737</f>
        <v>Terumo</v>
      </c>
      <c r="H738" t="str">
        <f>'TSCĐ Edit'!O737</f>
        <v>Nhật Bản</v>
      </c>
      <c r="I738">
        <f>'TSCĐ Edit'!P737</f>
        <v>2013</v>
      </c>
      <c r="J738">
        <f>'TSCĐ Edit'!Q737</f>
        <v>42070</v>
      </c>
      <c r="K738" t="s">
        <v>2</v>
      </c>
      <c r="L738" t="s">
        <v>2</v>
      </c>
      <c r="M738" t="str">
        <f>'TSCĐ Edit'!U737</f>
        <v>Đang hoạt động</v>
      </c>
      <c r="N738">
        <f>'TSCĐ Edit'!Q737</f>
        <v>42070</v>
      </c>
    </row>
    <row r="739" spans="1:14" x14ac:dyDescent="0.3">
      <c r="A739" t="str">
        <f>'TSCĐ Edit'!I738</f>
        <v>Khoa Nội Thận Tiết Niệu - Lọc Máu</v>
      </c>
      <c r="B739" t="str">
        <f>'TSCĐ Edit'!B738</f>
        <v>Bơm tiêm điện</v>
      </c>
      <c r="C739" t="str">
        <f>'TSCĐ Edit'!D738</f>
        <v>BG.BTĐ.KNTTN.002</v>
      </c>
      <c r="D739" t="str">
        <f>'TSCĐ Edit'!H738</f>
        <v>Bơm tiêm điện</v>
      </c>
      <c r="E739" t="str">
        <f>'TSCĐ Edit'!L738</f>
        <v>TE - SS 700</v>
      </c>
      <c r="F739" s="160" t="str">
        <f>'TSCĐ Edit'!M738</f>
        <v>1305012011</v>
      </c>
      <c r="G739" t="str">
        <f>'TSCĐ Edit'!N738</f>
        <v>Terumo</v>
      </c>
      <c r="H739" t="str">
        <f>'TSCĐ Edit'!O738</f>
        <v>Nhật Bản</v>
      </c>
      <c r="I739">
        <f>'TSCĐ Edit'!P738</f>
        <v>2014</v>
      </c>
      <c r="J739">
        <f>'TSCĐ Edit'!Q738</f>
        <v>42070</v>
      </c>
      <c r="K739" t="s">
        <v>2</v>
      </c>
      <c r="L739" t="s">
        <v>2</v>
      </c>
      <c r="M739" t="str">
        <f>'TSCĐ Edit'!U738</f>
        <v>Đang hoạt động</v>
      </c>
      <c r="N739">
        <f>'TSCĐ Edit'!Q738</f>
        <v>42070</v>
      </c>
    </row>
    <row r="740" spans="1:14" x14ac:dyDescent="0.3">
      <c r="A740" t="str">
        <f>'TSCĐ Edit'!I739</f>
        <v>Khoa Nội Thận Tiết Niệu - Lọc Máu</v>
      </c>
      <c r="B740" t="str">
        <f>'TSCĐ Edit'!B739</f>
        <v>Bơm tiêm điện</v>
      </c>
      <c r="C740" t="str">
        <f>'TSCĐ Edit'!D739</f>
        <v>BG.BTĐ.KNTTN.003</v>
      </c>
      <c r="D740" t="str">
        <f>'TSCĐ Edit'!H739</f>
        <v>Bơm tiêm điện</v>
      </c>
      <c r="E740" t="str">
        <f>'TSCĐ Edit'!L739</f>
        <v>TE-SS700</v>
      </c>
      <c r="F740" s="160" t="str">
        <f>'TSCĐ Edit'!M739</f>
        <v>1811010637</v>
      </c>
      <c r="G740" t="str">
        <f>'TSCĐ Edit'!N739</f>
        <v>Terumo</v>
      </c>
      <c r="H740" t="str">
        <f>'TSCĐ Edit'!O739</f>
        <v>Nhật Bản</v>
      </c>
      <c r="I740">
        <f>'TSCĐ Edit'!P739</f>
        <v>2018</v>
      </c>
      <c r="J740" t="str">
        <f>'TSCĐ Edit'!Q739</f>
        <v>28/12/2018</v>
      </c>
      <c r="K740" t="s">
        <v>2</v>
      </c>
      <c r="L740" t="s">
        <v>2</v>
      </c>
      <c r="M740" t="str">
        <f>'TSCĐ Edit'!U739</f>
        <v>Đang hoạt động</v>
      </c>
      <c r="N740" t="str">
        <f>'TSCĐ Edit'!Q739</f>
        <v>28/12/2018</v>
      </c>
    </row>
    <row r="741" spans="1:14" x14ac:dyDescent="0.3">
      <c r="A741" t="str">
        <f>'TSCĐ Edit'!I740</f>
        <v>Khoa Nội Thận Tiết Niệu - Lọc Máu</v>
      </c>
      <c r="B741" t="str">
        <f>'TSCĐ Edit'!B740</f>
        <v>Bơm tiêm điện</v>
      </c>
      <c r="C741" t="str">
        <f>'TSCĐ Edit'!D740</f>
        <v>BG.BTĐ.KNTTN.004</v>
      </c>
      <c r="D741" t="str">
        <f>'TSCĐ Edit'!H740</f>
        <v>Bơm tiêm điện</v>
      </c>
      <c r="E741" t="str">
        <f>'TSCĐ Edit'!L740</f>
        <v>TE-SS700</v>
      </c>
      <c r="F741" s="160" t="str">
        <f>'TSCĐ Edit'!M740</f>
        <v xml:space="preserve">1811010355 </v>
      </c>
      <c r="G741" t="str">
        <f>'TSCĐ Edit'!N740</f>
        <v>Terumo</v>
      </c>
      <c r="H741" t="str">
        <f>'TSCĐ Edit'!O740</f>
        <v>Nhật Bản</v>
      </c>
      <c r="I741">
        <f>'TSCĐ Edit'!P740</f>
        <v>2018</v>
      </c>
      <c r="J741" t="str">
        <f>'TSCĐ Edit'!Q740</f>
        <v>28/12/2018</v>
      </c>
      <c r="K741" t="s">
        <v>2</v>
      </c>
      <c r="L741" t="s">
        <v>2</v>
      </c>
      <c r="M741" t="str">
        <f>'TSCĐ Edit'!U740</f>
        <v>Đang hoạt động</v>
      </c>
      <c r="N741" t="str">
        <f>'TSCĐ Edit'!Q740</f>
        <v>28/12/2018</v>
      </c>
    </row>
    <row r="742" spans="1:14" x14ac:dyDescent="0.3">
      <c r="A742" t="str">
        <f>'TSCĐ Edit'!I741</f>
        <v>Khoa Nội Thận Tiết Niệu - Lọc Máu</v>
      </c>
      <c r="B742" t="str">
        <f>'TSCĐ Edit'!B741</f>
        <v>Bơm tiêm điện</v>
      </c>
      <c r="C742" t="str">
        <f>'TSCĐ Edit'!D741</f>
        <v>BG.BTĐ.KNTTN.005</v>
      </c>
      <c r="D742" t="str">
        <f>'TSCĐ Edit'!H741</f>
        <v>Máy bơm tiêm điện</v>
      </c>
      <c r="E742" t="str">
        <f>'TSCĐ Edit'!L741</f>
        <v>Agilia SP VN</v>
      </c>
      <c r="F742" s="160" t="str">
        <f>'TSCĐ Edit'!M741</f>
        <v xml:space="preserve">  24518397
 </v>
      </c>
      <c r="G742" t="str">
        <f>'TSCĐ Edit'!N741</f>
        <v xml:space="preserve">Fresenius Kabi AG </v>
      </c>
      <c r="H742" t="str">
        <f>'TSCĐ Edit'!O741</f>
        <v xml:space="preserve"> Pháp</v>
      </c>
      <c r="I742">
        <f>'TSCĐ Edit'!P741</f>
        <v>2020</v>
      </c>
      <c r="J742" t="str">
        <f>'TSCĐ Edit'!Q741</f>
        <v xml:space="preserve"> 10/06/2021</v>
      </c>
      <c r="K742" t="s">
        <v>2</v>
      </c>
      <c r="L742" t="s">
        <v>2</v>
      </c>
      <c r="M742" t="str">
        <f>'TSCĐ Edit'!U741</f>
        <v>Đang hoạt động</v>
      </c>
      <c r="N742" t="str">
        <f>'TSCĐ Edit'!Q741</f>
        <v xml:space="preserve"> 10/06/2021</v>
      </c>
    </row>
    <row r="743" spans="1:14" x14ac:dyDescent="0.3">
      <c r="A743" t="str">
        <f>'TSCĐ Edit'!I742</f>
        <v>Khoa Nội Thận Tiết Niệu - Lọc Máu</v>
      </c>
      <c r="B743" t="str">
        <f>'TSCĐ Edit'!B742</f>
        <v>Bơm tiêm điện</v>
      </c>
      <c r="C743" t="str">
        <f>'TSCĐ Edit'!D742</f>
        <v>BG.BTĐ.KNTTN.006</v>
      </c>
      <c r="D743" t="str">
        <f>'TSCĐ Edit'!H742</f>
        <v>Máy bơm tiêm điện</v>
      </c>
      <c r="E743" t="str">
        <f>'TSCĐ Edit'!L742</f>
        <v>Agilia SP VN</v>
      </c>
      <c r="F743" s="160">
        <f>'TSCĐ Edit'!M742</f>
        <v>24518418</v>
      </c>
      <c r="G743" t="str">
        <f>'TSCĐ Edit'!N742</f>
        <v xml:space="preserve">Fresenius Kabi AG </v>
      </c>
      <c r="H743" t="str">
        <f>'TSCĐ Edit'!O742</f>
        <v xml:space="preserve"> Pháp</v>
      </c>
      <c r="I743">
        <f>'TSCĐ Edit'!P742</f>
        <v>2020</v>
      </c>
      <c r="J743" t="str">
        <f>'TSCĐ Edit'!Q742</f>
        <v xml:space="preserve"> 10/06/2021</v>
      </c>
      <c r="K743" t="s">
        <v>2</v>
      </c>
      <c r="L743" t="s">
        <v>2</v>
      </c>
      <c r="M743" t="str">
        <f>'TSCĐ Edit'!U742</f>
        <v>Đang hoạt động</v>
      </c>
      <c r="N743" t="str">
        <f>'TSCĐ Edit'!Q742</f>
        <v xml:space="preserve"> 10/06/2021</v>
      </c>
    </row>
    <row r="744" spans="1:14" x14ac:dyDescent="0.3">
      <c r="A744" t="str">
        <f>'TSCĐ Edit'!I743</f>
        <v>Khoa Nội Thận Tiết Niệu - Lọc Máu</v>
      </c>
      <c r="B744" t="str">
        <f>'TSCĐ Edit'!B743</f>
        <v>Đèn cực tím</v>
      </c>
      <c r="C744" t="str">
        <f>'TSCĐ Edit'!D743</f>
        <v>BG..KNTTN.001</v>
      </c>
      <c r="D744" t="str">
        <f>'TSCĐ Edit'!H743</f>
        <v>Đèn cực tím S5Q-PA/2</v>
      </c>
      <c r="E744">
        <f>'TSCĐ Edit'!L743</f>
        <v>0</v>
      </c>
      <c r="F744" s="160">
        <f>'TSCĐ Edit'!M743</f>
        <v>0</v>
      </c>
      <c r="G744">
        <f>'TSCĐ Edit'!N743</f>
        <v>0</v>
      </c>
      <c r="H744" t="str">
        <f>'TSCĐ Edit'!O743</f>
        <v>Ca na da</v>
      </c>
      <c r="I744">
        <f>'TSCĐ Edit'!P743</f>
        <v>2019</v>
      </c>
      <c r="J744" t="str">
        <f>'TSCĐ Edit'!Q743</f>
        <v>28/01/2019</v>
      </c>
      <c r="K744" t="s">
        <v>2</v>
      </c>
      <c r="L744" t="s">
        <v>2</v>
      </c>
      <c r="M744" t="str">
        <f>'TSCĐ Edit'!U743</f>
        <v>Đang hoạt động</v>
      </c>
      <c r="N744" t="str">
        <f>'TSCĐ Edit'!Q743</f>
        <v>28/01/2019</v>
      </c>
    </row>
    <row r="745" spans="1:14" x14ac:dyDescent="0.3">
      <c r="A745" t="str">
        <f>'TSCĐ Edit'!I744</f>
        <v>Khoa Nội Thận Tiết Niệu - Lọc Máu</v>
      </c>
      <c r="B745" t="str">
        <f>'TSCĐ Edit'!B744</f>
        <v>Ghế</v>
      </c>
      <c r="C745" t="str">
        <f>'TSCĐ Edit'!D744</f>
        <v>BG.GCT.KNTTN.001</v>
      </c>
      <c r="D745" t="str">
        <f>'TSCĐ Edit'!H744</f>
        <v>Ghế chạy thận nhân tạo</v>
      </c>
      <c r="E745" t="str">
        <f>'TSCĐ Edit'!L744</f>
        <v>PY-YS</v>
      </c>
      <c r="F745" s="160" t="str">
        <f>'TSCĐ Edit'!M744</f>
        <v>PY-YS-1908-005 đến 084</v>
      </c>
      <c r="G745" t="str">
        <f>'TSCĐ Edit'!N744</f>
        <v xml:space="preserve">Nanning Passion </v>
      </c>
      <c r="H745" t="str">
        <f>'TSCĐ Edit'!O744</f>
        <v xml:space="preserve"> Trung Quốc</v>
      </c>
      <c r="I745">
        <f>'TSCĐ Edit'!P744</f>
        <v>2019</v>
      </c>
      <c r="J745" t="str">
        <f>'TSCĐ Edit'!Q744</f>
        <v>25/09/2019</v>
      </c>
      <c r="K745" t="s">
        <v>2</v>
      </c>
      <c r="L745" t="s">
        <v>2</v>
      </c>
      <c r="M745" t="str">
        <f>'TSCĐ Edit'!U744</f>
        <v>Đang hoạt động</v>
      </c>
      <c r="N745" t="str">
        <f>'TSCĐ Edit'!Q744</f>
        <v>25/09/2019</v>
      </c>
    </row>
    <row r="746" spans="1:14" x14ac:dyDescent="0.3">
      <c r="A746" t="str">
        <f>'TSCĐ Edit'!I745</f>
        <v>Khoa Nội Thận Tiết Niệu - Lọc Máu</v>
      </c>
      <c r="B746" t="str">
        <f>'TSCĐ Edit'!B745</f>
        <v>Giường</v>
      </c>
      <c r="C746" t="str">
        <f>'TSCĐ Edit'!D745</f>
        <v>BG..KNTTN.001</v>
      </c>
      <c r="D746" t="str">
        <f>'TSCĐ Edit'!H745</f>
        <v>Giường ba tay quay KT: (2060x920x340-640) mm</v>
      </c>
      <c r="E746">
        <f>'TSCĐ Edit'!L745</f>
        <v>0</v>
      </c>
      <c r="F746" s="160">
        <f>'TSCĐ Edit'!M745</f>
        <v>0</v>
      </c>
      <c r="G746">
        <f>'TSCĐ Edit'!N745</f>
        <v>0</v>
      </c>
      <c r="H746" t="str">
        <f>'TSCĐ Edit'!O745</f>
        <v>Việt Nam</v>
      </c>
      <c r="I746">
        <f>'TSCĐ Edit'!P745</f>
        <v>2020</v>
      </c>
      <c r="J746" t="str">
        <f>'TSCĐ Edit'!Q745</f>
        <v>16/07/2020</v>
      </c>
      <c r="K746" t="s">
        <v>2</v>
      </c>
      <c r="L746" t="s">
        <v>2</v>
      </c>
      <c r="M746" t="str">
        <f>'TSCĐ Edit'!U745</f>
        <v>Đang hoạt động</v>
      </c>
      <c r="N746" t="str">
        <f>'TSCĐ Edit'!Q745</f>
        <v>16/07/2020</v>
      </c>
    </row>
    <row r="747" spans="1:14" x14ac:dyDescent="0.3">
      <c r="A747" t="str">
        <f>'TSCĐ Edit'!I746</f>
        <v>Khoa Nội Thận Tiết Niệu - Lọc Máu</v>
      </c>
      <c r="B747" t="str">
        <f>'TSCĐ Edit'!B746</f>
        <v xml:space="preserve">Hệ Thống khí y tế (nhà thận) </v>
      </c>
      <c r="C747" t="str">
        <f>'TSCĐ Edit'!D746</f>
        <v>BG.OX.KNTTN.001</v>
      </c>
      <c r="D747" t="str">
        <f>'TSCĐ Edit'!H746</f>
        <v>Hệ Thống khí y tế (nhà thận): (Hộp van kèm báo động, vanline phi 22(3),phi 15(6), bộ ốp tường(10), bộ tạo ẩm(5),bộ điều chỉnh lưu lượng khí hút treo tường(5), đầu cắm nhanh cho khí oxy(5) cho khí nén(5) cho khí hút(5)</v>
      </c>
      <c r="E747">
        <f>'TSCĐ Edit'!L746</f>
        <v>0</v>
      </c>
      <c r="F747" s="160" t="str">
        <f>'TSCĐ Edit'!M746</f>
        <v>Không có</v>
      </c>
      <c r="G747">
        <f>'TSCĐ Edit'!N746</f>
        <v>0</v>
      </c>
      <c r="H747">
        <f>'TSCĐ Edit'!O746</f>
        <v>0</v>
      </c>
      <c r="I747">
        <f>'TSCĐ Edit'!P746</f>
        <v>2019</v>
      </c>
      <c r="J747" t="str">
        <f>'TSCĐ Edit'!Q746</f>
        <v>16/07/2019</v>
      </c>
      <c r="K747" t="s">
        <v>2</v>
      </c>
      <c r="L747" t="s">
        <v>2</v>
      </c>
      <c r="M747" t="str">
        <f>'TSCĐ Edit'!U746</f>
        <v>Đang hoạt động</v>
      </c>
      <c r="N747" t="str">
        <f>'TSCĐ Edit'!Q746</f>
        <v>16/07/2019</v>
      </c>
    </row>
    <row r="748" spans="1:14" x14ac:dyDescent="0.3">
      <c r="A748" t="str">
        <f>'TSCĐ Edit'!I747</f>
        <v>Khoa Nội Thận Tiết Niệu - Lọc Máu</v>
      </c>
      <c r="B748" t="str">
        <f>'TSCĐ Edit'!B747</f>
        <v>Hệ thống RO</v>
      </c>
      <c r="C748" t="str">
        <f>'TSCĐ Edit'!D747</f>
        <v>BG..KNTTN.001</v>
      </c>
      <c r="D748" t="str">
        <f>'TSCĐ Edit'!H747</f>
        <v xml:space="preserve">Hệ thống xử lý nước RO  </v>
      </c>
      <c r="E748" t="str">
        <f>'TSCĐ Edit'!L747</f>
        <v>RO-8800</v>
      </c>
      <c r="F748" s="160" t="str">
        <f>'TSCĐ Edit'!M747</f>
        <v xml:space="preserve">123400-018 </v>
      </c>
      <c r="G748" t="str">
        <f>'TSCĐ Edit'!N747</f>
        <v>HCOM</v>
      </c>
      <c r="H748" t="str">
        <f>'TSCĐ Edit'!O747</f>
        <v>Việt Nam</v>
      </c>
      <c r="I748">
        <f>'TSCĐ Edit'!P747</f>
        <v>2022</v>
      </c>
      <c r="J748">
        <f>'TSCĐ Edit'!Q747</f>
        <v>44900</v>
      </c>
      <c r="K748" t="s">
        <v>2</v>
      </c>
      <c r="L748" t="s">
        <v>2</v>
      </c>
      <c r="M748" t="str">
        <f>'TSCĐ Edit'!U747</f>
        <v>Đang hoạt động</v>
      </c>
      <c r="N748">
        <f>'TSCĐ Edit'!Q747</f>
        <v>44900</v>
      </c>
    </row>
    <row r="749" spans="1:14" x14ac:dyDescent="0.3">
      <c r="A749" t="str">
        <f>'TSCĐ Edit'!I748</f>
        <v>Khoa Nội Thận Tiết Niệu - Lọc Máu</v>
      </c>
      <c r="B749" t="str">
        <f>'TSCĐ Edit'!B748</f>
        <v>Máy chạy thận</v>
      </c>
      <c r="C749" t="str">
        <f>'TSCĐ Edit'!D748</f>
        <v>BG.MCT.KNTTN.001</v>
      </c>
      <c r="D749" t="str">
        <f>'TSCĐ Edit'!H748</f>
        <v>Máy chạy thận HDF</v>
      </c>
      <c r="E749" t="str">
        <f>'TSCĐ Edit'!L748</f>
        <v>5008S</v>
      </c>
      <c r="F749" s="160" t="str">
        <f>'TSCĐ Edit'!M748</f>
        <v>4VSAR258</v>
      </c>
      <c r="G749" t="str">
        <f>'TSCĐ Edit'!N748</f>
        <v xml:space="preserve">Fresenius  Medical Care </v>
      </c>
      <c r="H749" t="str">
        <f>'TSCĐ Edit'!O748</f>
        <v xml:space="preserve"> Đức</v>
      </c>
      <c r="I749">
        <f>'TSCĐ Edit'!P748</f>
        <v>2014</v>
      </c>
      <c r="J749">
        <f>'TSCĐ Edit'!Q748</f>
        <v>41738</v>
      </c>
      <c r="K749" t="s">
        <v>2</v>
      </c>
      <c r="L749" t="s">
        <v>2</v>
      </c>
      <c r="M749" t="str">
        <f>'TSCĐ Edit'!U748</f>
        <v>Đang hoạt động</v>
      </c>
      <c r="N749">
        <f>'TSCĐ Edit'!Q748</f>
        <v>41738</v>
      </c>
    </row>
    <row r="750" spans="1:14" x14ac:dyDescent="0.3">
      <c r="A750" t="str">
        <f>'TSCĐ Edit'!I749</f>
        <v>Khoa Nội Thận Tiết Niệu - Lọc Máu</v>
      </c>
      <c r="B750" t="str">
        <f>'TSCĐ Edit'!B749</f>
        <v>Máy chạy thận</v>
      </c>
      <c r="C750" t="str">
        <f>'TSCĐ Edit'!D749</f>
        <v>BG.MCT.KNTTN.002</v>
      </c>
      <c r="D750" t="str">
        <f>'TSCĐ Edit'!H749</f>
        <v xml:space="preserve">MÁY CHẠY THẬN NHÂN TẠO </v>
      </c>
      <c r="E750" t="str">
        <f>'TSCĐ Edit'!L749</f>
        <v>Dialog+ (plus)</v>
      </c>
      <c r="F750" s="160" t="str">
        <f>'TSCĐ Edit'!M749</f>
        <v xml:space="preserve">243544 </v>
      </c>
      <c r="G750" t="str">
        <f>'TSCĐ Edit'!N749</f>
        <v xml:space="preserve">BBraun  </v>
      </c>
      <c r="H750" t="str">
        <f>'TSCĐ Edit'!O749</f>
        <v xml:space="preserve"> Đức</v>
      </c>
      <c r="I750">
        <f>'TSCĐ Edit'!P749</f>
        <v>2018</v>
      </c>
      <c r="J750" t="str">
        <f>'TSCĐ Edit'!Q749</f>
        <v>28/12/2018</v>
      </c>
      <c r="K750" t="s">
        <v>2</v>
      </c>
      <c r="L750" t="s">
        <v>2</v>
      </c>
      <c r="M750" t="str">
        <f>'TSCĐ Edit'!U749</f>
        <v>Đang hoạt động</v>
      </c>
      <c r="N750" t="str">
        <f>'TSCĐ Edit'!Q749</f>
        <v>28/12/2018</v>
      </c>
    </row>
    <row r="751" spans="1:14" x14ac:dyDescent="0.3">
      <c r="A751" t="str">
        <f>'TSCĐ Edit'!I750</f>
        <v>Khoa Nội Thận Tiết Niệu - Lọc Máu</v>
      </c>
      <c r="B751" t="str">
        <f>'TSCĐ Edit'!B750</f>
        <v>Máy chạy thận</v>
      </c>
      <c r="C751" t="str">
        <f>'TSCĐ Edit'!D750</f>
        <v>BG.MCT.KNTTN.003</v>
      </c>
      <c r="D751" t="str">
        <f>'TSCĐ Edit'!H750</f>
        <v xml:space="preserve">MÁY CHẠY THẬN NHÂN TẠO </v>
      </c>
      <c r="E751" t="str">
        <f>'TSCĐ Edit'!L750</f>
        <v>Dialog+ (plus)</v>
      </c>
      <c r="F751" s="160" t="str">
        <f>'TSCĐ Edit'!M750</f>
        <v xml:space="preserve">  243545 </v>
      </c>
      <c r="G751" t="str">
        <f>'TSCĐ Edit'!N750</f>
        <v xml:space="preserve">BBraun  </v>
      </c>
      <c r="H751" t="str">
        <f>'TSCĐ Edit'!O750</f>
        <v xml:space="preserve"> Đức</v>
      </c>
      <c r="I751">
        <f>'TSCĐ Edit'!P750</f>
        <v>2018</v>
      </c>
      <c r="J751" t="str">
        <f>'TSCĐ Edit'!Q750</f>
        <v>28/12/2018</v>
      </c>
      <c r="K751" t="s">
        <v>2</v>
      </c>
      <c r="L751" t="s">
        <v>2</v>
      </c>
      <c r="M751" t="str">
        <f>'TSCĐ Edit'!U750</f>
        <v>Đang hoạt động</v>
      </c>
      <c r="N751" t="str">
        <f>'TSCĐ Edit'!Q750</f>
        <v>28/12/2018</v>
      </c>
    </row>
    <row r="752" spans="1:14" x14ac:dyDescent="0.3">
      <c r="A752" t="str">
        <f>'TSCĐ Edit'!I751</f>
        <v>Khoa Nội Thận Tiết Niệu - Lọc Máu</v>
      </c>
      <c r="B752" t="str">
        <f>'TSCĐ Edit'!B751</f>
        <v>Máy chạy thận</v>
      </c>
      <c r="C752" t="str">
        <f>'TSCĐ Edit'!D751</f>
        <v>BG.MCT.KNTTN.004</v>
      </c>
      <c r="D752" t="str">
        <f>'TSCĐ Edit'!H751</f>
        <v xml:space="preserve">MÁY CHẠY THẬN NHÂN TẠO </v>
      </c>
      <c r="E752" t="str">
        <f>'TSCĐ Edit'!L751</f>
        <v>Dialog+ (plus)</v>
      </c>
      <c r="F752" s="160" t="str">
        <f>'TSCĐ Edit'!M751</f>
        <v xml:space="preserve">  243546 </v>
      </c>
      <c r="G752" t="str">
        <f>'TSCĐ Edit'!N751</f>
        <v xml:space="preserve">BBraun  </v>
      </c>
      <c r="H752" t="str">
        <f>'TSCĐ Edit'!O751</f>
        <v xml:space="preserve"> Đức</v>
      </c>
      <c r="I752">
        <f>'TSCĐ Edit'!P751</f>
        <v>2018</v>
      </c>
      <c r="J752" t="str">
        <f>'TSCĐ Edit'!Q751</f>
        <v>28/12/2018</v>
      </c>
      <c r="K752" t="s">
        <v>2</v>
      </c>
      <c r="L752" t="s">
        <v>2</v>
      </c>
      <c r="M752" t="str">
        <f>'TSCĐ Edit'!U751</f>
        <v>Đang hoạt động</v>
      </c>
      <c r="N752" t="str">
        <f>'TSCĐ Edit'!Q751</f>
        <v>28/12/2018</v>
      </c>
    </row>
    <row r="753" spans="1:14" x14ac:dyDescent="0.3">
      <c r="A753" t="str">
        <f>'TSCĐ Edit'!I752</f>
        <v>Khoa Nội Thận Tiết Niệu - Lọc Máu</v>
      </c>
      <c r="B753" t="str">
        <f>'TSCĐ Edit'!B752</f>
        <v>Máy chạy thận</v>
      </c>
      <c r="C753" t="str">
        <f>'TSCĐ Edit'!D752</f>
        <v>BG.MCT.KNTTN.005</v>
      </c>
      <c r="D753" t="str">
        <f>'TSCĐ Edit'!H752</f>
        <v xml:space="preserve">MÁY CHẠY THẬN NHÂN TẠO </v>
      </c>
      <c r="E753" t="str">
        <f>'TSCĐ Edit'!L752</f>
        <v>Dialog+ (plus)</v>
      </c>
      <c r="F753" s="160" t="str">
        <f>'TSCĐ Edit'!M752</f>
        <v xml:space="preserve">  243550 </v>
      </c>
      <c r="G753" t="str">
        <f>'TSCĐ Edit'!N752</f>
        <v xml:space="preserve">BBraun  </v>
      </c>
      <c r="H753" t="str">
        <f>'TSCĐ Edit'!O752</f>
        <v xml:space="preserve"> Đức</v>
      </c>
      <c r="I753">
        <f>'TSCĐ Edit'!P752</f>
        <v>2018</v>
      </c>
      <c r="J753" t="str">
        <f>'TSCĐ Edit'!Q752</f>
        <v>28/12/2018</v>
      </c>
      <c r="K753" t="s">
        <v>2</v>
      </c>
      <c r="L753" t="s">
        <v>2</v>
      </c>
      <c r="M753" t="str">
        <f>'TSCĐ Edit'!U752</f>
        <v>Đang hoạt động</v>
      </c>
      <c r="N753" t="str">
        <f>'TSCĐ Edit'!Q752</f>
        <v>28/12/2018</v>
      </c>
    </row>
    <row r="754" spans="1:14" x14ac:dyDescent="0.3">
      <c r="A754" t="str">
        <f>'TSCĐ Edit'!I753</f>
        <v>Khoa Nội Thận Tiết Niệu - Lọc Máu</v>
      </c>
      <c r="B754" t="str">
        <f>'TSCĐ Edit'!B753</f>
        <v>Máy chạy thận</v>
      </c>
      <c r="C754" t="str">
        <f>'TSCĐ Edit'!D753</f>
        <v>BG.MCT.KNTTN.006</v>
      </c>
      <c r="D754" t="str">
        <f>'TSCĐ Edit'!H753</f>
        <v xml:space="preserve">MÁY CHẠY THẬN NHÂN TẠO </v>
      </c>
      <c r="E754" t="str">
        <f>'TSCĐ Edit'!L753</f>
        <v>Dialog+ (plus)</v>
      </c>
      <c r="F754" s="160" t="str">
        <f>'TSCĐ Edit'!M753</f>
        <v xml:space="preserve">  243551 </v>
      </c>
      <c r="G754" t="str">
        <f>'TSCĐ Edit'!N753</f>
        <v xml:space="preserve">BBraun  </v>
      </c>
      <c r="H754" t="str">
        <f>'TSCĐ Edit'!O753</f>
        <v xml:space="preserve"> Đức</v>
      </c>
      <c r="I754">
        <f>'TSCĐ Edit'!P753</f>
        <v>2018</v>
      </c>
      <c r="J754" t="str">
        <f>'TSCĐ Edit'!Q753</f>
        <v>28/12/2018</v>
      </c>
      <c r="K754" t="s">
        <v>2</v>
      </c>
      <c r="L754" t="s">
        <v>2</v>
      </c>
      <c r="M754" t="str">
        <f>'TSCĐ Edit'!U753</f>
        <v>Đang hoạt động</v>
      </c>
      <c r="N754" t="str">
        <f>'TSCĐ Edit'!Q753</f>
        <v>28/12/2018</v>
      </c>
    </row>
    <row r="755" spans="1:14" x14ac:dyDescent="0.3">
      <c r="A755" t="str">
        <f>'TSCĐ Edit'!I754</f>
        <v>Khoa Nội Thận Tiết Niệu - Lọc Máu</v>
      </c>
      <c r="B755" t="str">
        <f>'TSCĐ Edit'!B754</f>
        <v>Máy chạy thận</v>
      </c>
      <c r="C755" t="str">
        <f>'TSCĐ Edit'!D754</f>
        <v>BG.MCT.KNTTN.007</v>
      </c>
      <c r="D755" t="str">
        <f>'TSCĐ Edit'!H754</f>
        <v xml:space="preserve">MÁY CHẠY THẬN NHÂN TẠO </v>
      </c>
      <c r="E755" t="str">
        <f>'TSCĐ Edit'!L754</f>
        <v>Dialog+ (plus)</v>
      </c>
      <c r="F755" s="160" t="str">
        <f>'TSCĐ Edit'!M754</f>
        <v xml:space="preserve"> 243552 </v>
      </c>
      <c r="G755" t="str">
        <f>'TSCĐ Edit'!N754</f>
        <v xml:space="preserve">BBraun  </v>
      </c>
      <c r="H755" t="str">
        <f>'TSCĐ Edit'!O754</f>
        <v xml:space="preserve"> Đức</v>
      </c>
      <c r="I755">
        <f>'TSCĐ Edit'!P754</f>
        <v>2018</v>
      </c>
      <c r="J755" t="str">
        <f>'TSCĐ Edit'!Q754</f>
        <v>28/12/2018</v>
      </c>
      <c r="K755" t="s">
        <v>2</v>
      </c>
      <c r="L755" t="s">
        <v>2</v>
      </c>
      <c r="M755" t="str">
        <f>'TSCĐ Edit'!U754</f>
        <v>Đang hoạt động</v>
      </c>
      <c r="N755" t="str">
        <f>'TSCĐ Edit'!Q754</f>
        <v>28/12/2018</v>
      </c>
    </row>
    <row r="756" spans="1:14" x14ac:dyDescent="0.3">
      <c r="A756" t="str">
        <f>'TSCĐ Edit'!I755</f>
        <v>Khoa Nội Thận Tiết Niệu - Lọc Máu</v>
      </c>
      <c r="B756" t="str">
        <f>'TSCĐ Edit'!B755</f>
        <v>Máy chạy thận</v>
      </c>
      <c r="C756" t="str">
        <f>'TSCĐ Edit'!D755</f>
        <v>BG.MCT.KNTTN.008</v>
      </c>
      <c r="D756" t="str">
        <f>'TSCĐ Edit'!H755</f>
        <v xml:space="preserve">MÁY CHẠY THẬN NHÂN TẠO </v>
      </c>
      <c r="E756" t="str">
        <f>'TSCĐ Edit'!L755</f>
        <v>Dialog+ (plus)</v>
      </c>
      <c r="F756" s="160" t="str">
        <f>'TSCĐ Edit'!M755</f>
        <v xml:space="preserve"> 243553 </v>
      </c>
      <c r="G756" t="str">
        <f>'TSCĐ Edit'!N755</f>
        <v xml:space="preserve">BBraun  </v>
      </c>
      <c r="H756" t="str">
        <f>'TSCĐ Edit'!O755</f>
        <v xml:space="preserve"> Đức</v>
      </c>
      <c r="I756">
        <f>'TSCĐ Edit'!P755</f>
        <v>2018</v>
      </c>
      <c r="J756" t="str">
        <f>'TSCĐ Edit'!Q755</f>
        <v>28/12/2018</v>
      </c>
      <c r="K756" t="s">
        <v>2</v>
      </c>
      <c r="L756" t="s">
        <v>2</v>
      </c>
      <c r="M756" t="str">
        <f>'TSCĐ Edit'!U755</f>
        <v>Đang hoạt động</v>
      </c>
      <c r="N756" t="str">
        <f>'TSCĐ Edit'!Q755</f>
        <v>28/12/2018</v>
      </c>
    </row>
    <row r="757" spans="1:14" x14ac:dyDescent="0.3">
      <c r="A757" t="str">
        <f>'TSCĐ Edit'!I756</f>
        <v>Khoa Nội Thận Tiết Niệu - Lọc Máu</v>
      </c>
      <c r="B757" t="str">
        <f>'TSCĐ Edit'!B756</f>
        <v>Máy chạy thận</v>
      </c>
      <c r="C757" t="str">
        <f>'TSCĐ Edit'!D756</f>
        <v>BG.MCT.KNTTN.009</v>
      </c>
      <c r="D757" t="str">
        <f>'TSCĐ Edit'!H756</f>
        <v xml:space="preserve">MÁY CHẠY THẬN NHÂN TẠO </v>
      </c>
      <c r="E757" t="str">
        <f>'TSCĐ Edit'!L756</f>
        <v>Dialog+ (plus)</v>
      </c>
      <c r="F757" s="160" t="str">
        <f>'TSCĐ Edit'!M756</f>
        <v xml:space="preserve">  243554 </v>
      </c>
      <c r="G757" t="str">
        <f>'TSCĐ Edit'!N756</f>
        <v xml:space="preserve">BBraun  </v>
      </c>
      <c r="H757" t="str">
        <f>'TSCĐ Edit'!O756</f>
        <v xml:space="preserve"> Đức</v>
      </c>
      <c r="I757">
        <f>'TSCĐ Edit'!P756</f>
        <v>2018</v>
      </c>
      <c r="J757" t="str">
        <f>'TSCĐ Edit'!Q756</f>
        <v>28/12/2018</v>
      </c>
      <c r="K757" t="s">
        <v>2</v>
      </c>
      <c r="L757" t="s">
        <v>2</v>
      </c>
      <c r="M757" t="str">
        <f>'TSCĐ Edit'!U756</f>
        <v>Đang hoạt động</v>
      </c>
      <c r="N757" t="str">
        <f>'TSCĐ Edit'!Q756</f>
        <v>28/12/2018</v>
      </c>
    </row>
    <row r="758" spans="1:14" x14ac:dyDescent="0.3">
      <c r="A758" t="str">
        <f>'TSCĐ Edit'!I757</f>
        <v>Khoa Nội Thận Tiết Niệu - Lọc Máu</v>
      </c>
      <c r="B758" t="str">
        <f>'TSCĐ Edit'!B757</f>
        <v>Máy chạy thận</v>
      </c>
      <c r="C758" t="str">
        <f>'TSCĐ Edit'!D757</f>
        <v>BG.MCT.KNTTN.010</v>
      </c>
      <c r="D758" t="str">
        <f>'TSCĐ Edit'!H757</f>
        <v xml:space="preserve">MÁY CHẠY THẬN NHÂN TẠO </v>
      </c>
      <c r="E758" t="str">
        <f>'TSCĐ Edit'!L757</f>
        <v>Dialog+ (plus)</v>
      </c>
      <c r="F758" s="160" t="str">
        <f>'TSCĐ Edit'!M757</f>
        <v xml:space="preserve">  243555 </v>
      </c>
      <c r="G758" t="str">
        <f>'TSCĐ Edit'!N757</f>
        <v xml:space="preserve">BBraun  </v>
      </c>
      <c r="H758" t="str">
        <f>'TSCĐ Edit'!O757</f>
        <v xml:space="preserve"> Đức</v>
      </c>
      <c r="I758">
        <f>'TSCĐ Edit'!P757</f>
        <v>2018</v>
      </c>
      <c r="J758" t="str">
        <f>'TSCĐ Edit'!Q757</f>
        <v>28/12/2018</v>
      </c>
      <c r="K758" t="s">
        <v>2</v>
      </c>
      <c r="L758" t="s">
        <v>2</v>
      </c>
      <c r="M758" t="str">
        <f>'TSCĐ Edit'!U757</f>
        <v>Đang hoạt động</v>
      </c>
      <c r="N758" t="str">
        <f>'TSCĐ Edit'!Q757</f>
        <v>28/12/2018</v>
      </c>
    </row>
    <row r="759" spans="1:14" x14ac:dyDescent="0.3">
      <c r="A759" t="str">
        <f>'TSCĐ Edit'!I758</f>
        <v>Khoa Nội Thận Tiết Niệu - Lọc Máu</v>
      </c>
      <c r="B759" t="str">
        <f>'TSCĐ Edit'!B758</f>
        <v>Máy chạy thận</v>
      </c>
      <c r="C759" t="str">
        <f>'TSCĐ Edit'!D758</f>
        <v>BG.MCT.KNTTN.011</v>
      </c>
      <c r="D759" t="str">
        <f>'TSCĐ Edit'!H758</f>
        <v xml:space="preserve">MÁY CHẠY THẬN NHÂN TẠO </v>
      </c>
      <c r="E759" t="str">
        <f>'TSCĐ Edit'!L758</f>
        <v>Dialog+ (plus)</v>
      </c>
      <c r="F759" s="160" t="str">
        <f>'TSCĐ Edit'!M758</f>
        <v xml:space="preserve">  243556</v>
      </c>
      <c r="G759" t="str">
        <f>'TSCĐ Edit'!N758</f>
        <v xml:space="preserve">BBraun  </v>
      </c>
      <c r="H759" t="str">
        <f>'TSCĐ Edit'!O758</f>
        <v xml:space="preserve"> Đức</v>
      </c>
      <c r="I759">
        <f>'TSCĐ Edit'!P758</f>
        <v>2018</v>
      </c>
      <c r="J759" t="str">
        <f>'TSCĐ Edit'!Q758</f>
        <v>28/12/2018</v>
      </c>
      <c r="K759" t="s">
        <v>2</v>
      </c>
      <c r="L759" t="s">
        <v>2</v>
      </c>
      <c r="M759" t="str">
        <f>'TSCĐ Edit'!U758</f>
        <v>Đang hoạt động</v>
      </c>
      <c r="N759" t="str">
        <f>'TSCĐ Edit'!Q758</f>
        <v>28/12/2018</v>
      </c>
    </row>
    <row r="760" spans="1:14" x14ac:dyDescent="0.3">
      <c r="A760" t="str">
        <f>'TSCĐ Edit'!I759</f>
        <v>Khoa Nội Thận Tiết Niệu - Lọc Máu</v>
      </c>
      <c r="B760" t="str">
        <f>'TSCĐ Edit'!B759</f>
        <v>Máy chạy thận</v>
      </c>
      <c r="C760" t="str">
        <f>'TSCĐ Edit'!D759</f>
        <v>BG.MCT.KNTTN.012</v>
      </c>
      <c r="D760" t="str">
        <f>'TSCĐ Edit'!H759</f>
        <v xml:space="preserve">MÁY CHẠY THẬN NHÂN TẠO </v>
      </c>
      <c r="E760" t="str">
        <f>'TSCĐ Edit'!L759</f>
        <v>Dialog+ (plus)</v>
      </c>
      <c r="F760" s="160" t="str">
        <f>'TSCĐ Edit'!M759</f>
        <v xml:space="preserve">238985 </v>
      </c>
      <c r="G760" t="str">
        <f>'TSCĐ Edit'!N759</f>
        <v xml:space="preserve">BBraun  </v>
      </c>
      <c r="H760" t="str">
        <f>'TSCĐ Edit'!O759</f>
        <v xml:space="preserve"> Đức</v>
      </c>
      <c r="I760" t="str">
        <f>'TSCĐ Edit'!P759</f>
        <v>2017+ 2018</v>
      </c>
      <c r="J760" t="str">
        <f>'TSCĐ Edit'!Q759</f>
        <v>28/12/2018</v>
      </c>
      <c r="K760" t="s">
        <v>2</v>
      </c>
      <c r="L760" t="s">
        <v>2</v>
      </c>
      <c r="M760" t="str">
        <f>'TSCĐ Edit'!U759</f>
        <v>Đang hoạt động</v>
      </c>
      <c r="N760" t="str">
        <f>'TSCĐ Edit'!Q759</f>
        <v>28/12/2018</v>
      </c>
    </row>
    <row r="761" spans="1:14" x14ac:dyDescent="0.3">
      <c r="A761" t="str">
        <f>'TSCĐ Edit'!I760</f>
        <v>Khoa Nội Thận Tiết Niệu - Lọc Máu</v>
      </c>
      <c r="B761" t="str">
        <f>'TSCĐ Edit'!B760</f>
        <v>Máy chạy thận</v>
      </c>
      <c r="C761" t="str">
        <f>'TSCĐ Edit'!D760</f>
        <v>BG.MCT.KNTTN.013</v>
      </c>
      <c r="D761" t="str">
        <f>'TSCĐ Edit'!H760</f>
        <v xml:space="preserve">MÁY CHẠY THẬN NHÂN TẠO </v>
      </c>
      <c r="E761" t="str">
        <f>'TSCĐ Edit'!L760</f>
        <v>Dialog+ (plus)</v>
      </c>
      <c r="F761" s="160" t="str">
        <f>'TSCĐ Edit'!M760</f>
        <v xml:space="preserve"> 238986 </v>
      </c>
      <c r="G761" t="str">
        <f>'TSCĐ Edit'!N760</f>
        <v xml:space="preserve">BBraun  </v>
      </c>
      <c r="H761" t="str">
        <f>'TSCĐ Edit'!O760</f>
        <v xml:space="preserve"> Đức</v>
      </c>
      <c r="I761" t="str">
        <f>'TSCĐ Edit'!P760</f>
        <v>2017+ 2018</v>
      </c>
      <c r="J761" t="str">
        <f>'TSCĐ Edit'!Q760</f>
        <v>28/12/2018</v>
      </c>
      <c r="K761" t="s">
        <v>2</v>
      </c>
      <c r="L761" t="s">
        <v>2</v>
      </c>
      <c r="M761" t="str">
        <f>'TSCĐ Edit'!U760</f>
        <v>Đang hoạt động</v>
      </c>
      <c r="N761" t="str">
        <f>'TSCĐ Edit'!Q760</f>
        <v>28/12/2018</v>
      </c>
    </row>
    <row r="762" spans="1:14" x14ac:dyDescent="0.3">
      <c r="A762" t="str">
        <f>'TSCĐ Edit'!I761</f>
        <v>Khoa Nội Thận Tiết Niệu - Lọc Máu</v>
      </c>
      <c r="B762" t="str">
        <f>'TSCĐ Edit'!B761</f>
        <v>Máy chạy thận</v>
      </c>
      <c r="C762" t="str">
        <f>'TSCĐ Edit'!D761</f>
        <v>BG.MCT.KNTTN.014</v>
      </c>
      <c r="D762" t="str">
        <f>'TSCĐ Edit'!H761</f>
        <v xml:space="preserve">MÁY CHẠY THẬN NHÂN TẠO </v>
      </c>
      <c r="E762" t="str">
        <f>'TSCĐ Edit'!L761</f>
        <v>Dialog+ (plus)</v>
      </c>
      <c r="F762" s="160" t="str">
        <f>'TSCĐ Edit'!M761</f>
        <v xml:space="preserve">  238990 </v>
      </c>
      <c r="G762" t="str">
        <f>'TSCĐ Edit'!N761</f>
        <v xml:space="preserve">BBraun  </v>
      </c>
      <c r="H762" t="str">
        <f>'TSCĐ Edit'!O761</f>
        <v xml:space="preserve"> Đức</v>
      </c>
      <c r="I762" t="str">
        <f>'TSCĐ Edit'!P761</f>
        <v>2017+ 2018</v>
      </c>
      <c r="J762" t="str">
        <f>'TSCĐ Edit'!Q761</f>
        <v>28/12/2018</v>
      </c>
      <c r="K762" t="s">
        <v>2</v>
      </c>
      <c r="L762" t="s">
        <v>2</v>
      </c>
      <c r="M762" t="str">
        <f>'TSCĐ Edit'!U761</f>
        <v>Đang hoạt động</v>
      </c>
      <c r="N762" t="str">
        <f>'TSCĐ Edit'!Q761</f>
        <v>28/12/2018</v>
      </c>
    </row>
    <row r="763" spans="1:14" x14ac:dyDescent="0.3">
      <c r="A763" t="str">
        <f>'TSCĐ Edit'!I762</f>
        <v>Khoa Nội Thận Tiết Niệu - Lọc Máu</v>
      </c>
      <c r="B763" t="str">
        <f>'TSCĐ Edit'!B762</f>
        <v>Máy chạy thận</v>
      </c>
      <c r="C763" t="str">
        <f>'TSCĐ Edit'!D762</f>
        <v>BG.MCT.KNTTN.015</v>
      </c>
      <c r="D763" t="str">
        <f>'TSCĐ Edit'!H762</f>
        <v xml:space="preserve">MÁY CHẠY THẬN NHÂN TẠO </v>
      </c>
      <c r="E763" t="str">
        <f>'TSCĐ Edit'!L762</f>
        <v>Dialog+ (plus)</v>
      </c>
      <c r="F763" s="160" t="str">
        <f>'TSCĐ Edit'!M762</f>
        <v xml:space="preserve">  238991 </v>
      </c>
      <c r="G763" t="str">
        <f>'TSCĐ Edit'!N762</f>
        <v xml:space="preserve">BBraun  </v>
      </c>
      <c r="H763" t="str">
        <f>'TSCĐ Edit'!O762</f>
        <v xml:space="preserve"> Đức</v>
      </c>
      <c r="I763" t="str">
        <f>'TSCĐ Edit'!P762</f>
        <v>2017+ 2018</v>
      </c>
      <c r="J763" t="str">
        <f>'TSCĐ Edit'!Q762</f>
        <v>28/12/2018</v>
      </c>
      <c r="K763" t="s">
        <v>2</v>
      </c>
      <c r="L763" t="s">
        <v>2</v>
      </c>
      <c r="M763" t="str">
        <f>'TSCĐ Edit'!U762</f>
        <v>Đang hoạt động</v>
      </c>
      <c r="N763" t="str">
        <f>'TSCĐ Edit'!Q762</f>
        <v>28/12/2018</v>
      </c>
    </row>
    <row r="764" spans="1:14" x14ac:dyDescent="0.3">
      <c r="A764" t="str">
        <f>'TSCĐ Edit'!I763</f>
        <v>Khoa Nội Thận Tiết Niệu - Lọc Máu</v>
      </c>
      <c r="B764" t="str">
        <f>'TSCĐ Edit'!B763</f>
        <v>Máy chạy thận</v>
      </c>
      <c r="C764" t="str">
        <f>'TSCĐ Edit'!D763</f>
        <v>BG.MCT.KNTTN.016</v>
      </c>
      <c r="D764" t="str">
        <f>'TSCĐ Edit'!H763</f>
        <v xml:space="preserve">MÁY CHẠY THẬN NHÂN TẠO </v>
      </c>
      <c r="E764" t="str">
        <f>'TSCĐ Edit'!L763</f>
        <v>Dialog+ (plus)</v>
      </c>
      <c r="F764" s="160" t="str">
        <f>'TSCĐ Edit'!M763</f>
        <v xml:space="preserve"> 238992 </v>
      </c>
      <c r="G764" t="str">
        <f>'TSCĐ Edit'!N763</f>
        <v xml:space="preserve">BBraun  </v>
      </c>
      <c r="H764" t="str">
        <f>'TSCĐ Edit'!O763</f>
        <v xml:space="preserve"> Đức</v>
      </c>
      <c r="I764" t="str">
        <f>'TSCĐ Edit'!P763</f>
        <v>2017+ 2018</v>
      </c>
      <c r="J764" t="str">
        <f>'TSCĐ Edit'!Q763</f>
        <v>28/12/2018</v>
      </c>
      <c r="K764" t="s">
        <v>2</v>
      </c>
      <c r="L764" t="s">
        <v>2</v>
      </c>
      <c r="M764" t="str">
        <f>'TSCĐ Edit'!U763</f>
        <v>Đang hoạt động</v>
      </c>
      <c r="N764" t="str">
        <f>'TSCĐ Edit'!Q763</f>
        <v>28/12/2018</v>
      </c>
    </row>
    <row r="765" spans="1:14" x14ac:dyDescent="0.3">
      <c r="A765" t="str">
        <f>'TSCĐ Edit'!I764</f>
        <v>Khoa Nội Thận Tiết Niệu - Lọc Máu</v>
      </c>
      <c r="B765" t="str">
        <f>'TSCĐ Edit'!B764</f>
        <v>Máy chạy thận</v>
      </c>
      <c r="C765" t="str">
        <f>'TSCĐ Edit'!D764</f>
        <v>BG.MCT.KNTTN.017</v>
      </c>
      <c r="D765" t="str">
        <f>'TSCĐ Edit'!H764</f>
        <v xml:space="preserve">MÁY CHẠY THẬN NHÂN TẠO </v>
      </c>
      <c r="E765" t="str">
        <f>'TSCĐ Edit'!L764</f>
        <v>Dialog+ (plus)</v>
      </c>
      <c r="F765" s="160" t="str">
        <f>'TSCĐ Edit'!M764</f>
        <v xml:space="preserve"> 241565 </v>
      </c>
      <c r="G765" t="str">
        <f>'TSCĐ Edit'!N764</f>
        <v xml:space="preserve">BBraun  </v>
      </c>
      <c r="H765" t="str">
        <f>'TSCĐ Edit'!O764</f>
        <v xml:space="preserve"> Đức</v>
      </c>
      <c r="I765" t="str">
        <f>'TSCĐ Edit'!P764</f>
        <v>2017+ 2018</v>
      </c>
      <c r="J765" t="str">
        <f>'TSCĐ Edit'!Q764</f>
        <v>28/12/2018</v>
      </c>
      <c r="K765" t="s">
        <v>2</v>
      </c>
      <c r="L765" t="s">
        <v>2</v>
      </c>
      <c r="M765" t="str">
        <f>'TSCĐ Edit'!U764</f>
        <v>Đang hoạt động</v>
      </c>
      <c r="N765" t="str">
        <f>'TSCĐ Edit'!Q764</f>
        <v>28/12/2018</v>
      </c>
    </row>
    <row r="766" spans="1:14" x14ac:dyDescent="0.3">
      <c r="A766" t="str">
        <f>'TSCĐ Edit'!I765</f>
        <v>Khoa Nội Thận Tiết Niệu - Lọc Máu</v>
      </c>
      <c r="B766" t="str">
        <f>'TSCĐ Edit'!B765</f>
        <v>Máy chạy thận</v>
      </c>
      <c r="C766" t="str">
        <f>'TSCĐ Edit'!D765</f>
        <v>BG.MCT.KNTTN.018</v>
      </c>
      <c r="D766" t="str">
        <f>'TSCĐ Edit'!H765</f>
        <v xml:space="preserve">MÁY CHẠY THẬN NHÂN TẠO </v>
      </c>
      <c r="E766" t="str">
        <f>'TSCĐ Edit'!L765</f>
        <v>Dialog+ (plus)</v>
      </c>
      <c r="F766" s="160" t="str">
        <f>'TSCĐ Edit'!M765</f>
        <v xml:space="preserve">  241566 </v>
      </c>
      <c r="G766" t="str">
        <f>'TSCĐ Edit'!N765</f>
        <v xml:space="preserve">BBraun  </v>
      </c>
      <c r="H766" t="str">
        <f>'TSCĐ Edit'!O765</f>
        <v xml:space="preserve"> Đức</v>
      </c>
      <c r="I766" t="str">
        <f>'TSCĐ Edit'!P765</f>
        <v>2017+ 2018</v>
      </c>
      <c r="J766" t="str">
        <f>'TSCĐ Edit'!Q765</f>
        <v>28/12/2018</v>
      </c>
      <c r="K766" t="s">
        <v>2</v>
      </c>
      <c r="L766" t="s">
        <v>2</v>
      </c>
      <c r="M766" t="str">
        <f>'TSCĐ Edit'!U765</f>
        <v>Đang hoạt động</v>
      </c>
      <c r="N766" t="str">
        <f>'TSCĐ Edit'!Q765</f>
        <v>28/12/2018</v>
      </c>
    </row>
    <row r="767" spans="1:14" x14ac:dyDescent="0.3">
      <c r="A767" t="str">
        <f>'TSCĐ Edit'!I766</f>
        <v>Khoa Nội Thận Tiết Niệu - Lọc Máu</v>
      </c>
      <c r="B767" t="str">
        <f>'TSCĐ Edit'!B766</f>
        <v>Máy chạy thận</v>
      </c>
      <c r="C767" t="str">
        <f>'TSCĐ Edit'!D766</f>
        <v>BG.MCT.KNTTN.019</v>
      </c>
      <c r="D767" t="str">
        <f>'TSCĐ Edit'!H766</f>
        <v xml:space="preserve">MÁY CHẠY THẬN NHÂN TẠO </v>
      </c>
      <c r="E767" t="str">
        <f>'TSCĐ Edit'!L766</f>
        <v>Dialog+ (plus)</v>
      </c>
      <c r="F767" s="160" t="str">
        <f>'TSCĐ Edit'!M766</f>
        <v xml:space="preserve">  241567 </v>
      </c>
      <c r="G767" t="str">
        <f>'TSCĐ Edit'!N766</f>
        <v xml:space="preserve">BBraun  </v>
      </c>
      <c r="H767" t="str">
        <f>'TSCĐ Edit'!O766</f>
        <v xml:space="preserve"> Đức</v>
      </c>
      <c r="I767" t="str">
        <f>'TSCĐ Edit'!P766</f>
        <v>2017+ 2018</v>
      </c>
      <c r="J767" t="str">
        <f>'TSCĐ Edit'!Q766</f>
        <v>28/12/2018</v>
      </c>
      <c r="K767" t="s">
        <v>2</v>
      </c>
      <c r="L767" t="s">
        <v>2</v>
      </c>
      <c r="M767" t="str">
        <f>'TSCĐ Edit'!U766</f>
        <v>Đang hoạt động</v>
      </c>
      <c r="N767" t="str">
        <f>'TSCĐ Edit'!Q766</f>
        <v>28/12/2018</v>
      </c>
    </row>
    <row r="768" spans="1:14" x14ac:dyDescent="0.3">
      <c r="A768" t="str">
        <f>'TSCĐ Edit'!I767</f>
        <v>Khoa Nội Thận Tiết Niệu - Lọc Máu</v>
      </c>
      <c r="B768" t="str">
        <f>'TSCĐ Edit'!B767</f>
        <v>Máy chạy thận</v>
      </c>
      <c r="C768" t="str">
        <f>'TSCĐ Edit'!D767</f>
        <v>BG.MCT.KNTTN.020</v>
      </c>
      <c r="D768" t="str">
        <f>'TSCĐ Edit'!H767</f>
        <v xml:space="preserve">MÁY CHẠY THẬN NHÂN TẠO </v>
      </c>
      <c r="E768" t="str">
        <f>'TSCĐ Edit'!L767</f>
        <v>Dialog+ (plus)</v>
      </c>
      <c r="F768" s="160" t="str">
        <f>'TSCĐ Edit'!M767</f>
        <v xml:space="preserve">  241568 </v>
      </c>
      <c r="G768" t="str">
        <f>'TSCĐ Edit'!N767</f>
        <v xml:space="preserve">BBraun  </v>
      </c>
      <c r="H768" t="str">
        <f>'TSCĐ Edit'!O767</f>
        <v xml:space="preserve"> Đức</v>
      </c>
      <c r="I768" t="str">
        <f>'TSCĐ Edit'!P767</f>
        <v>2017+ 2018</v>
      </c>
      <c r="J768" t="str">
        <f>'TSCĐ Edit'!Q767</f>
        <v>28/12/2018</v>
      </c>
      <c r="K768" t="s">
        <v>2</v>
      </c>
      <c r="L768" t="s">
        <v>2</v>
      </c>
      <c r="M768" t="str">
        <f>'TSCĐ Edit'!U767</f>
        <v>Đang hoạt động</v>
      </c>
      <c r="N768" t="str">
        <f>'TSCĐ Edit'!Q767</f>
        <v>28/12/2018</v>
      </c>
    </row>
    <row r="769" spans="1:14" x14ac:dyDescent="0.3">
      <c r="A769" t="str">
        <f>'TSCĐ Edit'!I768</f>
        <v>Khoa Nội Thận Tiết Niệu - Lọc Máu</v>
      </c>
      <c r="B769" t="str">
        <f>'TSCĐ Edit'!B768</f>
        <v>Máy chạy thận</v>
      </c>
      <c r="C769" t="str">
        <f>'TSCĐ Edit'!D768</f>
        <v>BG.MCT.KNTTN.021</v>
      </c>
      <c r="D769" t="str">
        <f>'TSCĐ Edit'!H768</f>
        <v xml:space="preserve">MÁY CHẠY THẬN NHÂN TẠO </v>
      </c>
      <c r="E769" t="str">
        <f>'TSCĐ Edit'!L768</f>
        <v>Dialog+ (plus)</v>
      </c>
      <c r="F769" s="160" t="str">
        <f>'TSCĐ Edit'!M768</f>
        <v xml:space="preserve"> 241569</v>
      </c>
      <c r="G769" t="str">
        <f>'TSCĐ Edit'!N768</f>
        <v xml:space="preserve">BBraun  </v>
      </c>
      <c r="H769" t="str">
        <f>'TSCĐ Edit'!O768</f>
        <v xml:space="preserve"> Đức</v>
      </c>
      <c r="I769" t="str">
        <f>'TSCĐ Edit'!P768</f>
        <v>2017+ 2018</v>
      </c>
      <c r="J769" t="str">
        <f>'TSCĐ Edit'!Q768</f>
        <v>28/12/2018</v>
      </c>
      <c r="K769" t="s">
        <v>2</v>
      </c>
      <c r="L769" t="s">
        <v>2</v>
      </c>
      <c r="M769" t="str">
        <f>'TSCĐ Edit'!U768</f>
        <v>Đang hoạt động</v>
      </c>
      <c r="N769" t="str">
        <f>'TSCĐ Edit'!Q768</f>
        <v>28/12/2018</v>
      </c>
    </row>
    <row r="770" spans="1:14" x14ac:dyDescent="0.3">
      <c r="A770" t="str">
        <f>'TSCĐ Edit'!I769</f>
        <v>Khoa Nội Thận Tiết Niệu - Lọc Máu</v>
      </c>
      <c r="B770" t="str">
        <f>'TSCĐ Edit'!B769</f>
        <v>Máy chạy thận</v>
      </c>
      <c r="C770" t="str">
        <f>'TSCĐ Edit'!D769</f>
        <v>BG.MCT.KNTTN.022</v>
      </c>
      <c r="D770" t="str">
        <f>'TSCĐ Edit'!H769</f>
        <v>Máy chạy thận nhân tạo</v>
      </c>
      <c r="E770" t="str">
        <f>'TSCĐ Edit'!L769</f>
        <v xml:space="preserve">Dialog+ </v>
      </c>
      <c r="F770" s="160">
        <f>'TSCĐ Edit'!M769</f>
        <v>547473</v>
      </c>
      <c r="G770" t="str">
        <f>'TSCĐ Edit'!N769</f>
        <v xml:space="preserve">B.Braun Avitum AG </v>
      </c>
      <c r="H770" t="str">
        <f>'TSCĐ Edit'!O769</f>
        <v xml:space="preserve"> Đức</v>
      </c>
      <c r="I770">
        <f>'TSCĐ Edit'!P769</f>
        <v>2023</v>
      </c>
      <c r="J770">
        <f>'TSCĐ Edit'!Q769</f>
        <v>44937</v>
      </c>
      <c r="K770" t="s">
        <v>2</v>
      </c>
      <c r="L770" t="s">
        <v>2</v>
      </c>
      <c r="M770" t="str">
        <f>'TSCĐ Edit'!U769</f>
        <v>Đang hoạt động</v>
      </c>
      <c r="N770">
        <f>'TSCĐ Edit'!Q769</f>
        <v>44937</v>
      </c>
    </row>
    <row r="771" spans="1:14" x14ac:dyDescent="0.3">
      <c r="A771" t="str">
        <f>'TSCĐ Edit'!I770</f>
        <v>Khoa Nội Thận Tiết Niệu - Lọc Máu</v>
      </c>
      <c r="B771" t="str">
        <f>'TSCĐ Edit'!B770</f>
        <v>Máy chạy thận</v>
      </c>
      <c r="C771" t="str">
        <f>'TSCĐ Edit'!D770</f>
        <v>BG.MCT.KNTTN.023</v>
      </c>
      <c r="D771" t="str">
        <f>'TSCĐ Edit'!H770</f>
        <v>Máy chạy thận nhân tạo</v>
      </c>
      <c r="E771" t="str">
        <f>'TSCĐ Edit'!L770</f>
        <v xml:space="preserve">Dialog+ </v>
      </c>
      <c r="F771" s="160">
        <f>'TSCĐ Edit'!M770</f>
        <v>547474</v>
      </c>
      <c r="G771" t="str">
        <f>'TSCĐ Edit'!N770</f>
        <v xml:space="preserve">B.Braun Avitum AG </v>
      </c>
      <c r="H771" t="str">
        <f>'TSCĐ Edit'!O770</f>
        <v xml:space="preserve"> Đức</v>
      </c>
      <c r="I771">
        <f>'TSCĐ Edit'!P770</f>
        <v>2023</v>
      </c>
      <c r="J771">
        <f>'TSCĐ Edit'!Q770</f>
        <v>44937</v>
      </c>
      <c r="K771" t="s">
        <v>2</v>
      </c>
      <c r="L771" t="s">
        <v>2</v>
      </c>
      <c r="M771" t="str">
        <f>'TSCĐ Edit'!U770</f>
        <v>Đang hoạt động</v>
      </c>
      <c r="N771">
        <f>'TSCĐ Edit'!Q770</f>
        <v>44937</v>
      </c>
    </row>
    <row r="772" spans="1:14" x14ac:dyDescent="0.3">
      <c r="A772" t="str">
        <f>'TSCĐ Edit'!I771</f>
        <v>Khoa Nội Thận Tiết Niệu - Lọc Máu</v>
      </c>
      <c r="B772" t="str">
        <f>'TSCĐ Edit'!B771</f>
        <v>Máy chạy thận</v>
      </c>
      <c r="C772" t="str">
        <f>'TSCĐ Edit'!D771</f>
        <v>BG.MCT.KNTTN.024</v>
      </c>
      <c r="D772" t="str">
        <f>'TSCĐ Edit'!H771</f>
        <v>Máy chạy thận nhân tạo</v>
      </c>
      <c r="E772" t="str">
        <f>'TSCĐ Edit'!L771</f>
        <v xml:space="preserve">Dialog+ </v>
      </c>
      <c r="F772" s="160">
        <f>'TSCĐ Edit'!M771</f>
        <v>547475</v>
      </c>
      <c r="G772" t="str">
        <f>'TSCĐ Edit'!N771</f>
        <v xml:space="preserve">B.Braun Avitum AG </v>
      </c>
      <c r="H772" t="str">
        <f>'TSCĐ Edit'!O771</f>
        <v xml:space="preserve"> Đức</v>
      </c>
      <c r="I772">
        <f>'TSCĐ Edit'!P771</f>
        <v>2023</v>
      </c>
      <c r="J772">
        <f>'TSCĐ Edit'!Q771</f>
        <v>44937</v>
      </c>
      <c r="K772" t="s">
        <v>2</v>
      </c>
      <c r="L772" t="s">
        <v>2</v>
      </c>
      <c r="M772" t="str">
        <f>'TSCĐ Edit'!U771</f>
        <v>Đang hoạt động</v>
      </c>
      <c r="N772">
        <f>'TSCĐ Edit'!Q771</f>
        <v>44937</v>
      </c>
    </row>
    <row r="773" spans="1:14" x14ac:dyDescent="0.3">
      <c r="A773" t="str">
        <f>'TSCĐ Edit'!I772</f>
        <v>Khoa Nội Thận Tiết Niệu - Lọc Máu</v>
      </c>
      <c r="B773" t="str">
        <f>'TSCĐ Edit'!B772</f>
        <v>Máy chạy thận</v>
      </c>
      <c r="C773" t="str">
        <f>'TSCĐ Edit'!D772</f>
        <v>BG.MCT.KNTTN.025</v>
      </c>
      <c r="D773" t="str">
        <f>'TSCĐ Edit'!H772</f>
        <v>Máy chạy thận nhân tạo</v>
      </c>
      <c r="E773" t="str">
        <f>'TSCĐ Edit'!L772</f>
        <v xml:space="preserve">Dialog+ </v>
      </c>
      <c r="F773" s="160">
        <f>'TSCĐ Edit'!M772</f>
        <v>547476</v>
      </c>
      <c r="G773" t="str">
        <f>'TSCĐ Edit'!N772</f>
        <v xml:space="preserve">B.Braun Avitum AG </v>
      </c>
      <c r="H773" t="str">
        <f>'TSCĐ Edit'!O772</f>
        <v xml:space="preserve"> Đức</v>
      </c>
      <c r="I773">
        <f>'TSCĐ Edit'!P772</f>
        <v>2023</v>
      </c>
      <c r="J773">
        <f>'TSCĐ Edit'!Q772</f>
        <v>44937</v>
      </c>
      <c r="K773" t="s">
        <v>2</v>
      </c>
      <c r="L773" t="s">
        <v>2</v>
      </c>
      <c r="M773" t="str">
        <f>'TSCĐ Edit'!U772</f>
        <v>Đang hoạt động</v>
      </c>
      <c r="N773">
        <f>'TSCĐ Edit'!Q772</f>
        <v>44937</v>
      </c>
    </row>
    <row r="774" spans="1:14" x14ac:dyDescent="0.3">
      <c r="A774" t="str">
        <f>'TSCĐ Edit'!I773</f>
        <v>Khoa Nội Thận Tiết Niệu - Lọc Máu</v>
      </c>
      <c r="B774" t="str">
        <f>'TSCĐ Edit'!B773</f>
        <v>Máy chạy thận</v>
      </c>
      <c r="C774" t="str">
        <f>'TSCĐ Edit'!D773</f>
        <v>BG.MCT.KNTTN.026</v>
      </c>
      <c r="D774" t="str">
        <f>'TSCĐ Edit'!H773</f>
        <v>Máy chạy thận nhân tạo</v>
      </c>
      <c r="E774" t="str">
        <f>'TSCĐ Edit'!L773</f>
        <v xml:space="preserve">Dialog+ </v>
      </c>
      <c r="F774" s="160">
        <f>'TSCĐ Edit'!M773</f>
        <v>547487</v>
      </c>
      <c r="G774" t="str">
        <f>'TSCĐ Edit'!N773</f>
        <v xml:space="preserve">B.Braun Avitum AG </v>
      </c>
      <c r="H774" t="str">
        <f>'TSCĐ Edit'!O773</f>
        <v xml:space="preserve"> Đức</v>
      </c>
      <c r="I774">
        <f>'TSCĐ Edit'!P773</f>
        <v>2023</v>
      </c>
      <c r="J774">
        <f>'TSCĐ Edit'!Q773</f>
        <v>44937</v>
      </c>
      <c r="K774" t="s">
        <v>2</v>
      </c>
      <c r="L774" t="s">
        <v>2</v>
      </c>
      <c r="M774" t="str">
        <f>'TSCĐ Edit'!U773</f>
        <v>Đang hoạt động</v>
      </c>
      <c r="N774">
        <f>'TSCĐ Edit'!Q773</f>
        <v>44937</v>
      </c>
    </row>
    <row r="775" spans="1:14" x14ac:dyDescent="0.3">
      <c r="A775" t="str">
        <f>'TSCĐ Edit'!I774</f>
        <v>Khoa Nội Thận Tiết Niệu - Lọc Máu</v>
      </c>
      <c r="B775" t="str">
        <f>'TSCĐ Edit'!B774</f>
        <v>Máy chạy thận</v>
      </c>
      <c r="C775" t="str">
        <f>'TSCĐ Edit'!D774</f>
        <v>BG.MCT.KNTTN.027</v>
      </c>
      <c r="D775" t="str">
        <f>'TSCĐ Edit'!H774</f>
        <v>Máy chạy thận nhân tạo</v>
      </c>
      <c r="E775" t="str">
        <f>'TSCĐ Edit'!L774</f>
        <v xml:space="preserve">Dialog+ </v>
      </c>
      <c r="F775" s="160">
        <f>'TSCĐ Edit'!M774</f>
        <v>547488</v>
      </c>
      <c r="G775" t="str">
        <f>'TSCĐ Edit'!N774</f>
        <v xml:space="preserve">B.Braun Avitum AG </v>
      </c>
      <c r="H775" t="str">
        <f>'TSCĐ Edit'!O774</f>
        <v xml:space="preserve"> Đức</v>
      </c>
      <c r="I775">
        <f>'TSCĐ Edit'!P774</f>
        <v>2023</v>
      </c>
      <c r="J775">
        <f>'TSCĐ Edit'!Q774</f>
        <v>44937</v>
      </c>
      <c r="K775" t="s">
        <v>2</v>
      </c>
      <c r="L775" t="s">
        <v>2</v>
      </c>
      <c r="M775" t="str">
        <f>'TSCĐ Edit'!U774</f>
        <v>Đang hoạt động</v>
      </c>
      <c r="N775">
        <f>'TSCĐ Edit'!Q774</f>
        <v>44937</v>
      </c>
    </row>
    <row r="776" spans="1:14" x14ac:dyDescent="0.3">
      <c r="A776" t="str">
        <f>'TSCĐ Edit'!I775</f>
        <v>Khoa Nội Thận Tiết Niệu - Lọc Máu</v>
      </c>
      <c r="B776" t="str">
        <f>'TSCĐ Edit'!B775</f>
        <v>Máy chạy thận</v>
      </c>
      <c r="C776" t="str">
        <f>'TSCĐ Edit'!D775</f>
        <v>BG.MCT.KNTTN.028</v>
      </c>
      <c r="D776" t="str">
        <f>'TSCĐ Edit'!H775</f>
        <v>Máy chạy thận nhân tạo</v>
      </c>
      <c r="E776" t="str">
        <f>'TSCĐ Edit'!L775</f>
        <v xml:space="preserve">Dialog+ </v>
      </c>
      <c r="F776" s="160">
        <f>'TSCĐ Edit'!M775</f>
        <v>547489</v>
      </c>
      <c r="G776" t="str">
        <f>'TSCĐ Edit'!N775</f>
        <v xml:space="preserve">B.Braun Avitum AG </v>
      </c>
      <c r="H776" t="str">
        <f>'TSCĐ Edit'!O775</f>
        <v xml:space="preserve"> Đức</v>
      </c>
      <c r="I776">
        <f>'TSCĐ Edit'!P775</f>
        <v>2023</v>
      </c>
      <c r="J776">
        <f>'TSCĐ Edit'!Q775</f>
        <v>44937</v>
      </c>
      <c r="K776" t="s">
        <v>2</v>
      </c>
      <c r="L776" t="s">
        <v>2</v>
      </c>
      <c r="M776" t="str">
        <f>'TSCĐ Edit'!U775</f>
        <v>Đang hoạt động</v>
      </c>
      <c r="N776">
        <f>'TSCĐ Edit'!Q775</f>
        <v>44937</v>
      </c>
    </row>
    <row r="777" spans="1:14" x14ac:dyDescent="0.3">
      <c r="A777" t="str">
        <f>'TSCĐ Edit'!I776</f>
        <v>Khoa Nội Thận Tiết Niệu - Lọc Máu</v>
      </c>
      <c r="B777" t="str">
        <f>'TSCĐ Edit'!B776</f>
        <v>Máy chạy thận</v>
      </c>
      <c r="C777" t="str">
        <f>'TSCĐ Edit'!D776</f>
        <v>BG.MCT.KNTTN.029</v>
      </c>
      <c r="D777" t="str">
        <f>'TSCĐ Edit'!H776</f>
        <v>Máy chạy thận nhân tạo</v>
      </c>
      <c r="E777" t="str">
        <f>'TSCĐ Edit'!L776</f>
        <v xml:space="preserve">Dialog+ </v>
      </c>
      <c r="F777" s="160">
        <f>'TSCĐ Edit'!M776</f>
        <v>547490</v>
      </c>
      <c r="G777" t="str">
        <f>'TSCĐ Edit'!N776</f>
        <v xml:space="preserve">B.Braun Avitum AG </v>
      </c>
      <c r="H777" t="str">
        <f>'TSCĐ Edit'!O776</f>
        <v xml:space="preserve"> Đức</v>
      </c>
      <c r="I777">
        <f>'TSCĐ Edit'!P776</f>
        <v>2023</v>
      </c>
      <c r="J777">
        <f>'TSCĐ Edit'!Q776</f>
        <v>44937</v>
      </c>
      <c r="K777" t="s">
        <v>2</v>
      </c>
      <c r="L777" t="s">
        <v>2</v>
      </c>
      <c r="M777" t="str">
        <f>'TSCĐ Edit'!U776</f>
        <v>Đang hoạt động</v>
      </c>
      <c r="N777">
        <f>'TSCĐ Edit'!Q776</f>
        <v>44937</v>
      </c>
    </row>
    <row r="778" spans="1:14" x14ac:dyDescent="0.3">
      <c r="A778" t="str">
        <f>'TSCĐ Edit'!I777</f>
        <v>Khoa Nội Thận Tiết Niệu - Lọc Máu</v>
      </c>
      <c r="B778" t="str">
        <f>'TSCĐ Edit'!B777</f>
        <v>Máy chạy thận</v>
      </c>
      <c r="C778" t="str">
        <f>'TSCĐ Edit'!D777</f>
        <v>BG.MCT.KNTTN.030</v>
      </c>
      <c r="D778" t="str">
        <f>'TSCĐ Edit'!H777</f>
        <v>Máy chạy thận nhân tạo</v>
      </c>
      <c r="E778" t="str">
        <f>'TSCĐ Edit'!L777</f>
        <v xml:space="preserve">Dialog+ </v>
      </c>
      <c r="F778" s="160">
        <f>'TSCĐ Edit'!M777</f>
        <v>547491</v>
      </c>
      <c r="G778" t="str">
        <f>'TSCĐ Edit'!N777</f>
        <v xml:space="preserve">B.Braun Avitum AG </v>
      </c>
      <c r="H778" t="str">
        <f>'TSCĐ Edit'!O777</f>
        <v xml:space="preserve"> Đức</v>
      </c>
      <c r="I778">
        <f>'TSCĐ Edit'!P777</f>
        <v>2023</v>
      </c>
      <c r="J778">
        <f>'TSCĐ Edit'!Q777</f>
        <v>44937</v>
      </c>
      <c r="K778" t="s">
        <v>2</v>
      </c>
      <c r="L778" t="s">
        <v>2</v>
      </c>
      <c r="M778" t="str">
        <f>'TSCĐ Edit'!U777</f>
        <v>Đang hoạt động</v>
      </c>
      <c r="N778">
        <f>'TSCĐ Edit'!Q777</f>
        <v>44937</v>
      </c>
    </row>
    <row r="779" spans="1:14" x14ac:dyDescent="0.3">
      <c r="A779" t="str">
        <f>'TSCĐ Edit'!I778</f>
        <v>Khoa Nội Thận Tiết Niệu - Lọc Máu</v>
      </c>
      <c r="B779" t="str">
        <f>'TSCĐ Edit'!B778</f>
        <v>Máy chạy thận</v>
      </c>
      <c r="C779" t="str">
        <f>'TSCĐ Edit'!D778</f>
        <v>BG.MCT.KNTTN.031</v>
      </c>
      <c r="D779" t="str">
        <f>'TSCĐ Edit'!H778</f>
        <v>Máy chạy thận nhân tạo</v>
      </c>
      <c r="E779" t="str">
        <f>'TSCĐ Edit'!L778</f>
        <v xml:space="preserve">Dialog+ </v>
      </c>
      <c r="F779" s="160">
        <f>'TSCĐ Edit'!M778</f>
        <v>547492</v>
      </c>
      <c r="G779" t="str">
        <f>'TSCĐ Edit'!N778</f>
        <v xml:space="preserve">B.Braun Avitum AG </v>
      </c>
      <c r="H779" t="str">
        <f>'TSCĐ Edit'!O778</f>
        <v xml:space="preserve"> Đức</v>
      </c>
      <c r="I779">
        <f>'TSCĐ Edit'!P778</f>
        <v>2023</v>
      </c>
      <c r="J779">
        <f>'TSCĐ Edit'!Q778</f>
        <v>44937</v>
      </c>
      <c r="K779" t="s">
        <v>2</v>
      </c>
      <c r="L779" t="s">
        <v>2</v>
      </c>
      <c r="M779" t="str">
        <f>'TSCĐ Edit'!U778</f>
        <v>Đang hoạt động</v>
      </c>
      <c r="N779">
        <f>'TSCĐ Edit'!Q778</f>
        <v>44937</v>
      </c>
    </row>
    <row r="780" spans="1:14" x14ac:dyDescent="0.3">
      <c r="A780" t="str">
        <f>'TSCĐ Edit'!I779</f>
        <v>Khoa Nội Thận Tiết Niệu - Lọc Máu</v>
      </c>
      <c r="B780" t="str">
        <f>'TSCĐ Edit'!B779</f>
        <v>Máy chạy thận</v>
      </c>
      <c r="C780" t="str">
        <f>'TSCĐ Edit'!D779</f>
        <v>BG.MCT.KNTTN.032</v>
      </c>
      <c r="D780" t="str">
        <f>'TSCĐ Edit'!H779</f>
        <v>Máy chạy thận nhân tạo</v>
      </c>
      <c r="E780" t="str">
        <f>'TSCĐ Edit'!L779</f>
        <v xml:space="preserve">Dialog+ </v>
      </c>
      <c r="F780" s="160">
        <f>'TSCĐ Edit'!M779</f>
        <v>548031</v>
      </c>
      <c r="G780" t="str">
        <f>'TSCĐ Edit'!N779</f>
        <v xml:space="preserve">B.Braun Avitum AG </v>
      </c>
      <c r="H780" t="str">
        <f>'TSCĐ Edit'!O779</f>
        <v xml:space="preserve"> Đức</v>
      </c>
      <c r="I780">
        <f>'TSCĐ Edit'!P779</f>
        <v>2023</v>
      </c>
      <c r="J780">
        <f>'TSCĐ Edit'!Q779</f>
        <v>44937</v>
      </c>
      <c r="K780" t="s">
        <v>2</v>
      </c>
      <c r="L780" t="s">
        <v>2</v>
      </c>
      <c r="M780" t="str">
        <f>'TSCĐ Edit'!U779</f>
        <v>Đang hoạt động</v>
      </c>
      <c r="N780">
        <f>'TSCĐ Edit'!Q779</f>
        <v>44937</v>
      </c>
    </row>
    <row r="781" spans="1:14" x14ac:dyDescent="0.3">
      <c r="A781" t="str">
        <f>'TSCĐ Edit'!I780</f>
        <v>Khoa Nội Thận Tiết Niệu - Lọc Máu</v>
      </c>
      <c r="B781" t="str">
        <f>'TSCĐ Edit'!B780</f>
        <v>Máy chạy thận</v>
      </c>
      <c r="C781" t="str">
        <f>'TSCĐ Edit'!D780</f>
        <v>BG.MCT.KNTTN.033</v>
      </c>
      <c r="D781" t="str">
        <f>'TSCĐ Edit'!H780</f>
        <v>Máy chạy thận nhân tạo</v>
      </c>
      <c r="E781" t="str">
        <f>'TSCĐ Edit'!L780</f>
        <v xml:space="preserve">Dialog+ </v>
      </c>
      <c r="F781" s="160">
        <f>'TSCĐ Edit'!M780</f>
        <v>548045</v>
      </c>
      <c r="G781" t="str">
        <f>'TSCĐ Edit'!N780</f>
        <v xml:space="preserve">B.Braun Avitum AG </v>
      </c>
      <c r="H781" t="str">
        <f>'TSCĐ Edit'!O780</f>
        <v xml:space="preserve"> Đức</v>
      </c>
      <c r="I781">
        <f>'TSCĐ Edit'!P780</f>
        <v>2023</v>
      </c>
      <c r="J781">
        <f>'TSCĐ Edit'!Q780</f>
        <v>44937</v>
      </c>
      <c r="K781" t="s">
        <v>2</v>
      </c>
      <c r="L781" t="s">
        <v>2</v>
      </c>
      <c r="M781" t="str">
        <f>'TSCĐ Edit'!U780</f>
        <v>Đang hoạt động</v>
      </c>
      <c r="N781">
        <f>'TSCĐ Edit'!Q780</f>
        <v>44937</v>
      </c>
    </row>
    <row r="782" spans="1:14" x14ac:dyDescent="0.3">
      <c r="A782" t="str">
        <f>'TSCĐ Edit'!I781</f>
        <v>Khoa Nội Thận Tiết Niệu - Lọc Máu</v>
      </c>
      <c r="B782" t="str">
        <f>'TSCĐ Edit'!B781</f>
        <v>Máy chạy thận</v>
      </c>
      <c r="C782" t="str">
        <f>'TSCĐ Edit'!D781</f>
        <v>BG.MCT.KNTTN.034</v>
      </c>
      <c r="D782" t="str">
        <f>'TSCĐ Edit'!H781</f>
        <v>Máy chạy thận nhân tạo</v>
      </c>
      <c r="E782" t="str">
        <f>'TSCĐ Edit'!L781</f>
        <v xml:space="preserve">Dialog+ </v>
      </c>
      <c r="F782" s="160">
        <f>'TSCĐ Edit'!M781</f>
        <v>548046</v>
      </c>
      <c r="G782" t="str">
        <f>'TSCĐ Edit'!N781</f>
        <v xml:space="preserve">B.Braun Avitum AG </v>
      </c>
      <c r="H782" t="str">
        <f>'TSCĐ Edit'!O781</f>
        <v xml:space="preserve"> Đức</v>
      </c>
      <c r="I782">
        <f>'TSCĐ Edit'!P781</f>
        <v>2023</v>
      </c>
      <c r="J782">
        <f>'TSCĐ Edit'!Q781</f>
        <v>44937</v>
      </c>
      <c r="K782" t="s">
        <v>2</v>
      </c>
      <c r="L782" t="s">
        <v>2</v>
      </c>
      <c r="M782" t="str">
        <f>'TSCĐ Edit'!U781</f>
        <v>Đang hoạt động</v>
      </c>
      <c r="N782">
        <f>'TSCĐ Edit'!Q781</f>
        <v>44937</v>
      </c>
    </row>
    <row r="783" spans="1:14" x14ac:dyDescent="0.3">
      <c r="A783" t="str">
        <f>'TSCĐ Edit'!I782</f>
        <v>Khoa Nội Thận Tiết Niệu - Lọc Máu</v>
      </c>
      <c r="B783" t="str">
        <f>'TSCĐ Edit'!B782</f>
        <v>Máy chạy thận</v>
      </c>
      <c r="C783" t="str">
        <f>'TSCĐ Edit'!D782</f>
        <v>BG.MCT.KNTTN.035</v>
      </c>
      <c r="D783" t="str">
        <f>'TSCĐ Edit'!H782</f>
        <v>Máy chạy thận nhân tạo</v>
      </c>
      <c r="E783" t="str">
        <f>'TSCĐ Edit'!L782</f>
        <v xml:space="preserve">Dialog+ </v>
      </c>
      <c r="F783" s="160">
        <f>'TSCĐ Edit'!M782</f>
        <v>548047</v>
      </c>
      <c r="G783" t="str">
        <f>'TSCĐ Edit'!N782</f>
        <v xml:space="preserve">B.Braun Avitum AG </v>
      </c>
      <c r="H783" t="str">
        <f>'TSCĐ Edit'!O782</f>
        <v xml:space="preserve"> Đức</v>
      </c>
      <c r="I783">
        <f>'TSCĐ Edit'!P782</f>
        <v>2023</v>
      </c>
      <c r="J783">
        <f>'TSCĐ Edit'!Q782</f>
        <v>44937</v>
      </c>
      <c r="K783" t="s">
        <v>2</v>
      </c>
      <c r="L783" t="s">
        <v>2</v>
      </c>
      <c r="M783" t="str">
        <f>'TSCĐ Edit'!U782</f>
        <v>Đang hoạt động</v>
      </c>
      <c r="N783">
        <f>'TSCĐ Edit'!Q782</f>
        <v>44937</v>
      </c>
    </row>
    <row r="784" spans="1:14" x14ac:dyDescent="0.3">
      <c r="A784" t="str">
        <f>'TSCĐ Edit'!I783</f>
        <v>Khoa Nội Thận Tiết Niệu - Lọc Máu</v>
      </c>
      <c r="B784" t="str">
        <f>'TSCĐ Edit'!B783</f>
        <v>Máy chạy thận</v>
      </c>
      <c r="C784" t="str">
        <f>'TSCĐ Edit'!D783</f>
        <v>BG.MCT.KNTTN.036</v>
      </c>
      <c r="D784" t="str">
        <f>'TSCĐ Edit'!H783</f>
        <v>Máy chạy thận nhân tạo</v>
      </c>
      <c r="E784" t="str">
        <f>'TSCĐ Edit'!L783</f>
        <v xml:space="preserve">Dialog+ </v>
      </c>
      <c r="F784" s="160">
        <f>'TSCĐ Edit'!M783</f>
        <v>548048</v>
      </c>
      <c r="G784" t="str">
        <f>'TSCĐ Edit'!N783</f>
        <v xml:space="preserve">B.Braun Avitum AG </v>
      </c>
      <c r="H784" t="str">
        <f>'TSCĐ Edit'!O783</f>
        <v xml:space="preserve"> Đức</v>
      </c>
      <c r="I784">
        <f>'TSCĐ Edit'!P783</f>
        <v>2023</v>
      </c>
      <c r="J784">
        <f>'TSCĐ Edit'!Q783</f>
        <v>44937</v>
      </c>
      <c r="K784" t="s">
        <v>2</v>
      </c>
      <c r="L784" t="s">
        <v>2</v>
      </c>
      <c r="M784" t="str">
        <f>'TSCĐ Edit'!U783</f>
        <v>Đang hoạt động</v>
      </c>
      <c r="N784">
        <f>'TSCĐ Edit'!Q783</f>
        <v>44937</v>
      </c>
    </row>
    <row r="785" spans="1:14" x14ac:dyDescent="0.3">
      <c r="A785" t="str">
        <f>'TSCĐ Edit'!I784</f>
        <v>Khoa Nội Thận Tiết Niệu - Lọc Máu</v>
      </c>
      <c r="B785" t="str">
        <f>'TSCĐ Edit'!B784</f>
        <v>Máy chạy thận</v>
      </c>
      <c r="C785" t="str">
        <f>'TSCĐ Edit'!D784</f>
        <v>BG.MCT.KNTTN.037</v>
      </c>
      <c r="D785" t="str">
        <f>'TSCĐ Edit'!H784</f>
        <v>Máy chạy thận nhân tạo</v>
      </c>
      <c r="E785" t="str">
        <f>'TSCĐ Edit'!L784</f>
        <v xml:space="preserve">Dialog+ </v>
      </c>
      <c r="F785" s="160">
        <f>'TSCĐ Edit'!M784</f>
        <v>548049</v>
      </c>
      <c r="G785" t="str">
        <f>'TSCĐ Edit'!N784</f>
        <v xml:space="preserve">B.Braun Avitum AG </v>
      </c>
      <c r="H785" t="str">
        <f>'TSCĐ Edit'!O784</f>
        <v xml:space="preserve"> Đức</v>
      </c>
      <c r="I785">
        <f>'TSCĐ Edit'!P784</f>
        <v>2023</v>
      </c>
      <c r="J785">
        <f>'TSCĐ Edit'!Q784</f>
        <v>44937</v>
      </c>
      <c r="K785" t="s">
        <v>2</v>
      </c>
      <c r="L785" t="s">
        <v>2</v>
      </c>
      <c r="M785" t="str">
        <f>'TSCĐ Edit'!U784</f>
        <v>Đang hoạt động</v>
      </c>
      <c r="N785">
        <f>'TSCĐ Edit'!Q784</f>
        <v>44937</v>
      </c>
    </row>
    <row r="786" spans="1:14" x14ac:dyDescent="0.3">
      <c r="A786" t="str">
        <f>'TSCĐ Edit'!I785</f>
        <v>Khoa Nội Thận Tiết Niệu - Lọc Máu</v>
      </c>
      <c r="B786" t="str">
        <f>'TSCĐ Edit'!B785</f>
        <v>Máy chạy thận</v>
      </c>
      <c r="C786" t="str">
        <f>'TSCĐ Edit'!D785</f>
        <v>BG.MCT.KNTTN.038</v>
      </c>
      <c r="D786" t="str">
        <f>'TSCĐ Edit'!H785</f>
        <v>Máy chạy thận nhân tạo</v>
      </c>
      <c r="E786" t="str">
        <f>'TSCĐ Edit'!L785</f>
        <v xml:space="preserve">Dialog+ </v>
      </c>
      <c r="F786" s="160">
        <f>'TSCĐ Edit'!M785</f>
        <v>548067</v>
      </c>
      <c r="G786" t="str">
        <f>'TSCĐ Edit'!N785</f>
        <v xml:space="preserve">B.Braun Avitum AG </v>
      </c>
      <c r="H786" t="str">
        <f>'TSCĐ Edit'!O785</f>
        <v xml:space="preserve"> Đức</v>
      </c>
      <c r="I786">
        <f>'TSCĐ Edit'!P785</f>
        <v>2023</v>
      </c>
      <c r="J786">
        <f>'TSCĐ Edit'!Q785</f>
        <v>44937</v>
      </c>
      <c r="K786" t="s">
        <v>2</v>
      </c>
      <c r="L786" t="s">
        <v>2</v>
      </c>
      <c r="M786" t="str">
        <f>'TSCĐ Edit'!U785</f>
        <v>Đang hoạt động</v>
      </c>
      <c r="N786">
        <f>'TSCĐ Edit'!Q785</f>
        <v>44937</v>
      </c>
    </row>
    <row r="787" spans="1:14" x14ac:dyDescent="0.3">
      <c r="A787" t="str">
        <f>'TSCĐ Edit'!I786</f>
        <v>Khoa Nội Thận Tiết Niệu - Lọc Máu</v>
      </c>
      <c r="B787" t="str">
        <f>'TSCĐ Edit'!B786</f>
        <v>Máy chạy thận</v>
      </c>
      <c r="C787" t="str">
        <f>'TSCĐ Edit'!D786</f>
        <v>BG.MCT.KNTTN.039</v>
      </c>
      <c r="D787" t="str">
        <f>'TSCĐ Edit'!H786</f>
        <v>Máy chạy thận nhân tạo</v>
      </c>
      <c r="E787" t="str">
        <f>'TSCĐ Edit'!L786</f>
        <v xml:space="preserve">Dialog+ </v>
      </c>
      <c r="F787" s="160">
        <f>'TSCĐ Edit'!M786</f>
        <v>548068</v>
      </c>
      <c r="G787" t="str">
        <f>'TSCĐ Edit'!N786</f>
        <v xml:space="preserve">B.Braun Avitum AG </v>
      </c>
      <c r="H787" t="str">
        <f>'TSCĐ Edit'!O786</f>
        <v xml:space="preserve"> Đức</v>
      </c>
      <c r="I787">
        <f>'TSCĐ Edit'!P786</f>
        <v>2023</v>
      </c>
      <c r="J787">
        <f>'TSCĐ Edit'!Q786</f>
        <v>44937</v>
      </c>
      <c r="K787" t="s">
        <v>2</v>
      </c>
      <c r="L787" t="s">
        <v>2</v>
      </c>
      <c r="M787" t="str">
        <f>'TSCĐ Edit'!U786</f>
        <v>Đang hoạt động</v>
      </c>
      <c r="N787">
        <f>'TSCĐ Edit'!Q786</f>
        <v>44937</v>
      </c>
    </row>
    <row r="788" spans="1:14" x14ac:dyDescent="0.3">
      <c r="A788" t="str">
        <f>'TSCĐ Edit'!I787</f>
        <v>Khoa Nội Thận Tiết Niệu - Lọc Máu</v>
      </c>
      <c r="B788" t="str">
        <f>'TSCĐ Edit'!B787</f>
        <v>Máy chạy thận</v>
      </c>
      <c r="C788" t="str">
        <f>'TSCĐ Edit'!D787</f>
        <v>BG.MCT.KNTTN.040</v>
      </c>
      <c r="D788" t="str">
        <f>'TSCĐ Edit'!H787</f>
        <v>Máy chạy thận nhân tạo</v>
      </c>
      <c r="E788" t="str">
        <f>'TSCĐ Edit'!L787</f>
        <v xml:space="preserve">Dialog+ </v>
      </c>
      <c r="F788" s="160">
        <f>'TSCĐ Edit'!M787</f>
        <v>548069</v>
      </c>
      <c r="G788" t="str">
        <f>'TSCĐ Edit'!N787</f>
        <v xml:space="preserve">B.Braun Avitum AG </v>
      </c>
      <c r="H788" t="str">
        <f>'TSCĐ Edit'!O787</f>
        <v xml:space="preserve"> Đức</v>
      </c>
      <c r="I788">
        <f>'TSCĐ Edit'!P787</f>
        <v>2023</v>
      </c>
      <c r="J788">
        <f>'TSCĐ Edit'!Q787</f>
        <v>44937</v>
      </c>
      <c r="K788" t="s">
        <v>2</v>
      </c>
      <c r="L788" t="s">
        <v>2</v>
      </c>
      <c r="M788" t="str">
        <f>'TSCĐ Edit'!U787</f>
        <v>Đang hoạt động</v>
      </c>
      <c r="N788">
        <f>'TSCĐ Edit'!Q787</f>
        <v>44937</v>
      </c>
    </row>
    <row r="789" spans="1:14" x14ac:dyDescent="0.3">
      <c r="A789" t="str">
        <f>'TSCĐ Edit'!I788</f>
        <v>Khoa Nội Thận Tiết Niệu - Lọc Máu</v>
      </c>
      <c r="B789" t="str">
        <f>'TSCĐ Edit'!B788</f>
        <v>Máy chạy thận</v>
      </c>
      <c r="C789" t="str">
        <f>'TSCĐ Edit'!D788</f>
        <v>BG.MCT.KNTTN.041</v>
      </c>
      <c r="D789" t="str">
        <f>'TSCĐ Edit'!H788</f>
        <v>Máy chạy thận nhân tạo</v>
      </c>
      <c r="E789" t="str">
        <f>'TSCĐ Edit'!L788</f>
        <v xml:space="preserve">Dialog+ </v>
      </c>
      <c r="F789" s="160">
        <f>'TSCĐ Edit'!M788</f>
        <v>548070</v>
      </c>
      <c r="G789" t="str">
        <f>'TSCĐ Edit'!N788</f>
        <v xml:space="preserve">B.Braun Avitum AG </v>
      </c>
      <c r="H789" t="str">
        <f>'TSCĐ Edit'!O788</f>
        <v xml:space="preserve"> Đức</v>
      </c>
      <c r="I789">
        <f>'TSCĐ Edit'!P788</f>
        <v>2023</v>
      </c>
      <c r="J789">
        <f>'TSCĐ Edit'!Q788</f>
        <v>44937</v>
      </c>
      <c r="K789" t="s">
        <v>2</v>
      </c>
      <c r="L789" t="s">
        <v>2</v>
      </c>
      <c r="M789" t="str">
        <f>'TSCĐ Edit'!U788</f>
        <v>Đang hoạt động</v>
      </c>
      <c r="N789">
        <f>'TSCĐ Edit'!Q788</f>
        <v>44937</v>
      </c>
    </row>
    <row r="790" spans="1:14" x14ac:dyDescent="0.3">
      <c r="A790" t="str">
        <f>'TSCĐ Edit'!I789</f>
        <v>Khoa Nội Thận Tiết Niệu - Lọc Máu</v>
      </c>
      <c r="B790" t="str">
        <f>'TSCĐ Edit'!B789</f>
        <v>Máy điện tim</v>
      </c>
      <c r="C790" t="str">
        <f>'TSCĐ Edit'!D789</f>
        <v>BG.ĐT.KNTTN.001</v>
      </c>
      <c r="D790" t="str">
        <f>'TSCĐ Edit'!H789</f>
        <v>Máy điện tim 3 cần</v>
      </c>
      <c r="E790" t="str">
        <f>'TSCĐ Edit'!L789</f>
        <v>EEG-1150</v>
      </c>
      <c r="F790" s="160" t="str">
        <f>'TSCĐ Edit'!M789</f>
        <v>15546K</v>
      </c>
      <c r="G790" t="str">
        <f>'TSCĐ Edit'!N789</f>
        <v>Nhật</v>
      </c>
      <c r="H790" t="str">
        <f>'TSCĐ Edit'!O789</f>
        <v>Nhật Bản</v>
      </c>
      <c r="I790">
        <f>'TSCĐ Edit'!P789</f>
        <v>2015</v>
      </c>
      <c r="J790" t="str">
        <f>'TSCĐ Edit'!Q789</f>
        <v>28/01/2016</v>
      </c>
      <c r="K790" t="s">
        <v>2</v>
      </c>
      <c r="L790" t="s">
        <v>2</v>
      </c>
      <c r="M790" t="str">
        <f>'TSCĐ Edit'!U789</f>
        <v>Đang hoạt động</v>
      </c>
      <c r="N790" t="str">
        <f>'TSCĐ Edit'!Q789</f>
        <v>28/01/2016</v>
      </c>
    </row>
    <row r="791" spans="1:14" x14ac:dyDescent="0.3">
      <c r="A791" t="str">
        <f>'TSCĐ Edit'!I790</f>
        <v>Khoa Nội Thận Tiết Niệu - Lọc Máu</v>
      </c>
      <c r="B791" t="str">
        <f>'TSCĐ Edit'!B790</f>
        <v>Máy hút dịch</v>
      </c>
      <c r="C791" t="str">
        <f>'TSCĐ Edit'!D790</f>
        <v>BG.HD.KNTTN.001</v>
      </c>
      <c r="D791" t="str">
        <f>'TSCĐ Edit'!H790</f>
        <v>Máy hút dịch</v>
      </c>
      <c r="E791" t="str">
        <f>'TSCĐ Edit'!L790</f>
        <v>7A-23D</v>
      </c>
      <c r="F791" s="160" t="str">
        <f>'TSCĐ Edit'!M790</f>
        <v xml:space="preserve">
 00245
 </v>
      </c>
      <c r="G791" t="str">
        <f>'TSCĐ Edit'!N790</f>
        <v xml:space="preserve">Yuwell </v>
      </c>
      <c r="H791" t="str">
        <f>'TSCĐ Edit'!O790</f>
        <v xml:space="preserve"> Trung Quốc</v>
      </c>
      <c r="I791">
        <f>'TSCĐ Edit'!P790</f>
        <v>2020</v>
      </c>
      <c r="J791">
        <f>'TSCĐ Edit'!Q790</f>
        <v>2021</v>
      </c>
      <c r="K791" t="s">
        <v>2</v>
      </c>
      <c r="L791" t="s">
        <v>2</v>
      </c>
      <c r="M791" t="str">
        <f>'TSCĐ Edit'!U790</f>
        <v>Đang hoạt động</v>
      </c>
      <c r="N791">
        <f>'TSCĐ Edit'!Q790</f>
        <v>2021</v>
      </c>
    </row>
    <row r="792" spans="1:14" x14ac:dyDescent="0.3">
      <c r="A792" t="str">
        <f>'TSCĐ Edit'!I791</f>
        <v>Khoa Nội Thận Tiết Niệu - Lọc Máu</v>
      </c>
      <c r="B792" t="str">
        <f>'TSCĐ Edit'!B791</f>
        <v>Máy hút dịch</v>
      </c>
      <c r="C792" t="str">
        <f>'TSCĐ Edit'!D791</f>
        <v>BG.HD.KNTTN.002</v>
      </c>
      <c r="D792" t="str">
        <f>'TSCĐ Edit'!H791</f>
        <v>Máy hút dịch</v>
      </c>
      <c r="E792" t="str">
        <f>'TSCĐ Edit'!L791</f>
        <v>7A-23D</v>
      </c>
      <c r="F792" s="160" t="str">
        <f>'TSCĐ Edit'!M791</f>
        <v xml:space="preserve">
  00246</v>
      </c>
      <c r="G792" t="str">
        <f>'TSCĐ Edit'!N791</f>
        <v xml:space="preserve">Yuwell </v>
      </c>
      <c r="H792" t="str">
        <f>'TSCĐ Edit'!O791</f>
        <v xml:space="preserve"> Trung Quốc</v>
      </c>
      <c r="I792">
        <f>'TSCĐ Edit'!P791</f>
        <v>2020</v>
      </c>
      <c r="J792">
        <f>'TSCĐ Edit'!Q791</f>
        <v>2021</v>
      </c>
      <c r="K792" t="s">
        <v>2</v>
      </c>
      <c r="L792" t="s">
        <v>2</v>
      </c>
      <c r="M792" t="str">
        <f>'TSCĐ Edit'!U791</f>
        <v>Đang hoạt động</v>
      </c>
      <c r="N792">
        <f>'TSCĐ Edit'!Q791</f>
        <v>2021</v>
      </c>
    </row>
    <row r="793" spans="1:14" x14ac:dyDescent="0.3">
      <c r="A793" t="str">
        <f>'TSCĐ Edit'!I792</f>
        <v>Khoa Nội Thận Tiết Niệu - Lọc Máu</v>
      </c>
      <c r="B793" t="str">
        <f>'TSCĐ Edit'!B792</f>
        <v xml:space="preserve">Máy rửa  </v>
      </c>
      <c r="C793" t="str">
        <f>'TSCĐ Edit'!D792</f>
        <v>BG.SA.KNTTN.001</v>
      </c>
      <c r="D793" t="str">
        <f>'TSCĐ Edit'!H792</f>
        <v xml:space="preserve">MÁY RỬA QUẢ LỌC THẬN 
</v>
      </c>
      <c r="E793" t="str">
        <f>'TSCĐ Edit'!L792</f>
        <v>Renatron PA 100</v>
      </c>
      <c r="F793" s="160" t="str">
        <f>'TSCĐ Edit'!M792</f>
        <v>PA 3663; PA 3664; PA 3665, PA 3666; PA 3667; PA 3668</v>
      </c>
      <c r="G793" t="str">
        <f>'TSCĐ Edit'!N792</f>
        <v xml:space="preserve">Medivators  </v>
      </c>
      <c r="H793" t="str">
        <f>'TSCĐ Edit'!O792</f>
        <v xml:space="preserve">  Mỹ</v>
      </c>
      <c r="I793">
        <f>'TSCĐ Edit'!P792</f>
        <v>2018</v>
      </c>
      <c r="J793" t="str">
        <f>'TSCĐ Edit'!Q792</f>
        <v>28/12/2018</v>
      </c>
      <c r="K793" t="s">
        <v>2</v>
      </c>
      <c r="L793" t="s">
        <v>2</v>
      </c>
      <c r="M793" t="str">
        <f>'TSCĐ Edit'!U792</f>
        <v>Đang hoạt động</v>
      </c>
      <c r="N793" t="str">
        <f>'TSCĐ Edit'!Q792</f>
        <v>28/12/2018</v>
      </c>
    </row>
    <row r="794" spans="1:14" x14ac:dyDescent="0.3">
      <c r="A794" t="str">
        <f>'TSCĐ Edit'!I793</f>
        <v>Khoa Nội Thận Tiết Niệu - Lọc Máu</v>
      </c>
      <c r="B794" t="str">
        <f>'TSCĐ Edit'!B793</f>
        <v>Máy theo dõi BN</v>
      </c>
      <c r="C794" t="str">
        <f>'TSCĐ Edit'!D793</f>
        <v>BG.MTD.KNTTN.001</v>
      </c>
      <c r="D794" t="str">
        <f>'TSCĐ Edit'!H793</f>
        <v>Monitor theo dõi bệnh nhân</v>
      </c>
      <c r="E794" t="str">
        <f>'TSCĐ Edit'!L793</f>
        <v xml:space="preserve"> BSM - 2301k </v>
      </c>
      <c r="F794" s="160">
        <f>'TSCĐ Edit'!M793</f>
        <v>36227</v>
      </c>
      <c r="G794" t="str">
        <f>'TSCĐ Edit'!N793</f>
        <v>NIHONKODEN</v>
      </c>
      <c r="H794" t="str">
        <f>'TSCĐ Edit'!O793</f>
        <v>Nhật Bản</v>
      </c>
      <c r="I794">
        <f>'TSCĐ Edit'!P793</f>
        <v>2011</v>
      </c>
      <c r="J794">
        <f>'TSCĐ Edit'!Q793</f>
        <v>40918</v>
      </c>
      <c r="K794" t="s">
        <v>2</v>
      </c>
      <c r="L794" t="s">
        <v>2</v>
      </c>
      <c r="M794" t="str">
        <f>'TSCĐ Edit'!U793</f>
        <v>Đang hoạt động</v>
      </c>
      <c r="N794">
        <f>'TSCĐ Edit'!Q793</f>
        <v>40918</v>
      </c>
    </row>
    <row r="795" spans="1:14" x14ac:dyDescent="0.3">
      <c r="A795" t="str">
        <f>'TSCĐ Edit'!I794</f>
        <v>Khoa Nội Thận Tiết Niệu - Lọc Máu</v>
      </c>
      <c r="B795" t="str">
        <f>'TSCĐ Edit'!B794</f>
        <v>Máy theo dõi BN</v>
      </c>
      <c r="C795" t="str">
        <f>'TSCĐ Edit'!D794</f>
        <v>BG.MTD.KNTTN.002</v>
      </c>
      <c r="D795" t="str">
        <f>'TSCĐ Edit'!H794</f>
        <v>Monitor 5 thông số</v>
      </c>
      <c r="E795" t="str">
        <f>'TSCĐ Edit'!L794</f>
        <v>PVM - 2701</v>
      </c>
      <c r="F795" s="160" t="str">
        <f>'TSCĐ Edit'!M794</f>
        <v>06647</v>
      </c>
      <c r="G795" t="str">
        <f>'TSCĐ Edit'!N794</f>
        <v>NIHONKODEN</v>
      </c>
      <c r="H795" t="str">
        <f>'TSCĐ Edit'!O794</f>
        <v>Nhật Bản</v>
      </c>
      <c r="I795">
        <f>'TSCĐ Edit'!P794</f>
        <v>2014</v>
      </c>
      <c r="J795">
        <f>'TSCĐ Edit'!Q794</f>
        <v>42070</v>
      </c>
      <c r="K795" t="s">
        <v>2</v>
      </c>
      <c r="L795" t="s">
        <v>2</v>
      </c>
      <c r="M795" t="str">
        <f>'TSCĐ Edit'!U794</f>
        <v>Đang hoạt động</v>
      </c>
      <c r="N795">
        <f>'TSCĐ Edit'!Q794</f>
        <v>42070</v>
      </c>
    </row>
    <row r="796" spans="1:14" x14ac:dyDescent="0.3">
      <c r="A796" t="str">
        <f>'TSCĐ Edit'!I795</f>
        <v>Khoa Nội Thận Tiết Niệu - Lọc Máu</v>
      </c>
      <c r="B796" t="str">
        <f>'TSCĐ Edit'!B795</f>
        <v>Máy theo dõi BN</v>
      </c>
      <c r="C796" t="str">
        <f>'TSCĐ Edit'!D795</f>
        <v>BG.MTD.KNTTN.003</v>
      </c>
      <c r="D796" t="str">
        <f>'TSCĐ Edit'!H795</f>
        <v>Monitor theo dõi bệnh nhân 3 thông số</v>
      </c>
      <c r="E796" t="str">
        <f>'TSCĐ Edit'!L795</f>
        <v>Carescape V100</v>
      </c>
      <c r="F796" s="160" t="str">
        <f>'TSCĐ Edit'!M795</f>
        <v>SH618450020SA</v>
      </c>
      <c r="G796" t="str">
        <f>'TSCĐ Edit'!N795</f>
        <v xml:space="preserve"> GE Healthcare  </v>
      </c>
      <c r="H796" t="str">
        <f>'TSCĐ Edit'!O795</f>
        <v xml:space="preserve">  Mỹ sản xuất tại Mexico</v>
      </c>
      <c r="I796">
        <f>'TSCĐ Edit'!P795</f>
        <v>2018</v>
      </c>
      <c r="J796" t="str">
        <f>'TSCĐ Edit'!Q795</f>
        <v>20/12/2018</v>
      </c>
      <c r="K796" t="s">
        <v>2</v>
      </c>
      <c r="L796" t="s">
        <v>2</v>
      </c>
      <c r="M796" t="str">
        <f>'TSCĐ Edit'!U795</f>
        <v>Đang hoạt động</v>
      </c>
      <c r="N796" t="str">
        <f>'TSCĐ Edit'!Q795</f>
        <v>20/12/2018</v>
      </c>
    </row>
    <row r="797" spans="1:14" x14ac:dyDescent="0.3">
      <c r="A797" t="str">
        <f>'TSCĐ Edit'!I796</f>
        <v>Khoa Nội Thận Tiết Niệu - Lọc Máu</v>
      </c>
      <c r="B797" t="str">
        <f>'TSCĐ Edit'!B796</f>
        <v>Máy theo dõi BN</v>
      </c>
      <c r="C797" t="str">
        <f>'TSCĐ Edit'!D796</f>
        <v>BG.MTD.KNTTN.004</v>
      </c>
      <c r="D797" t="str">
        <f>'TSCĐ Edit'!H796</f>
        <v>Monitor theo dõi bệnh nhân 5 thông số</v>
      </c>
      <c r="E797" t="str">
        <f>'TSCĐ Edit'!L796</f>
        <v>Datalys 807</v>
      </c>
      <c r="F797" s="160" t="str">
        <f>'TSCĐ Edit'!M796</f>
        <v xml:space="preserve">
  DT7LSIJ020
 </v>
      </c>
      <c r="G797" t="str">
        <f>'TSCĐ Edit'!N796</f>
        <v xml:space="preserve">Lutech </v>
      </c>
      <c r="H797" t="str">
        <f>'TSCĐ Edit'!O796</f>
        <v xml:space="preserve">  Mỹ</v>
      </c>
      <c r="I797">
        <f>'TSCĐ Edit'!P796</f>
        <v>2021</v>
      </c>
      <c r="J797" t="str">
        <f>'TSCĐ Edit'!Q796</f>
        <v xml:space="preserve"> 10/06/2021</v>
      </c>
      <c r="K797" t="s">
        <v>2</v>
      </c>
      <c r="L797" t="s">
        <v>2</v>
      </c>
      <c r="M797" t="str">
        <f>'TSCĐ Edit'!U796</f>
        <v>Đang hoạt động</v>
      </c>
      <c r="N797" t="str">
        <f>'TSCĐ Edit'!Q796</f>
        <v xml:space="preserve"> 10/06/2021</v>
      </c>
    </row>
    <row r="798" spans="1:14" x14ac:dyDescent="0.3">
      <c r="A798" t="str">
        <f>'TSCĐ Edit'!I797</f>
        <v>Khoa Nội Thận Tiết Niệu - Lọc Máu</v>
      </c>
      <c r="B798" t="str">
        <f>'TSCĐ Edit'!B797</f>
        <v>Máy theo dõi BN</v>
      </c>
      <c r="C798" t="str">
        <f>'TSCĐ Edit'!D797</f>
        <v>BG.MTD.KNTTN.005</v>
      </c>
      <c r="D798" t="str">
        <f>'TSCĐ Edit'!H797</f>
        <v>Monitor theo dõi bệnh nhân 5 thông số</v>
      </c>
      <c r="E798" t="str">
        <f>'TSCĐ Edit'!L797</f>
        <v>Datalys 807</v>
      </c>
      <c r="F798" s="160" t="str">
        <f>'TSCĐ Edit'!M797</f>
        <v xml:space="preserve">
  DT7LSIJ045
 </v>
      </c>
      <c r="G798" t="str">
        <f>'TSCĐ Edit'!N797</f>
        <v xml:space="preserve">Lutech </v>
      </c>
      <c r="H798" t="str">
        <f>'TSCĐ Edit'!O797</f>
        <v xml:space="preserve">  Mỹ</v>
      </c>
      <c r="I798">
        <f>'TSCĐ Edit'!P797</f>
        <v>2021</v>
      </c>
      <c r="J798" t="str">
        <f>'TSCĐ Edit'!Q797</f>
        <v xml:space="preserve"> 10/06/2021</v>
      </c>
      <c r="K798" t="s">
        <v>2</v>
      </c>
      <c r="L798" t="s">
        <v>2</v>
      </c>
      <c r="M798" t="str">
        <f>'TSCĐ Edit'!U797</f>
        <v>Đang hoạt động</v>
      </c>
      <c r="N798" t="str">
        <f>'TSCĐ Edit'!Q797</f>
        <v xml:space="preserve"> 10/06/2021</v>
      </c>
    </row>
    <row r="799" spans="1:14" x14ac:dyDescent="0.3">
      <c r="A799" t="str">
        <f>'TSCĐ Edit'!I798</f>
        <v>Khoa Nội Thận Tiết Niệu - Lọc Máu</v>
      </c>
      <c r="B799" t="str">
        <f>'TSCĐ Edit'!B798</f>
        <v>Máy theo dõi BN</v>
      </c>
      <c r="C799" t="str">
        <f>'TSCĐ Edit'!D798</f>
        <v>BG.MTD.KNTTN.006</v>
      </c>
      <c r="D799" t="str">
        <f>'TSCĐ Edit'!H798</f>
        <v>Monitor theo dõi bệnh nhân 5 thông số</v>
      </c>
      <c r="E799" t="str">
        <f>'TSCĐ Edit'!L798</f>
        <v>Datalys 807</v>
      </c>
      <c r="F799" s="160" t="str">
        <f>'TSCĐ Edit'!M798</f>
        <v xml:space="preserve">
 DT7LSIJ022
 </v>
      </c>
      <c r="G799" t="str">
        <f>'TSCĐ Edit'!N798</f>
        <v xml:space="preserve">Lutech </v>
      </c>
      <c r="H799" t="str">
        <f>'TSCĐ Edit'!O798</f>
        <v xml:space="preserve">  Mỹ</v>
      </c>
      <c r="I799">
        <f>'TSCĐ Edit'!P798</f>
        <v>2021</v>
      </c>
      <c r="J799" t="str">
        <f>'TSCĐ Edit'!Q798</f>
        <v xml:space="preserve"> 10/06/2021</v>
      </c>
      <c r="K799" t="s">
        <v>2</v>
      </c>
      <c r="L799" t="s">
        <v>2</v>
      </c>
      <c r="M799" t="str">
        <f>'TSCĐ Edit'!U798</f>
        <v>Đang hoạt động</v>
      </c>
      <c r="N799" t="str">
        <f>'TSCĐ Edit'!Q798</f>
        <v xml:space="preserve"> 10/06/2021</v>
      </c>
    </row>
    <row r="800" spans="1:14" x14ac:dyDescent="0.3">
      <c r="A800" t="str">
        <f>'TSCĐ Edit'!I799</f>
        <v>Khoa Nội Thận Tiết Niệu - Lọc Máu</v>
      </c>
      <c r="B800" t="str">
        <f>'TSCĐ Edit'!B799</f>
        <v>Máy theo dõi BN</v>
      </c>
      <c r="C800" t="str">
        <f>'TSCĐ Edit'!D799</f>
        <v>BG.MTD.KNTTN.007</v>
      </c>
      <c r="D800" t="str">
        <f>'TSCĐ Edit'!H799</f>
        <v>Monitor theo dõi bệnh nhân 5 thông số</v>
      </c>
      <c r="E800" t="str">
        <f>'TSCĐ Edit'!L799</f>
        <v>Datalys 807</v>
      </c>
      <c r="F800" s="160" t="str">
        <f>'TSCĐ Edit'!M799</f>
        <v xml:space="preserve">
  DT7LSIJ050
 </v>
      </c>
      <c r="G800" t="str">
        <f>'TSCĐ Edit'!N799</f>
        <v xml:space="preserve">Lutech </v>
      </c>
      <c r="H800" t="str">
        <f>'TSCĐ Edit'!O799</f>
        <v xml:space="preserve">  Mỹ</v>
      </c>
      <c r="I800">
        <f>'TSCĐ Edit'!P799</f>
        <v>2021</v>
      </c>
      <c r="J800" t="str">
        <f>'TSCĐ Edit'!Q799</f>
        <v xml:space="preserve"> 10/06/2021</v>
      </c>
      <c r="K800" t="s">
        <v>2</v>
      </c>
      <c r="L800" t="s">
        <v>2</v>
      </c>
      <c r="M800" t="str">
        <f>'TSCĐ Edit'!U799</f>
        <v>Đang hoạt động</v>
      </c>
      <c r="N800" t="str">
        <f>'TSCĐ Edit'!Q799</f>
        <v xml:space="preserve"> 10/06/2021</v>
      </c>
    </row>
    <row r="801" spans="1:14" x14ac:dyDescent="0.3">
      <c r="A801" t="str">
        <f>'TSCĐ Edit'!I800</f>
        <v>Khoa Nội Thận Tiết Niệu - Lọc Máu</v>
      </c>
      <c r="B801" t="str">
        <f>'TSCĐ Edit'!B800</f>
        <v>Máy theo dõi BN</v>
      </c>
      <c r="C801" t="str">
        <f>'TSCĐ Edit'!D800</f>
        <v>BG.MTD.KNTTN.008</v>
      </c>
      <c r="D801" t="str">
        <f>'TSCĐ Edit'!H800</f>
        <v>Monitor theo dõi bệnh nhân 5 thông số</v>
      </c>
      <c r="E801" t="str">
        <f>'TSCĐ Edit'!L800</f>
        <v>Datalys 807</v>
      </c>
      <c r="F801" s="160" t="str">
        <f>'TSCĐ Edit'!M800</f>
        <v xml:space="preserve">
  DT7LSIJ029
 </v>
      </c>
      <c r="G801" t="str">
        <f>'TSCĐ Edit'!N800</f>
        <v xml:space="preserve">Lutech </v>
      </c>
      <c r="H801" t="str">
        <f>'TSCĐ Edit'!O800</f>
        <v xml:space="preserve">  Mỹ</v>
      </c>
      <c r="I801">
        <f>'TSCĐ Edit'!P800</f>
        <v>2021</v>
      </c>
      <c r="J801" t="str">
        <f>'TSCĐ Edit'!Q800</f>
        <v xml:space="preserve"> 10/06/2021</v>
      </c>
      <c r="K801" t="s">
        <v>2</v>
      </c>
      <c r="L801" t="s">
        <v>2</v>
      </c>
      <c r="M801" t="str">
        <f>'TSCĐ Edit'!U800</f>
        <v>Đang hoạt động</v>
      </c>
      <c r="N801" t="str">
        <f>'TSCĐ Edit'!Q800</f>
        <v xml:space="preserve"> 10/06/2021</v>
      </c>
    </row>
    <row r="802" spans="1:14" x14ac:dyDescent="0.3">
      <c r="A802" t="str">
        <f>'TSCĐ Edit'!I801</f>
        <v>Khoa Nội Thận Tiết Niệu - Lọc Máu</v>
      </c>
      <c r="B802" t="str">
        <f>'TSCĐ Edit'!B801</f>
        <v>Máy theo dõi BN</v>
      </c>
      <c r="C802" t="str">
        <f>'TSCĐ Edit'!D801</f>
        <v>BG.MTD.KNTTN.009</v>
      </c>
      <c r="D802" t="str">
        <f>'TSCĐ Edit'!H801</f>
        <v>Monitor theo dõi bệnh nhân 5 thông số</v>
      </c>
      <c r="E802" t="str">
        <f>'TSCĐ Edit'!L801</f>
        <v>Datalys 807</v>
      </c>
      <c r="F802" s="160" t="str">
        <f>'TSCĐ Edit'!M801</f>
        <v xml:space="preserve">
 DT7LSIJ038
 </v>
      </c>
      <c r="G802" t="str">
        <f>'TSCĐ Edit'!N801</f>
        <v xml:space="preserve">Lutech </v>
      </c>
      <c r="H802" t="str">
        <f>'TSCĐ Edit'!O801</f>
        <v xml:space="preserve">  Mỹ</v>
      </c>
      <c r="I802">
        <f>'TSCĐ Edit'!P801</f>
        <v>2021</v>
      </c>
      <c r="J802" t="str">
        <f>'TSCĐ Edit'!Q801</f>
        <v xml:space="preserve"> 10/06/2021</v>
      </c>
      <c r="K802" t="s">
        <v>2</v>
      </c>
      <c r="L802" t="s">
        <v>2</v>
      </c>
      <c r="M802" t="str">
        <f>'TSCĐ Edit'!U801</f>
        <v>Đang hoạt động</v>
      </c>
      <c r="N802" t="str">
        <f>'TSCĐ Edit'!Q801</f>
        <v xml:space="preserve"> 10/06/2021</v>
      </c>
    </row>
    <row r="803" spans="1:14" x14ac:dyDescent="0.3">
      <c r="A803" t="str">
        <f>'TSCĐ Edit'!I802</f>
        <v>Khoa Nội Thận Tiết Niệu - Lọc Máu</v>
      </c>
      <c r="B803" t="str">
        <f>'TSCĐ Edit'!B802</f>
        <v>Máy theo dõi BN</v>
      </c>
      <c r="C803" t="str">
        <f>'TSCĐ Edit'!D802</f>
        <v>BG.MTD.KNTTN.010</v>
      </c>
      <c r="D803" t="str">
        <f>'TSCĐ Edit'!H802</f>
        <v>Monitor theo dõi bệnh nhân 5 thông số</v>
      </c>
      <c r="E803" t="str">
        <f>'TSCĐ Edit'!L802</f>
        <v>Datalys 807</v>
      </c>
      <c r="F803" s="160" t="str">
        <f>'TSCĐ Edit'!M802</f>
        <v xml:space="preserve">
 DT7LSIJ026</v>
      </c>
      <c r="G803" t="str">
        <f>'TSCĐ Edit'!N802</f>
        <v xml:space="preserve">Lutech </v>
      </c>
      <c r="H803" t="str">
        <f>'TSCĐ Edit'!O802</f>
        <v xml:space="preserve">  Mỹ</v>
      </c>
      <c r="I803">
        <f>'TSCĐ Edit'!P802</f>
        <v>2021</v>
      </c>
      <c r="J803" t="str">
        <f>'TSCĐ Edit'!Q802</f>
        <v xml:space="preserve"> 10/06/2021</v>
      </c>
      <c r="K803" t="s">
        <v>2</v>
      </c>
      <c r="L803" t="s">
        <v>2</v>
      </c>
      <c r="M803" t="str">
        <f>'TSCĐ Edit'!U802</f>
        <v>Đang hoạt động</v>
      </c>
      <c r="N803" t="str">
        <f>'TSCĐ Edit'!Q802</f>
        <v xml:space="preserve"> 10/06/2021</v>
      </c>
    </row>
    <row r="804" spans="1:14" x14ac:dyDescent="0.3">
      <c r="A804" t="str">
        <f>'TSCĐ Edit'!I803</f>
        <v>Khoa Nội Thận Tiết Niệu - Lọc Máu</v>
      </c>
      <c r="B804" t="str">
        <f>'TSCĐ Edit'!B803</f>
        <v>Máy theo dõi BN</v>
      </c>
      <c r="C804" t="str">
        <f>'TSCĐ Edit'!D803</f>
        <v>BG.MTD.KNTTN.011</v>
      </c>
      <c r="D804" t="str">
        <f>'TSCĐ Edit'!H803</f>
        <v>Máy theo dõi bệnh nhân 6 thông số</v>
      </c>
      <c r="E804" t="str">
        <f>'TSCĐ Edit'!L803</f>
        <v>BSM 3562</v>
      </c>
      <c r="F804" s="160" t="str">
        <f>'TSCĐ Edit'!M803</f>
        <v xml:space="preserve">
S/n1: 30673</v>
      </c>
      <c r="G804" t="str">
        <f>'TSCĐ Edit'!N803</f>
        <v>NIHONKODEN</v>
      </c>
      <c r="H804" t="str">
        <f>'TSCĐ Edit'!O803</f>
        <v>Nhật Bản</v>
      </c>
      <c r="I804">
        <f>'TSCĐ Edit'!P803</f>
        <v>2020</v>
      </c>
      <c r="J804" t="str">
        <f>'TSCĐ Edit'!Q803</f>
        <v xml:space="preserve"> 10/06/2021</v>
      </c>
      <c r="K804" t="s">
        <v>2</v>
      </c>
      <c r="L804" t="s">
        <v>2</v>
      </c>
      <c r="M804" t="str">
        <f>'TSCĐ Edit'!U803</f>
        <v>Đang hoạt động</v>
      </c>
      <c r="N804" t="str">
        <f>'TSCĐ Edit'!Q803</f>
        <v xml:space="preserve"> 10/06/2021</v>
      </c>
    </row>
    <row r="805" spans="1:14" x14ac:dyDescent="0.3">
      <c r="A805" t="str">
        <f>'TSCĐ Edit'!I804</f>
        <v>Khoa Nội Thận Tiết Niệu - Lọc Máu</v>
      </c>
      <c r="B805" t="str">
        <f>'TSCĐ Edit'!B804</f>
        <v>Máy theo dõi BN</v>
      </c>
      <c r="C805" t="str">
        <f>'TSCĐ Edit'!D804</f>
        <v>BG.MTD.KNTTN.012</v>
      </c>
      <c r="D805" t="str">
        <f>'TSCĐ Edit'!H804</f>
        <v>Monitor theo dõi bệnh nhân 5 thông số</v>
      </c>
      <c r="E805" t="str">
        <f>'TSCĐ Edit'!L804</f>
        <v>Vitapia 7000K</v>
      </c>
      <c r="F805" s="160">
        <f>'TSCĐ Edit'!M804</f>
        <v>19100100057</v>
      </c>
      <c r="G805" t="str">
        <f>'TSCĐ Edit'!N804</f>
        <v xml:space="preserve">Trismed </v>
      </c>
      <c r="H805" t="str">
        <f>'TSCĐ Edit'!O804</f>
        <v xml:space="preserve"> Hàn Quốc</v>
      </c>
      <c r="I805">
        <f>'TSCĐ Edit'!P804</f>
        <v>2020</v>
      </c>
      <c r="J805" t="str">
        <f>'TSCĐ Edit'!Q804</f>
        <v xml:space="preserve"> 10/06/2021</v>
      </c>
      <c r="K805" t="s">
        <v>2</v>
      </c>
      <c r="L805" t="s">
        <v>2</v>
      </c>
      <c r="M805" t="str">
        <f>'TSCĐ Edit'!U804</f>
        <v>Đang hoạt động</v>
      </c>
      <c r="N805" t="str">
        <f>'TSCĐ Edit'!Q804</f>
        <v xml:space="preserve"> 10/06/2021</v>
      </c>
    </row>
    <row r="806" spans="1:14" x14ac:dyDescent="0.3">
      <c r="A806" t="str">
        <f>'TSCĐ Edit'!I805</f>
        <v>Khoa Nội Thận Tiết Niệu - Lọc Máu</v>
      </c>
      <c r="B806" t="str">
        <f>'TSCĐ Edit'!B805</f>
        <v>Máy truyền dịch</v>
      </c>
      <c r="C806" t="str">
        <f>'TSCĐ Edit'!D805</f>
        <v>BG.TD.KNTTN.001</v>
      </c>
      <c r="D806" t="str">
        <f>'TSCĐ Edit'!H805</f>
        <v>Bơm truyền dịch</v>
      </c>
      <c r="E806" t="str">
        <f>'TSCĐ Edit'!L805</f>
        <v>TE LF630</v>
      </c>
      <c r="F806" s="160" t="str">
        <f>'TSCĐ Edit'!M805</f>
        <v xml:space="preserve">
S/n1: 2005010114</v>
      </c>
      <c r="G806" t="str">
        <f>'TSCĐ Edit'!N805</f>
        <v>Terumo</v>
      </c>
      <c r="H806" t="str">
        <f>'TSCĐ Edit'!O805</f>
        <v>Nhật Bản</v>
      </c>
      <c r="I806">
        <f>'TSCĐ Edit'!P805</f>
        <v>2020</v>
      </c>
      <c r="J806" t="str">
        <f>'TSCĐ Edit'!Q805</f>
        <v xml:space="preserve"> 10/06/2021</v>
      </c>
      <c r="K806" t="s">
        <v>2</v>
      </c>
      <c r="L806" t="s">
        <v>2</v>
      </c>
      <c r="M806" t="str">
        <f>'TSCĐ Edit'!U805</f>
        <v>Đang hoạt động</v>
      </c>
      <c r="N806" t="str">
        <f>'TSCĐ Edit'!Q805</f>
        <v xml:space="preserve"> 10/06/2021</v>
      </c>
    </row>
    <row r="807" spans="1:14" x14ac:dyDescent="0.3">
      <c r="A807" t="str">
        <f>'TSCĐ Edit'!I806</f>
        <v>Khoa Nội Thận Tiết Niệu - Lọc Máu</v>
      </c>
      <c r="B807" t="str">
        <f>'TSCĐ Edit'!B806</f>
        <v xml:space="preserve">Máy xử lý nước RO di động </v>
      </c>
      <c r="C807" t="str">
        <f>'TSCĐ Edit'!D806</f>
        <v>BG.XLN.KNTTN.001</v>
      </c>
      <c r="D807" t="str">
        <f>'TSCĐ Edit'!H806</f>
        <v xml:space="preserve">Máy xử lý nước RO di động </v>
      </c>
      <c r="E807" t="str">
        <f>'TSCĐ Edit'!L806</f>
        <v>WTU</v>
      </c>
      <c r="F807" s="160" t="str">
        <f>'TSCĐ Edit'!M806</f>
        <v>444S1671</v>
      </c>
      <c r="G807" t="str">
        <f>'TSCĐ Edit'!N806</f>
        <v xml:space="preserve">Fresenius  Medical Care </v>
      </c>
      <c r="H807" t="str">
        <f>'TSCĐ Edit'!O806</f>
        <v xml:space="preserve"> Đức</v>
      </c>
      <c r="I807">
        <f>'TSCĐ Edit'!P806</f>
        <v>2014</v>
      </c>
      <c r="J807">
        <f>'TSCĐ Edit'!Q806</f>
        <v>41738</v>
      </c>
      <c r="K807" t="s">
        <v>2</v>
      </c>
      <c r="L807" t="s">
        <v>2</v>
      </c>
      <c r="M807" t="str">
        <f>'TSCĐ Edit'!U806</f>
        <v>Đang hoạt động</v>
      </c>
      <c r="N807">
        <f>'TSCĐ Edit'!Q806</f>
        <v>41738</v>
      </c>
    </row>
    <row r="808" spans="1:14" x14ac:dyDescent="0.3">
      <c r="A808" t="str">
        <f>'TSCĐ Edit'!I807</f>
        <v>Khoa Nội Thận Tiết Niệu - Lọc Máu</v>
      </c>
      <c r="B808" t="str">
        <f>'TSCĐ Edit'!B807</f>
        <v xml:space="preserve">Xe tiêm  </v>
      </c>
      <c r="C808" t="str">
        <f>'TSCĐ Edit'!D807</f>
        <v>BG.XT.KNTTN.001</v>
      </c>
      <c r="D808" t="str">
        <f>'TSCĐ Edit'!H807</f>
        <v>Xe đẩy cấp cứu nhựa</v>
      </c>
      <c r="E808" t="str">
        <f>'TSCĐ Edit'!L807</f>
        <v>XD-10.2</v>
      </c>
      <c r="F808" s="160" t="str">
        <f>'TSCĐ Edit'!M807</f>
        <v>Không có</v>
      </c>
      <c r="G808" t="str">
        <f>'TSCĐ Edit'!N807</f>
        <v xml:space="preserve">Hoàng Nguyễn  </v>
      </c>
      <c r="H808" t="str">
        <f>'TSCĐ Edit'!O807</f>
        <v>Việt Nam</v>
      </c>
      <c r="I808">
        <f>'TSCĐ Edit'!P807</f>
        <v>2019</v>
      </c>
      <c r="J808" t="str">
        <f>'TSCĐ Edit'!Q807</f>
        <v>28/04/2020</v>
      </c>
      <c r="K808" t="s">
        <v>2</v>
      </c>
      <c r="L808" t="s">
        <v>2</v>
      </c>
      <c r="M808" t="str">
        <f>'TSCĐ Edit'!U807</f>
        <v>Đang hoạt động</v>
      </c>
      <c r="N808" t="str">
        <f>'TSCĐ Edit'!Q807</f>
        <v>28/04/2020</v>
      </c>
    </row>
    <row r="809" spans="1:14" x14ac:dyDescent="0.3">
      <c r="A809" t="str">
        <f>'TSCĐ Edit'!I808</f>
        <v>Khoa Nội Thận Tiết Niệu - Lọc Máu</v>
      </c>
      <c r="B809" t="str">
        <f>'TSCĐ Edit'!B808</f>
        <v xml:space="preserve">Xe tiêm  </v>
      </c>
      <c r="C809" t="str">
        <f>'TSCĐ Edit'!D808</f>
        <v>BG.XT.KNTTN.002</v>
      </c>
      <c r="D809" t="str">
        <f>'TSCĐ Edit'!H808</f>
        <v>Xe đẩy cấp cứu nhựa</v>
      </c>
      <c r="E809" t="str">
        <f>'TSCĐ Edit'!L808</f>
        <v xml:space="preserve"> </v>
      </c>
      <c r="F809" s="160" t="str">
        <f>'TSCĐ Edit'!M808</f>
        <v>Không có</v>
      </c>
      <c r="G809" t="str">
        <f>'TSCĐ Edit'!N808</f>
        <v xml:space="preserve">Hoàng Nguyễn  </v>
      </c>
      <c r="H809" t="str">
        <f>'TSCĐ Edit'!O808</f>
        <v>Việt Nam</v>
      </c>
      <c r="I809">
        <f>'TSCĐ Edit'!P808</f>
        <v>2019</v>
      </c>
      <c r="J809" t="str">
        <f>'TSCĐ Edit'!Q808</f>
        <v>28/04/2020</v>
      </c>
      <c r="K809" t="s">
        <v>2</v>
      </c>
      <c r="L809" t="s">
        <v>2</v>
      </c>
      <c r="M809" t="str">
        <f>'TSCĐ Edit'!U808</f>
        <v>Đang hoạt động</v>
      </c>
      <c r="N809" t="str">
        <f>'TSCĐ Edit'!Q808</f>
        <v>28/04/2020</v>
      </c>
    </row>
    <row r="810" spans="1:14" x14ac:dyDescent="0.3">
      <c r="A810" t="str">
        <f>'TSCĐ Edit'!I809</f>
        <v>Khoa Nội Tiêu Hóa</v>
      </c>
      <c r="B810" t="str">
        <f>'TSCĐ Edit'!B809</f>
        <v>Bơm tiêm điện</v>
      </c>
      <c r="C810" t="str">
        <f>'TSCĐ Edit'!D809</f>
        <v>BG.BTĐ.NOITH.001</v>
      </c>
      <c r="D810" t="str">
        <f>'TSCĐ Edit'!H809</f>
        <v>Bơm tiêm điện</v>
      </c>
      <c r="E810" t="str">
        <f>'TSCĐ Edit'!L809</f>
        <v>TE-SS700</v>
      </c>
      <c r="F810" s="160">
        <f>'TSCĐ Edit'!M809</f>
        <v>1810010823</v>
      </c>
      <c r="G810" t="str">
        <f>'TSCĐ Edit'!N809</f>
        <v>Terumo</v>
      </c>
      <c r="H810" t="str">
        <f>'TSCĐ Edit'!O809</f>
        <v>Nhật Bản</v>
      </c>
      <c r="I810">
        <f>'TSCĐ Edit'!P809</f>
        <v>2018</v>
      </c>
      <c r="J810" t="str">
        <f>'TSCĐ Edit'!Q809</f>
        <v>28/12/2018</v>
      </c>
      <c r="K810" t="s">
        <v>2</v>
      </c>
      <c r="L810" t="s">
        <v>2</v>
      </c>
      <c r="M810" t="str">
        <f>'TSCĐ Edit'!U809</f>
        <v>Đang hoạt động</v>
      </c>
      <c r="N810" t="str">
        <f>'TSCĐ Edit'!Q809</f>
        <v>28/12/2018</v>
      </c>
    </row>
    <row r="811" spans="1:14" x14ac:dyDescent="0.3">
      <c r="A811" t="str">
        <f>'TSCĐ Edit'!I810</f>
        <v>Khoa Nội Tiêu Hóa</v>
      </c>
      <c r="B811" t="str">
        <f>'TSCĐ Edit'!B810</f>
        <v>Giường</v>
      </c>
      <c r="C811" t="str">
        <f>'TSCĐ Edit'!D810</f>
        <v>BG.G.NOITH.001</v>
      </c>
      <c r="D811" t="str">
        <f>'TSCĐ Edit'!H810</f>
        <v>Giường cấp cứu 3 tay quay</v>
      </c>
      <c r="E811" t="str">
        <f>'TSCĐ Edit'!L810</f>
        <v xml:space="preserve"> </v>
      </c>
      <c r="F811" s="160" t="str">
        <f>'TSCĐ Edit'!M810</f>
        <v>Không có</v>
      </c>
      <c r="G811" t="str">
        <f>'TSCĐ Edit'!N810</f>
        <v>Việt Nam</v>
      </c>
      <c r="H811" t="str">
        <f>'TSCĐ Edit'!O810</f>
        <v>Việt Nam</v>
      </c>
      <c r="I811">
        <f>'TSCĐ Edit'!P810</f>
        <v>2020</v>
      </c>
      <c r="J811" t="str">
        <f>'TSCĐ Edit'!Q810</f>
        <v>16/07/2020</v>
      </c>
      <c r="K811" t="s">
        <v>2</v>
      </c>
      <c r="L811" t="s">
        <v>2</v>
      </c>
      <c r="M811" t="str">
        <f>'TSCĐ Edit'!U810</f>
        <v>Đang hoạt động</v>
      </c>
      <c r="N811" t="str">
        <f>'TSCĐ Edit'!Q810</f>
        <v>16/07/2020</v>
      </c>
    </row>
    <row r="812" spans="1:14" x14ac:dyDescent="0.3">
      <c r="A812" t="str">
        <f>'TSCĐ Edit'!I811</f>
        <v>Khoa Nội Tiêu Hóa</v>
      </c>
      <c r="B812" t="str">
        <f>'TSCĐ Edit'!B811</f>
        <v>Giường</v>
      </c>
      <c r="C812" t="str">
        <f>'TSCĐ Edit'!D811</f>
        <v>BG.G.NOITH.002</v>
      </c>
      <c r="D812" t="str">
        <f>'TSCĐ Edit'!H811</f>
        <v>Giường bệnh nhân 1 tay quay (Gồm cột treo ống tiên truyền  +Tủ bệnh nhân)</v>
      </c>
      <c r="E812" t="str">
        <f>'TSCĐ Edit'!L811</f>
        <v>YN 701</v>
      </c>
      <c r="F812" s="160" t="str">
        <f>'TSCĐ Edit'!M811</f>
        <v>Không có</v>
      </c>
      <c r="G812" t="str">
        <f>'TSCĐ Edit'!N811</f>
        <v xml:space="preserve">Kareroom </v>
      </c>
      <c r="H812" t="str">
        <f>'TSCĐ Edit'!O811</f>
        <v xml:space="preserve"> Hàn Quốc</v>
      </c>
      <c r="I812">
        <f>'TSCĐ Edit'!P811</f>
        <v>2021</v>
      </c>
      <c r="J812" t="str">
        <f>'TSCĐ Edit'!Q811</f>
        <v xml:space="preserve"> 10/06/2021</v>
      </c>
      <c r="K812" t="s">
        <v>2</v>
      </c>
      <c r="L812" t="s">
        <v>2</v>
      </c>
      <c r="M812" t="str">
        <f>'TSCĐ Edit'!U811</f>
        <v>Đang hoạt động</v>
      </c>
      <c r="N812" t="str">
        <f>'TSCĐ Edit'!Q811</f>
        <v xml:space="preserve"> 10/06/2021</v>
      </c>
    </row>
    <row r="813" spans="1:14" x14ac:dyDescent="0.3">
      <c r="A813" t="str">
        <f>'TSCĐ Edit'!I812</f>
        <v>Khoa Nội Tiêu Hóa</v>
      </c>
      <c r="B813" t="str">
        <f>'TSCĐ Edit'!B812</f>
        <v>Máy điện tim</v>
      </c>
      <c r="C813" t="str">
        <f>'TSCĐ Edit'!D812</f>
        <v>BG.ĐT.NOITH.001</v>
      </c>
      <c r="D813" t="str">
        <f>'TSCĐ Edit'!H812</f>
        <v>Máy điện tim 3 cần</v>
      </c>
      <c r="E813" t="str">
        <f>'TSCĐ Edit'!L812</f>
        <v>ECG-1150</v>
      </c>
      <c r="F813" s="160" t="str">
        <f>'TSCĐ Edit'!M812</f>
        <v>17514K</v>
      </c>
      <c r="G813" t="str">
        <f>'TSCĐ Edit'!N812</f>
        <v>NIHONKODEN</v>
      </c>
      <c r="H813" t="str">
        <f>'TSCĐ Edit'!O812</f>
        <v>Nhật Bản</v>
      </c>
      <c r="I813">
        <f>'TSCĐ Edit'!P812</f>
        <v>2016</v>
      </c>
      <c r="J813" t="str">
        <f>'TSCĐ Edit'!Q812</f>
        <v>21/04/2017</v>
      </c>
      <c r="K813" t="s">
        <v>2</v>
      </c>
      <c r="L813" t="s">
        <v>2</v>
      </c>
      <c r="M813" t="str">
        <f>'TSCĐ Edit'!U812</f>
        <v>Đang hoạt động</v>
      </c>
      <c r="N813" t="str">
        <f>'TSCĐ Edit'!Q812</f>
        <v>21/04/2017</v>
      </c>
    </row>
    <row r="814" spans="1:14" x14ac:dyDescent="0.3">
      <c r="A814" t="str">
        <f>'TSCĐ Edit'!I813</f>
        <v>Khoa Nội Tiêu Hóa</v>
      </c>
      <c r="B814" t="str">
        <f>'TSCĐ Edit'!B813</f>
        <v>Máy hút dịch</v>
      </c>
      <c r="C814" t="str">
        <f>'TSCĐ Edit'!D813</f>
        <v>BG.HD.NOITH.001</v>
      </c>
      <c r="D814" t="str">
        <f>'TSCĐ Edit'!H813</f>
        <v>Máy hút dịch</v>
      </c>
      <c r="E814">
        <f>'TSCĐ Edit'!L813</f>
        <v>1242</v>
      </c>
      <c r="F814" s="160" t="str">
        <f>'TSCĐ Edit'!M813</f>
        <v>011700005071</v>
      </c>
      <c r="G814" t="str">
        <f>'TSCĐ Edit'!N813</f>
        <v xml:space="preserve">Gardner Denver Thomas </v>
      </c>
      <c r="H814" t="str">
        <f>'TSCĐ Edit'!O813</f>
        <v xml:space="preserve">  Mỹ</v>
      </c>
      <c r="I814">
        <f>'TSCĐ Edit'!P813</f>
        <v>2017</v>
      </c>
      <c r="J814" t="str">
        <f>'TSCĐ Edit'!Q813</f>
        <v>21/04/2017</v>
      </c>
      <c r="K814" t="s">
        <v>2</v>
      </c>
      <c r="L814" t="s">
        <v>2</v>
      </c>
      <c r="M814" t="str">
        <f>'TSCĐ Edit'!U813</f>
        <v>Đang hoạt động</v>
      </c>
      <c r="N814" t="str">
        <f>'TSCĐ Edit'!Q813</f>
        <v>21/04/2017</v>
      </c>
    </row>
    <row r="815" spans="1:14" x14ac:dyDescent="0.3">
      <c r="A815" t="str">
        <f>'TSCĐ Edit'!I814</f>
        <v>Khoa Nội Tiêu Hóa</v>
      </c>
      <c r="B815" t="str">
        <f>'TSCĐ Edit'!B814</f>
        <v>Máy hút dịch</v>
      </c>
      <c r="C815" t="str">
        <f>'TSCĐ Edit'!D814</f>
        <v>BG.HD.NOITH.002</v>
      </c>
      <c r="D815" t="str">
        <f>'TSCĐ Edit'!H814</f>
        <v>Máy hút dịch</v>
      </c>
      <c r="E815" t="str">
        <f>'TSCĐ Edit'!L814</f>
        <v>HTS-6000</v>
      </c>
      <c r="F815" s="160" t="str">
        <f>'TSCĐ Edit'!M814</f>
        <v xml:space="preserve">  HS62004024</v>
      </c>
      <c r="G815" t="str">
        <f>'TSCĐ Edit'!N814</f>
        <v xml:space="preserve">Hansung </v>
      </c>
      <c r="H815" t="str">
        <f>'TSCĐ Edit'!O814</f>
        <v xml:space="preserve"> Hàn Quốc</v>
      </c>
      <c r="I815">
        <f>'TSCĐ Edit'!P814</f>
        <v>2020</v>
      </c>
      <c r="J815" t="str">
        <f>'TSCĐ Edit'!Q814</f>
        <v xml:space="preserve"> 10/06/2021</v>
      </c>
      <c r="K815" t="s">
        <v>2</v>
      </c>
      <c r="L815" t="s">
        <v>2</v>
      </c>
      <c r="M815" t="str">
        <f>'TSCĐ Edit'!U814</f>
        <v>Đang hoạt động</v>
      </c>
      <c r="N815" t="str">
        <f>'TSCĐ Edit'!Q814</f>
        <v xml:space="preserve"> 10/06/2021</v>
      </c>
    </row>
    <row r="816" spans="1:14" x14ac:dyDescent="0.3">
      <c r="A816" t="str">
        <f>'TSCĐ Edit'!I815</f>
        <v>Khoa Nội Tiêu Hóa</v>
      </c>
      <c r="B816" t="str">
        <f>'TSCĐ Edit'!B815</f>
        <v>Máy theo dõi BN</v>
      </c>
      <c r="C816" t="str">
        <f>'TSCĐ Edit'!D815</f>
        <v>BG.MTD.NOITH.001</v>
      </c>
      <c r="D816" t="str">
        <f>'TSCĐ Edit'!H815</f>
        <v>Máy monitor theo dõi bệnh nhân 3 thông số</v>
      </c>
      <c r="E816" t="str">
        <f>'TSCĐ Edit'!L815</f>
        <v>Carescape V100</v>
      </c>
      <c r="F816" s="160" t="str">
        <f>'TSCĐ Edit'!M815</f>
        <v>SH617030003SA</v>
      </c>
      <c r="G816" t="str">
        <f>'TSCĐ Edit'!N815</f>
        <v xml:space="preserve">GE Healthcare </v>
      </c>
      <c r="H816" t="str">
        <f>'TSCĐ Edit'!O815</f>
        <v xml:space="preserve"> Mexico</v>
      </c>
      <c r="I816">
        <f>'TSCĐ Edit'!P815</f>
        <v>2017</v>
      </c>
      <c r="J816" t="str">
        <f>'TSCĐ Edit'!Q815</f>
        <v>21/04/2017</v>
      </c>
      <c r="K816" t="s">
        <v>2</v>
      </c>
      <c r="L816" t="s">
        <v>2</v>
      </c>
      <c r="M816" t="str">
        <f>'TSCĐ Edit'!U815</f>
        <v>Đang hoạt động</v>
      </c>
      <c r="N816" t="str">
        <f>'TSCĐ Edit'!Q815</f>
        <v>21/04/2017</v>
      </c>
    </row>
    <row r="817" spans="1:14" x14ac:dyDescent="0.3">
      <c r="A817" t="str">
        <f>'TSCĐ Edit'!I816</f>
        <v>Khoa Nội Tiêu Hóa</v>
      </c>
      <c r="B817" t="str">
        <f>'TSCĐ Edit'!B816</f>
        <v>Máy truyền dịch</v>
      </c>
      <c r="C817" t="str">
        <f>'TSCĐ Edit'!D816</f>
        <v>BG.TD.NOITH.001</v>
      </c>
      <c r="D817" t="str">
        <f>'TSCĐ Edit'!H816</f>
        <v>Bơm truyền dịch</v>
      </c>
      <c r="E817" t="str">
        <f>'TSCĐ Edit'!L816</f>
        <v>TE LF630</v>
      </c>
      <c r="F817" s="160">
        <f>'TSCĐ Edit'!M816</f>
        <v>2005010224</v>
      </c>
      <c r="G817" t="str">
        <f>'TSCĐ Edit'!N816</f>
        <v>Terumo</v>
      </c>
      <c r="H817" t="str">
        <f>'TSCĐ Edit'!O816</f>
        <v>Nhật Bản</v>
      </c>
      <c r="I817">
        <f>'TSCĐ Edit'!P816</f>
        <v>2020</v>
      </c>
      <c r="J817" t="str">
        <f>'TSCĐ Edit'!Q816</f>
        <v xml:space="preserve"> 10/06/2021</v>
      </c>
      <c r="K817" t="s">
        <v>2</v>
      </c>
      <c r="L817" t="s">
        <v>2</v>
      </c>
      <c r="M817" t="str">
        <f>'TSCĐ Edit'!U816</f>
        <v>Đang hoạt động</v>
      </c>
      <c r="N817" t="str">
        <f>'TSCĐ Edit'!Q816</f>
        <v xml:space="preserve"> 10/06/2021</v>
      </c>
    </row>
    <row r="818" spans="1:14" x14ac:dyDescent="0.3">
      <c r="A818" t="str">
        <f>'TSCĐ Edit'!I817</f>
        <v>Khoa Nội Tiêu Hóa</v>
      </c>
      <c r="B818" t="str">
        <f>'TSCĐ Edit'!B817</f>
        <v>Xe cáng</v>
      </c>
      <c r="C818" t="str">
        <f>'TSCĐ Edit'!D817</f>
        <v>BG.XC.NOITH.001</v>
      </c>
      <c r="D818" t="str">
        <f>'TSCĐ Edit'!H817</f>
        <v>Xe cáng inox kiểu Đài loan</v>
      </c>
      <c r="E818">
        <f>'TSCĐ Edit'!L817</f>
        <v>0</v>
      </c>
      <c r="F818" s="160" t="str">
        <f>'TSCĐ Edit'!M817</f>
        <v>Không có</v>
      </c>
      <c r="G818" t="str">
        <f>'TSCĐ Edit'!N817</f>
        <v>Việt Nam</v>
      </c>
      <c r="H818" t="str">
        <f>'TSCĐ Edit'!O817</f>
        <v>Việt Nam</v>
      </c>
      <c r="I818">
        <f>'TSCĐ Edit'!P817</f>
        <v>2016</v>
      </c>
      <c r="J818" t="str">
        <f>'TSCĐ Edit'!Q817</f>
        <v>16/11/2016</v>
      </c>
      <c r="K818" t="s">
        <v>2</v>
      </c>
      <c r="L818" t="s">
        <v>2</v>
      </c>
      <c r="M818" t="str">
        <f>'TSCĐ Edit'!U817</f>
        <v>Đang hoạt động</v>
      </c>
      <c r="N818" t="str">
        <f>'TSCĐ Edit'!Q817</f>
        <v>16/11/2016</v>
      </c>
    </row>
    <row r="819" spans="1:14" x14ac:dyDescent="0.3">
      <c r="A819" t="str">
        <f>'TSCĐ Edit'!I818</f>
        <v>Khoa Nội Tiêu Hóa</v>
      </c>
      <c r="B819" t="str">
        <f>'TSCĐ Edit'!B818</f>
        <v>Xe cáng</v>
      </c>
      <c r="C819" t="str">
        <f>'TSCĐ Edit'!D818</f>
        <v>BG.XC.NOITH.002</v>
      </c>
      <c r="D819" t="str">
        <f>'TSCĐ Edit'!H818</f>
        <v>Xe cáng kiểu Đài Loan điều chỉnh độ cao KT 1860x590x 600-850mm inox 304</v>
      </c>
      <c r="E819" t="str">
        <f>'TSCĐ Edit'!L818</f>
        <v>XCN2</v>
      </c>
      <c r="F819" s="160" t="str">
        <f>'TSCĐ Edit'!M818</f>
        <v>Không có</v>
      </c>
      <c r="G819" t="str">
        <f>'TSCĐ Edit'!N818</f>
        <v xml:space="preserve">Hải Hà </v>
      </c>
      <c r="H819" t="str">
        <f>'TSCĐ Edit'!O818</f>
        <v>Việt Nam</v>
      </c>
      <c r="I819">
        <f>'TSCĐ Edit'!P818</f>
        <v>2020</v>
      </c>
      <c r="J819">
        <f>'TSCĐ Edit'!Q818</f>
        <v>43898</v>
      </c>
      <c r="K819" t="s">
        <v>2</v>
      </c>
      <c r="L819" t="s">
        <v>2</v>
      </c>
      <c r="M819" t="str">
        <f>'TSCĐ Edit'!U818</f>
        <v>Đang hoạt động</v>
      </c>
      <c r="N819">
        <f>'TSCĐ Edit'!Q818</f>
        <v>43898</v>
      </c>
    </row>
    <row r="820" spans="1:14" x14ac:dyDescent="0.3">
      <c r="A820" t="str">
        <f>'TSCĐ Edit'!I819</f>
        <v>Khoa Nội Tim Mạch</v>
      </c>
      <c r="B820" t="str">
        <f>'TSCĐ Edit'!B819</f>
        <v>Bơm tiêm điện</v>
      </c>
      <c r="C820" t="str">
        <f>'TSCĐ Edit'!D819</f>
        <v>BG.BTĐ.NOITM.001</v>
      </c>
      <c r="D820" t="str">
        <f>'TSCĐ Edit'!H819</f>
        <v>Bơm tiêm điện</v>
      </c>
      <c r="E820" t="str">
        <f>'TSCĐ Edit'!L819</f>
        <v>TE-331</v>
      </c>
      <c r="F820" s="160">
        <f>'TSCĐ Edit'!M819</f>
        <v>1103000141</v>
      </c>
      <c r="G820" t="str">
        <f>'TSCĐ Edit'!N819</f>
        <v>Terumo</v>
      </c>
      <c r="H820" t="str">
        <f>'TSCĐ Edit'!O819</f>
        <v>Nhật Bản</v>
      </c>
      <c r="I820">
        <f>'TSCĐ Edit'!P819</f>
        <v>2011</v>
      </c>
      <c r="J820">
        <f>'TSCĐ Edit'!Q819</f>
        <v>40190</v>
      </c>
      <c r="K820" t="s">
        <v>2</v>
      </c>
      <c r="L820" t="s">
        <v>2</v>
      </c>
      <c r="M820" t="str">
        <f>'TSCĐ Edit'!U819</f>
        <v>Đang hoạt động</v>
      </c>
      <c r="N820">
        <f>'TSCĐ Edit'!Q819</f>
        <v>40190</v>
      </c>
    </row>
    <row r="821" spans="1:14" x14ac:dyDescent="0.3">
      <c r="A821" t="str">
        <f>'TSCĐ Edit'!I820</f>
        <v>Khoa Nội Tim Mạch</v>
      </c>
      <c r="B821" t="str">
        <f>'TSCĐ Edit'!B820</f>
        <v>Bơm tiêm điện</v>
      </c>
      <c r="C821" t="str">
        <f>'TSCĐ Edit'!D820</f>
        <v>BG.BTĐ.NOITM.002</v>
      </c>
      <c r="D821" t="str">
        <f>'TSCĐ Edit'!H820</f>
        <v>Bơm tiêm điện</v>
      </c>
      <c r="E821" t="str">
        <f>'TSCĐ Edit'!L820</f>
        <v>TE-SS700</v>
      </c>
      <c r="F821" s="160">
        <f>'TSCĐ Edit'!M820</f>
        <v>1401010302</v>
      </c>
      <c r="G821" t="str">
        <f>'TSCĐ Edit'!N820</f>
        <v>Nhật Bản</v>
      </c>
      <c r="H821" t="str">
        <f>'TSCĐ Edit'!O820</f>
        <v>Nhật Bản</v>
      </c>
      <c r="I821">
        <f>'TSCĐ Edit'!P820</f>
        <v>2014</v>
      </c>
      <c r="J821">
        <f>'TSCĐ Edit'!Q820</f>
        <v>41736</v>
      </c>
      <c r="K821" t="s">
        <v>2</v>
      </c>
      <c r="L821" t="s">
        <v>2</v>
      </c>
      <c r="M821" t="str">
        <f>'TSCĐ Edit'!U820</f>
        <v>Đang hoạt động</v>
      </c>
      <c r="N821">
        <f>'TSCĐ Edit'!Q820</f>
        <v>41736</v>
      </c>
    </row>
    <row r="822" spans="1:14" x14ac:dyDescent="0.3">
      <c r="A822" t="str">
        <f>'TSCĐ Edit'!I821</f>
        <v>Khoa Nội Tim Mạch</v>
      </c>
      <c r="B822" t="str">
        <f>'TSCĐ Edit'!B821</f>
        <v>Bơm tiêm điện</v>
      </c>
      <c r="C822" t="str">
        <f>'TSCĐ Edit'!D821</f>
        <v>BG.BTĐ.NOITM.003</v>
      </c>
      <c r="D822" t="str">
        <f>'TSCĐ Edit'!H821</f>
        <v>Bơm tiêm điện</v>
      </c>
      <c r="E822" t="str">
        <f>'TSCĐ Edit'!L821</f>
        <v>TE - SS 700</v>
      </c>
      <c r="F822" s="160">
        <f>'TSCĐ Edit'!M821</f>
        <v>1403010075</v>
      </c>
      <c r="G822" t="str">
        <f>'TSCĐ Edit'!N821</f>
        <v>Terumo</v>
      </c>
      <c r="H822" t="str">
        <f>'TSCĐ Edit'!O821</f>
        <v>Nhật Bản</v>
      </c>
      <c r="I822">
        <f>'TSCĐ Edit'!P821</f>
        <v>2014</v>
      </c>
      <c r="J822">
        <f>'TSCĐ Edit'!Q821</f>
        <v>42070</v>
      </c>
      <c r="K822" t="s">
        <v>2</v>
      </c>
      <c r="L822" t="s">
        <v>2</v>
      </c>
      <c r="M822" t="str">
        <f>'TSCĐ Edit'!U821</f>
        <v>Đang hoạt động</v>
      </c>
      <c r="N822">
        <f>'TSCĐ Edit'!Q821</f>
        <v>42070</v>
      </c>
    </row>
    <row r="823" spans="1:14" x14ac:dyDescent="0.3">
      <c r="A823" t="str">
        <f>'TSCĐ Edit'!I822</f>
        <v>Khoa Nội Tim Mạch</v>
      </c>
      <c r="B823" t="str">
        <f>'TSCĐ Edit'!B822</f>
        <v>Bơm tiêm điện</v>
      </c>
      <c r="C823" t="str">
        <f>'TSCĐ Edit'!D822</f>
        <v>BG.BTĐ.NOITM.004</v>
      </c>
      <c r="D823" t="str">
        <f>'TSCĐ Edit'!H822</f>
        <v>Bơm tiêm điện</v>
      </c>
      <c r="E823" t="str">
        <f>'TSCĐ Edit'!L822</f>
        <v>TE - SS 700</v>
      </c>
      <c r="F823" s="160">
        <f>'TSCĐ Edit'!M822</f>
        <v>1403010070</v>
      </c>
      <c r="G823" t="str">
        <f>'TSCĐ Edit'!N822</f>
        <v>Terumo</v>
      </c>
      <c r="H823" t="str">
        <f>'TSCĐ Edit'!O822</f>
        <v>Nhật Bản</v>
      </c>
      <c r="I823">
        <f>'TSCĐ Edit'!P822</f>
        <v>2014</v>
      </c>
      <c r="J823">
        <f>'TSCĐ Edit'!Q822</f>
        <v>42070</v>
      </c>
      <c r="K823" t="s">
        <v>2</v>
      </c>
      <c r="L823" t="s">
        <v>2</v>
      </c>
      <c r="M823" t="str">
        <f>'TSCĐ Edit'!U822</f>
        <v>Đang hoạt động</v>
      </c>
      <c r="N823">
        <f>'TSCĐ Edit'!Q822</f>
        <v>42070</v>
      </c>
    </row>
    <row r="824" spans="1:14" x14ac:dyDescent="0.3">
      <c r="A824" t="str">
        <f>'TSCĐ Edit'!I823</f>
        <v>Khoa Nội Tim Mạch</v>
      </c>
      <c r="B824" t="str">
        <f>'TSCĐ Edit'!B823</f>
        <v>Bơm tiêm điện</v>
      </c>
      <c r="C824" t="str">
        <f>'TSCĐ Edit'!D823</f>
        <v>BG.BTĐ.NOITM.005</v>
      </c>
      <c r="D824" t="str">
        <f>'TSCĐ Edit'!H823</f>
        <v>Bơm tiêm điện</v>
      </c>
      <c r="E824" t="str">
        <f>'TSCĐ Edit'!L823</f>
        <v>TE-SS700</v>
      </c>
      <c r="F824" s="160" t="str">
        <f>'TSCĐ Edit'!M823</f>
        <v>1811010338</v>
      </c>
      <c r="G824" t="str">
        <f>'TSCĐ Edit'!N823</f>
        <v>Terumo</v>
      </c>
      <c r="H824" t="str">
        <f>'TSCĐ Edit'!O823</f>
        <v>Nhật Bản</v>
      </c>
      <c r="I824">
        <f>'TSCĐ Edit'!P823</f>
        <v>2018</v>
      </c>
      <c r="J824" t="str">
        <f>'TSCĐ Edit'!Q823</f>
        <v>28/12/2018</v>
      </c>
      <c r="K824" t="s">
        <v>2</v>
      </c>
      <c r="L824" t="s">
        <v>2</v>
      </c>
      <c r="M824" t="str">
        <f>'TSCĐ Edit'!U823</f>
        <v>Đang hoạt động</v>
      </c>
      <c r="N824" t="str">
        <f>'TSCĐ Edit'!Q823</f>
        <v>28/12/2018</v>
      </c>
    </row>
    <row r="825" spans="1:14" x14ac:dyDescent="0.3">
      <c r="A825" t="str">
        <f>'TSCĐ Edit'!I824</f>
        <v>Khoa Nội Tim Mạch</v>
      </c>
      <c r="B825" t="str">
        <f>'TSCĐ Edit'!B824</f>
        <v>Bơm tiêm điện</v>
      </c>
      <c r="C825" t="str">
        <f>'TSCĐ Edit'!D824</f>
        <v>BG.BTĐ.NOITM.006</v>
      </c>
      <c r="D825" t="str">
        <f>'TSCĐ Edit'!H824</f>
        <v>Bơm tiêm điện</v>
      </c>
      <c r="E825" t="str">
        <f>'TSCĐ Edit'!L824</f>
        <v>TE-SS730</v>
      </c>
      <c r="F825" s="160" t="str">
        <f>'TSCĐ Edit'!M824</f>
        <v>1912010114</v>
      </c>
      <c r="G825" t="str">
        <f>'TSCĐ Edit'!N824</f>
        <v>Terumo</v>
      </c>
      <c r="H825" t="str">
        <f>'TSCĐ Edit'!O824</f>
        <v>Nhật Bản</v>
      </c>
      <c r="I825">
        <f>'TSCĐ Edit'!P824</f>
        <v>2019</v>
      </c>
      <c r="J825" t="str">
        <f>'TSCĐ Edit'!Q824</f>
        <v>24/04/2020</v>
      </c>
      <c r="K825" t="s">
        <v>2</v>
      </c>
      <c r="L825" t="s">
        <v>2</v>
      </c>
      <c r="M825" t="str">
        <f>'TSCĐ Edit'!U824</f>
        <v>Đang hoạt động</v>
      </c>
      <c r="N825" t="str">
        <f>'TSCĐ Edit'!Q824</f>
        <v>24/04/2020</v>
      </c>
    </row>
    <row r="826" spans="1:14" x14ac:dyDescent="0.3">
      <c r="A826" t="str">
        <f>'TSCĐ Edit'!I825</f>
        <v>Khoa Nội Tim Mạch</v>
      </c>
      <c r="B826" t="str">
        <f>'TSCĐ Edit'!B825</f>
        <v>Bơm tiêm điện</v>
      </c>
      <c r="C826" t="str">
        <f>'TSCĐ Edit'!D825</f>
        <v>BG.BTĐ.NOITM.007</v>
      </c>
      <c r="D826" t="str">
        <f>'TSCĐ Edit'!H825</f>
        <v>Bơm tiêm điện</v>
      </c>
      <c r="E826" t="str">
        <f>'TSCĐ Edit'!L825</f>
        <v>TE-SS730</v>
      </c>
      <c r="F826" s="160" t="str">
        <f>'TSCĐ Edit'!M825</f>
        <v>1912010122</v>
      </c>
      <c r="G826" t="str">
        <f>'TSCĐ Edit'!N825</f>
        <v>Terumo</v>
      </c>
      <c r="H826" t="str">
        <f>'TSCĐ Edit'!O825</f>
        <v>Nhật Bản</v>
      </c>
      <c r="I826">
        <f>'TSCĐ Edit'!P825</f>
        <v>2019</v>
      </c>
      <c r="J826" t="str">
        <f>'TSCĐ Edit'!Q825</f>
        <v>24/04/2020</v>
      </c>
      <c r="K826" t="s">
        <v>2</v>
      </c>
      <c r="L826" t="s">
        <v>2</v>
      </c>
      <c r="M826" t="str">
        <f>'TSCĐ Edit'!U825</f>
        <v>Đang hoạt động</v>
      </c>
      <c r="N826" t="str">
        <f>'TSCĐ Edit'!Q825</f>
        <v>24/04/2020</v>
      </c>
    </row>
    <row r="827" spans="1:14" x14ac:dyDescent="0.3">
      <c r="A827" t="str">
        <f>'TSCĐ Edit'!I826</f>
        <v>Khoa Nội Tim Mạch</v>
      </c>
      <c r="B827" t="str">
        <f>'TSCĐ Edit'!B826</f>
        <v>Bơm tiêm điện</v>
      </c>
      <c r="C827" t="str">
        <f>'TSCĐ Edit'!D826</f>
        <v>BG.BTĐ.NOITM.008</v>
      </c>
      <c r="D827" t="str">
        <f>'TSCĐ Edit'!H826</f>
        <v>Bơm tiêm điện</v>
      </c>
      <c r="E827" t="str">
        <f>'TSCĐ Edit'!L826</f>
        <v>TE-SS730</v>
      </c>
      <c r="F827" s="160" t="str">
        <f>'TSCĐ Edit'!M826</f>
        <v>1912010126</v>
      </c>
      <c r="G827" t="str">
        <f>'TSCĐ Edit'!N826</f>
        <v>Terumo</v>
      </c>
      <c r="H827" t="str">
        <f>'TSCĐ Edit'!O826</f>
        <v>Nhật Bản</v>
      </c>
      <c r="I827">
        <f>'TSCĐ Edit'!P826</f>
        <v>2019</v>
      </c>
      <c r="J827" t="str">
        <f>'TSCĐ Edit'!Q826</f>
        <v>24/04/2020</v>
      </c>
      <c r="K827" t="s">
        <v>2</v>
      </c>
      <c r="L827" t="s">
        <v>2</v>
      </c>
      <c r="M827" t="str">
        <f>'TSCĐ Edit'!U826</f>
        <v>Đang hoạt động</v>
      </c>
      <c r="N827" t="str">
        <f>'TSCĐ Edit'!Q826</f>
        <v>24/04/2020</v>
      </c>
    </row>
    <row r="828" spans="1:14" x14ac:dyDescent="0.3">
      <c r="A828" t="str">
        <f>'TSCĐ Edit'!I827</f>
        <v>Khoa Nội Tim Mạch</v>
      </c>
      <c r="B828" t="str">
        <f>'TSCĐ Edit'!B827</f>
        <v>Bơm tiêm điện</v>
      </c>
      <c r="C828" t="str">
        <f>'TSCĐ Edit'!D827</f>
        <v>BG.BTĐ.NOITM.009</v>
      </c>
      <c r="D828" t="str">
        <f>'TSCĐ Edit'!H827</f>
        <v>Bơm tiêm điện</v>
      </c>
      <c r="E828" t="str">
        <f>'TSCĐ Edit'!L827</f>
        <v>TE-SS730</v>
      </c>
      <c r="F828" s="160" t="str">
        <f>'TSCĐ Edit'!M827</f>
        <v>1912010125</v>
      </c>
      <c r="G828" t="str">
        <f>'TSCĐ Edit'!N827</f>
        <v>Terumo</v>
      </c>
      <c r="H828" t="str">
        <f>'TSCĐ Edit'!O827</f>
        <v>Nhật Bản</v>
      </c>
      <c r="I828">
        <f>'TSCĐ Edit'!P827</f>
        <v>2019</v>
      </c>
      <c r="J828" t="str">
        <f>'TSCĐ Edit'!Q827</f>
        <v>24/04/2020</v>
      </c>
      <c r="K828" t="s">
        <v>2</v>
      </c>
      <c r="L828" t="s">
        <v>2</v>
      </c>
      <c r="M828" t="str">
        <f>'TSCĐ Edit'!U827</f>
        <v>Đang hoạt động</v>
      </c>
      <c r="N828" t="str">
        <f>'TSCĐ Edit'!Q827</f>
        <v>24/04/2020</v>
      </c>
    </row>
    <row r="829" spans="1:14" x14ac:dyDescent="0.3">
      <c r="A829" t="str">
        <f>'TSCĐ Edit'!I828</f>
        <v>Khoa Nội Tim Mạch</v>
      </c>
      <c r="B829" t="str">
        <f>'TSCĐ Edit'!B828</f>
        <v>Bơm tiêm điện</v>
      </c>
      <c r="C829" t="str">
        <f>'TSCĐ Edit'!D828</f>
        <v>BG.BTĐ.NOITM.010</v>
      </c>
      <c r="D829" t="str">
        <f>'TSCĐ Edit'!H828</f>
        <v>Máy bơm tiêm điện</v>
      </c>
      <c r="E829" t="str">
        <f>'TSCĐ Edit'!L828</f>
        <v>Agilia SP VN</v>
      </c>
      <c r="F829" s="160" t="str">
        <f>'TSCĐ Edit'!M828</f>
        <v xml:space="preserve"> 24518495
 </v>
      </c>
      <c r="G829" t="str">
        <f>'TSCĐ Edit'!N828</f>
        <v xml:space="preserve">Fresenius Kabi AG </v>
      </c>
      <c r="H829" t="str">
        <f>'TSCĐ Edit'!O828</f>
        <v xml:space="preserve"> Pháp</v>
      </c>
      <c r="I829">
        <f>'TSCĐ Edit'!P828</f>
        <v>2020</v>
      </c>
      <c r="J829" t="str">
        <f>'TSCĐ Edit'!Q828</f>
        <v xml:space="preserve"> 10/06/2021</v>
      </c>
      <c r="K829" t="s">
        <v>2</v>
      </c>
      <c r="L829" t="s">
        <v>2</v>
      </c>
      <c r="M829" t="str">
        <f>'TSCĐ Edit'!U828</f>
        <v>Đang hoạt động</v>
      </c>
      <c r="N829" t="str">
        <f>'TSCĐ Edit'!Q828</f>
        <v xml:space="preserve"> 10/06/2021</v>
      </c>
    </row>
    <row r="830" spans="1:14" x14ac:dyDescent="0.3">
      <c r="A830" t="str">
        <f>'TSCĐ Edit'!I829</f>
        <v>Khoa Nội Tim Mạch</v>
      </c>
      <c r="B830" t="str">
        <f>'TSCĐ Edit'!B829</f>
        <v>Bơm tiêm điện</v>
      </c>
      <c r="C830" t="str">
        <f>'TSCĐ Edit'!D829</f>
        <v>BG.BTĐ.NOITM.011</v>
      </c>
      <c r="D830" t="str">
        <f>'TSCĐ Edit'!H829</f>
        <v>Máy bơm tiêm điện</v>
      </c>
      <c r="E830" t="str">
        <f>'TSCĐ Edit'!L829</f>
        <v>Agilia SP VN</v>
      </c>
      <c r="F830" s="160" t="str">
        <f>'TSCĐ Edit'!M829</f>
        <v xml:space="preserve">
 24518469</v>
      </c>
      <c r="G830" t="str">
        <f>'TSCĐ Edit'!N829</f>
        <v xml:space="preserve">Fresenius Kabi AG </v>
      </c>
      <c r="H830" t="str">
        <f>'TSCĐ Edit'!O829</f>
        <v xml:space="preserve"> Pháp</v>
      </c>
      <c r="I830">
        <f>'TSCĐ Edit'!P829</f>
        <v>2020</v>
      </c>
      <c r="J830" t="str">
        <f>'TSCĐ Edit'!Q829</f>
        <v xml:space="preserve"> 10/06/2021</v>
      </c>
      <c r="K830" t="s">
        <v>2</v>
      </c>
      <c r="L830" t="s">
        <v>2</v>
      </c>
      <c r="M830" t="str">
        <f>'TSCĐ Edit'!U829</f>
        <v>Đang hoạt động</v>
      </c>
      <c r="N830" t="str">
        <f>'TSCĐ Edit'!Q829</f>
        <v xml:space="preserve"> 10/06/2021</v>
      </c>
    </row>
    <row r="831" spans="1:14" x14ac:dyDescent="0.3">
      <c r="A831" t="str">
        <f>'TSCĐ Edit'!I830</f>
        <v>Khoa Nội Tim Mạch</v>
      </c>
      <c r="B831" t="str">
        <f>'TSCĐ Edit'!B830</f>
        <v>Bơm tiêm điện</v>
      </c>
      <c r="C831" t="str">
        <f>'TSCĐ Edit'!D830</f>
        <v>BG.BTĐ.NOITM.012</v>
      </c>
      <c r="D831" t="str">
        <f>'TSCĐ Edit'!H830</f>
        <v>Máy bơm tiêm điện</v>
      </c>
      <c r="E831" t="str">
        <f>'TSCĐ Edit'!L830</f>
        <v>Agilia SP VN</v>
      </c>
      <c r="F831" s="160" t="str">
        <f>'TSCĐ Edit'!M830</f>
        <v xml:space="preserve">24518407 
 </v>
      </c>
      <c r="G831" t="str">
        <f>'TSCĐ Edit'!N830</f>
        <v xml:space="preserve">Fresenius Kabi AG </v>
      </c>
      <c r="H831" t="str">
        <f>'TSCĐ Edit'!O830</f>
        <v xml:space="preserve"> Pháp</v>
      </c>
      <c r="I831">
        <f>'TSCĐ Edit'!P830</f>
        <v>2020</v>
      </c>
      <c r="J831" t="str">
        <f>'TSCĐ Edit'!Q830</f>
        <v xml:space="preserve"> 10/06/2021</v>
      </c>
      <c r="K831" t="s">
        <v>2</v>
      </c>
      <c r="L831" t="s">
        <v>2</v>
      </c>
      <c r="M831" t="str">
        <f>'TSCĐ Edit'!U830</f>
        <v>Đang hoạt động</v>
      </c>
      <c r="N831" t="str">
        <f>'TSCĐ Edit'!Q830</f>
        <v xml:space="preserve"> 10/06/2021</v>
      </c>
    </row>
    <row r="832" spans="1:14" x14ac:dyDescent="0.3">
      <c r="A832" t="str">
        <f>'TSCĐ Edit'!I831</f>
        <v>Khoa Nội Tim Mạch</v>
      </c>
      <c r="B832" t="str">
        <f>'TSCĐ Edit'!B831</f>
        <v>Bơm tiêm điện</v>
      </c>
      <c r="C832" t="str">
        <f>'TSCĐ Edit'!D831</f>
        <v>BG.BTĐ.NOITM.013</v>
      </c>
      <c r="D832" t="str">
        <f>'TSCĐ Edit'!H831</f>
        <v>Máy bơm tiêm điện</v>
      </c>
      <c r="E832" t="str">
        <f>'TSCĐ Edit'!L831</f>
        <v>Agilia SP VN</v>
      </c>
      <c r="F832" s="160" t="str">
        <f>'TSCĐ Edit'!M831</f>
        <v xml:space="preserve"> 24518439 
 </v>
      </c>
      <c r="G832" t="str">
        <f>'TSCĐ Edit'!N831</f>
        <v xml:space="preserve">Fresenius Kabi AG </v>
      </c>
      <c r="H832" t="str">
        <f>'TSCĐ Edit'!O831</f>
        <v xml:space="preserve"> Pháp</v>
      </c>
      <c r="I832">
        <f>'TSCĐ Edit'!P831</f>
        <v>2020</v>
      </c>
      <c r="J832" t="str">
        <f>'TSCĐ Edit'!Q831</f>
        <v xml:space="preserve"> 10/06/2021</v>
      </c>
      <c r="K832" t="s">
        <v>2</v>
      </c>
      <c r="L832" t="s">
        <v>2</v>
      </c>
      <c r="M832" t="str">
        <f>'TSCĐ Edit'!U831</f>
        <v>Đang hoạt động</v>
      </c>
      <c r="N832" t="str">
        <f>'TSCĐ Edit'!Q831</f>
        <v xml:space="preserve"> 10/06/2021</v>
      </c>
    </row>
    <row r="833" spans="1:14" x14ac:dyDescent="0.3">
      <c r="A833" t="str">
        <f>'TSCĐ Edit'!I832</f>
        <v>Khoa Nội Tim Mạch</v>
      </c>
      <c r="B833" t="str">
        <f>'TSCĐ Edit'!B832</f>
        <v>Bơm tiêm điện</v>
      </c>
      <c r="C833" t="str">
        <f>'TSCĐ Edit'!D832</f>
        <v>BG.BTĐ.NOITM.014</v>
      </c>
      <c r="D833" t="str">
        <f>'TSCĐ Edit'!H832</f>
        <v>Máy bơm tiêm điện</v>
      </c>
      <c r="E833" t="str">
        <f>'TSCĐ Edit'!L832</f>
        <v>Agilia SP VN</v>
      </c>
      <c r="F833" s="160" t="str">
        <f>'TSCĐ Edit'!M832</f>
        <v xml:space="preserve"> 24518485
 </v>
      </c>
      <c r="G833" t="str">
        <f>'TSCĐ Edit'!N832</f>
        <v xml:space="preserve">Fresenius Kabi AG </v>
      </c>
      <c r="H833" t="str">
        <f>'TSCĐ Edit'!O832</f>
        <v xml:space="preserve"> Pháp</v>
      </c>
      <c r="I833">
        <f>'TSCĐ Edit'!P832</f>
        <v>2020</v>
      </c>
      <c r="J833" t="str">
        <f>'TSCĐ Edit'!Q832</f>
        <v xml:space="preserve"> 10/06/2021</v>
      </c>
      <c r="K833" t="s">
        <v>2</v>
      </c>
      <c r="L833" t="s">
        <v>2</v>
      </c>
      <c r="M833" t="str">
        <f>'TSCĐ Edit'!U832</f>
        <v>Đang hoạt động</v>
      </c>
      <c r="N833" t="str">
        <f>'TSCĐ Edit'!Q832</f>
        <v xml:space="preserve"> 10/06/2021</v>
      </c>
    </row>
    <row r="834" spans="1:14" x14ac:dyDescent="0.3">
      <c r="A834" t="str">
        <f>'TSCĐ Edit'!I833</f>
        <v>Khoa Nội Tim Mạch</v>
      </c>
      <c r="B834" t="str">
        <f>'TSCĐ Edit'!B833</f>
        <v>Giường</v>
      </c>
      <c r="C834" t="str">
        <f>'TSCĐ Edit'!D833</f>
        <v>BG.G.NOITM.001</v>
      </c>
      <c r="D834" t="str">
        <f>'TSCĐ Edit'!H833</f>
        <v>Giường bệnh nhân 1 tay quay (Gồm cột treo ống tiên truyền  +Tủ bệnh nhân)</v>
      </c>
      <c r="E834" t="str">
        <f>'TSCĐ Edit'!L833</f>
        <v>YN 701</v>
      </c>
      <c r="F834" s="160" t="str">
        <f>'TSCĐ Edit'!M833</f>
        <v>Không có</v>
      </c>
      <c r="G834" t="str">
        <f>'TSCĐ Edit'!N833</f>
        <v xml:space="preserve">Kareroom </v>
      </c>
      <c r="H834" t="str">
        <f>'TSCĐ Edit'!O833</f>
        <v xml:space="preserve"> Hàn Quốc</v>
      </c>
      <c r="I834">
        <f>'TSCĐ Edit'!P833</f>
        <v>2021</v>
      </c>
      <c r="J834" t="str">
        <f>'TSCĐ Edit'!Q833</f>
        <v xml:space="preserve"> 10/06/2021</v>
      </c>
      <c r="K834" t="s">
        <v>2</v>
      </c>
      <c r="L834" t="s">
        <v>2</v>
      </c>
      <c r="M834" t="str">
        <f>'TSCĐ Edit'!U833</f>
        <v>Đang hoạt động</v>
      </c>
      <c r="N834" t="str">
        <f>'TSCĐ Edit'!Q833</f>
        <v xml:space="preserve"> 10/06/2021</v>
      </c>
    </row>
    <row r="835" spans="1:14" x14ac:dyDescent="0.3">
      <c r="A835" t="str">
        <f>'TSCĐ Edit'!I834</f>
        <v>Khoa Nội Tim Mạch</v>
      </c>
      <c r="B835" t="str">
        <f>'TSCĐ Edit'!B834</f>
        <v>Máy điện tim</v>
      </c>
      <c r="C835" t="str">
        <f>'TSCĐ Edit'!D834</f>
        <v>BG.ĐT.NOITM.001</v>
      </c>
      <c r="D835" t="str">
        <f>'TSCĐ Edit'!H834</f>
        <v>Máy điện tim 3 cần + xe đẩy máy.</v>
      </c>
      <c r="E835" t="str">
        <f>'TSCĐ Edit'!L834</f>
        <v xml:space="preserve"> ECG 1150</v>
      </c>
      <c r="F835" s="160" t="str">
        <f>'TSCĐ Edit'!M834</f>
        <v>04106K</v>
      </c>
      <c r="G835" t="str">
        <f>'TSCĐ Edit'!N834</f>
        <v>Nhật Bản</v>
      </c>
      <c r="H835" t="str">
        <f>'TSCĐ Edit'!O834</f>
        <v>Nhật Bản</v>
      </c>
      <c r="I835">
        <f>'TSCĐ Edit'!P834</f>
        <v>2011</v>
      </c>
      <c r="J835">
        <f>'TSCĐ Edit'!Q834</f>
        <v>40553</v>
      </c>
      <c r="K835" t="s">
        <v>2</v>
      </c>
      <c r="L835" t="s">
        <v>2</v>
      </c>
      <c r="M835" t="str">
        <f>'TSCĐ Edit'!U834</f>
        <v>Đang hoạt động</v>
      </c>
      <c r="N835">
        <f>'TSCĐ Edit'!Q834</f>
        <v>40553</v>
      </c>
    </row>
    <row r="836" spans="1:14" x14ac:dyDescent="0.3">
      <c r="A836" t="str">
        <f>'TSCĐ Edit'!I835</f>
        <v>Khoa Nội Tim Mạch</v>
      </c>
      <c r="B836" t="str">
        <f>'TSCĐ Edit'!B835</f>
        <v>Máy điện tim</v>
      </c>
      <c r="C836" t="str">
        <f>'TSCĐ Edit'!D835</f>
        <v>BG.ĐT.NOITM.002</v>
      </c>
      <c r="D836" t="str">
        <f>'TSCĐ Edit'!H835</f>
        <v>Máy điện tim 3 cần</v>
      </c>
      <c r="E836" t="str">
        <f>'TSCĐ Edit'!L835</f>
        <v>ECG-2150</v>
      </c>
      <c r="F836" s="160" t="str">
        <f>'TSCĐ Edit'!M835</f>
        <v>0105683</v>
      </c>
      <c r="G836" t="str">
        <f>'TSCĐ Edit'!N835</f>
        <v>NIHONKODEN</v>
      </c>
      <c r="H836" t="str">
        <f>'TSCĐ Edit'!O835</f>
        <v xml:space="preserve"> Trung Quốc</v>
      </c>
      <c r="I836">
        <f>'TSCĐ Edit'!P835</f>
        <v>2021</v>
      </c>
      <c r="J836">
        <f>'TSCĐ Edit'!Q835</f>
        <v>2020</v>
      </c>
      <c r="K836" t="s">
        <v>2</v>
      </c>
      <c r="L836" t="s">
        <v>2</v>
      </c>
      <c r="M836" t="str">
        <f>'TSCĐ Edit'!U835</f>
        <v>Đang hoạt động</v>
      </c>
      <c r="N836">
        <f>'TSCĐ Edit'!Q835</f>
        <v>2020</v>
      </c>
    </row>
    <row r="837" spans="1:14" x14ac:dyDescent="0.3">
      <c r="A837" t="str">
        <f>'TSCĐ Edit'!I836</f>
        <v>Khoa Nội Tim Mạch</v>
      </c>
      <c r="B837" t="str">
        <f>'TSCĐ Edit'!B836</f>
        <v>Máy hút dịch</v>
      </c>
      <c r="C837" t="str">
        <f>'TSCĐ Edit'!D836</f>
        <v>BG.HD.NOITM.001</v>
      </c>
      <c r="D837" t="str">
        <f>'TSCĐ Edit'!H836</f>
        <v>Máy hút dịch</v>
      </c>
      <c r="E837">
        <f>'TSCĐ Edit'!L836</f>
        <v>1242</v>
      </c>
      <c r="F837" s="160" t="str">
        <f>'TSCĐ Edit'!M836</f>
        <v>00002609</v>
      </c>
      <c r="G837" t="str">
        <f>'TSCĐ Edit'!N836</f>
        <v>Thomas</v>
      </c>
      <c r="H837" t="str">
        <f>'TSCĐ Edit'!O836</f>
        <v xml:space="preserve">  Mỹ</v>
      </c>
      <c r="I837">
        <f>'TSCĐ Edit'!P836</f>
        <v>2009</v>
      </c>
      <c r="J837">
        <f>'TSCĐ Edit'!Q836</f>
        <v>40920</v>
      </c>
      <c r="K837" t="s">
        <v>2</v>
      </c>
      <c r="L837" t="s">
        <v>2</v>
      </c>
      <c r="M837" t="str">
        <f>'TSCĐ Edit'!U836</f>
        <v>Đang hoạt động</v>
      </c>
      <c r="N837">
        <f>'TSCĐ Edit'!Q836</f>
        <v>40920</v>
      </c>
    </row>
    <row r="838" spans="1:14" x14ac:dyDescent="0.3">
      <c r="A838" t="str">
        <f>'TSCĐ Edit'!I837</f>
        <v>Khoa Nội Tim Mạch</v>
      </c>
      <c r="B838" t="str">
        <f>'TSCĐ Edit'!B837</f>
        <v>Máy hút dịch</v>
      </c>
      <c r="C838" t="str">
        <f>'TSCĐ Edit'!D837</f>
        <v>BG.HD.NOITM.002</v>
      </c>
      <c r="D838" t="str">
        <f>'TSCĐ Edit'!H837</f>
        <v>Máy hút dịch</v>
      </c>
      <c r="E838" t="str">
        <f>'TSCĐ Edit'!L837</f>
        <v>HTS-6000</v>
      </c>
      <c r="F838" s="160" t="str">
        <f>'TSCĐ Edit'!M837</f>
        <v>HS62004042</v>
      </c>
      <c r="G838" t="str">
        <f>'TSCĐ Edit'!N837</f>
        <v xml:space="preserve">Hansung </v>
      </c>
      <c r="H838" t="str">
        <f>'TSCĐ Edit'!O837</f>
        <v xml:space="preserve"> Hàn Quốc</v>
      </c>
      <c r="I838">
        <f>'TSCĐ Edit'!P837</f>
        <v>2020</v>
      </c>
      <c r="J838" t="str">
        <f>'TSCĐ Edit'!Q837</f>
        <v xml:space="preserve"> 10/06/2021</v>
      </c>
      <c r="K838" t="s">
        <v>2</v>
      </c>
      <c r="L838" t="s">
        <v>2</v>
      </c>
      <c r="M838" t="str">
        <f>'TSCĐ Edit'!U837</f>
        <v>Đang hoạt động</v>
      </c>
      <c r="N838" t="str">
        <f>'TSCĐ Edit'!Q837</f>
        <v xml:space="preserve"> 10/06/2021</v>
      </c>
    </row>
    <row r="839" spans="1:14" x14ac:dyDescent="0.3">
      <c r="A839" t="str">
        <f>'TSCĐ Edit'!I838</f>
        <v>Khoa Nội Tim Mạch</v>
      </c>
      <c r="B839" t="str">
        <f>'TSCĐ Edit'!B838</f>
        <v>Máy phá rung tim</v>
      </c>
      <c r="C839" t="str">
        <f>'TSCĐ Edit'!D838</f>
        <v>BG.PRT.NOITM.001</v>
      </c>
      <c r="D839" t="str">
        <f>'TSCĐ Edit'!H838</f>
        <v>Máy phá rung tim</v>
      </c>
      <c r="E839" t="str">
        <f>'TSCĐ Edit'!L838</f>
        <v>TEC-5521K</v>
      </c>
      <c r="F839" s="160">
        <f>'TSCĐ Edit'!M838</f>
        <v>18257</v>
      </c>
      <c r="G839" t="str">
        <f>'TSCĐ Edit'!N838</f>
        <v>NIHONKODEN</v>
      </c>
      <c r="H839" t="str">
        <f>'TSCĐ Edit'!O838</f>
        <v>Nhật Bản</v>
      </c>
      <c r="I839">
        <f>'TSCĐ Edit'!P838</f>
        <v>2015</v>
      </c>
      <c r="J839">
        <f>'TSCĐ Edit'!Q838</f>
        <v>42498</v>
      </c>
      <c r="K839" t="s">
        <v>2</v>
      </c>
      <c r="L839" t="s">
        <v>2</v>
      </c>
      <c r="M839" t="str">
        <f>'TSCĐ Edit'!U838</f>
        <v>Đang hoạt động</v>
      </c>
      <c r="N839">
        <f>'TSCĐ Edit'!Q838</f>
        <v>42498</v>
      </c>
    </row>
    <row r="840" spans="1:14" x14ac:dyDescent="0.3">
      <c r="A840" t="str">
        <f>'TSCĐ Edit'!I839</f>
        <v>Khoa Nội Tim Mạch</v>
      </c>
      <c r="B840" t="str">
        <f>'TSCĐ Edit'!B839</f>
        <v>Máy phá rung tim</v>
      </c>
      <c r="C840" t="str">
        <f>'TSCĐ Edit'!D839</f>
        <v>BG.PRT.NOITM.002</v>
      </c>
      <c r="D840" t="str">
        <f>'TSCĐ Edit'!H839</f>
        <v>Máy phá rung tim có tạo nhịp</v>
      </c>
      <c r="E840" t="str">
        <f>'TSCĐ Edit'!L839</f>
        <v>TEC-5631</v>
      </c>
      <c r="F840" s="160" t="str">
        <f>'TSCĐ Edit'!M839</f>
        <v>09753</v>
      </c>
      <c r="G840" t="str">
        <f>'TSCĐ Edit'!N839</f>
        <v>NIHONKODEN</v>
      </c>
      <c r="H840" t="str">
        <f>'TSCĐ Edit'!O839</f>
        <v>Nhật Bản</v>
      </c>
      <c r="I840">
        <f>'TSCĐ Edit'!P839</f>
        <v>2020</v>
      </c>
      <c r="J840" t="str">
        <f>'TSCĐ Edit'!Q839</f>
        <v>24/04/2020</v>
      </c>
      <c r="K840" t="s">
        <v>2</v>
      </c>
      <c r="L840" t="s">
        <v>2</v>
      </c>
      <c r="M840" t="str">
        <f>'TSCĐ Edit'!U839</f>
        <v>Đang hoạt động</v>
      </c>
      <c r="N840" t="str">
        <f>'TSCĐ Edit'!Q839</f>
        <v>24/04/2020</v>
      </c>
    </row>
    <row r="841" spans="1:14" x14ac:dyDescent="0.3">
      <c r="A841" t="str">
        <f>'TSCĐ Edit'!I840</f>
        <v>Khoa Nội Tim Mạch</v>
      </c>
      <c r="B841" t="str">
        <f>'TSCĐ Edit'!B840</f>
        <v xml:space="preserve">Máy tạo nhịp tim </v>
      </c>
      <c r="C841" t="str">
        <f>'TSCĐ Edit'!D840</f>
        <v>BG.TNT.NOITM.001</v>
      </c>
      <c r="D841" t="str">
        <f>'TSCĐ Edit'!H840</f>
        <v>Máy tạo nhịp tim tạm thời loại 1 buồng. Mỹ</v>
      </c>
      <c r="E841" t="str">
        <f>'TSCĐ Edit'!L840</f>
        <v>Model: 5348</v>
      </c>
      <c r="F841" s="160" t="str">
        <f>'TSCĐ Edit'!M840</f>
        <v>PEP 106644R</v>
      </c>
      <c r="G841" t="str">
        <f>'TSCĐ Edit'!N840</f>
        <v xml:space="preserve"> Medtronic </v>
      </c>
      <c r="H841" t="str">
        <f>'TSCĐ Edit'!O840</f>
        <v xml:space="preserve">  Mỹ</v>
      </c>
      <c r="I841">
        <f>'TSCĐ Edit'!P840</f>
        <v>2012</v>
      </c>
      <c r="J841">
        <f>'TSCĐ Edit'!Q840</f>
        <v>40917</v>
      </c>
      <c r="K841" t="s">
        <v>2</v>
      </c>
      <c r="L841" t="s">
        <v>2</v>
      </c>
      <c r="M841" t="str">
        <f>'TSCĐ Edit'!U840</f>
        <v>Đang hoạt động</v>
      </c>
      <c r="N841">
        <f>'TSCĐ Edit'!Q840</f>
        <v>40917</v>
      </c>
    </row>
    <row r="842" spans="1:14" x14ac:dyDescent="0.3">
      <c r="A842" t="str">
        <f>'TSCĐ Edit'!I841</f>
        <v>Khoa Nội Tim Mạch</v>
      </c>
      <c r="B842" t="str">
        <f>'TSCĐ Edit'!B841</f>
        <v>Máy theo dõi BN</v>
      </c>
      <c r="C842" t="str">
        <f>'TSCĐ Edit'!D841</f>
        <v>BG.MTD.NOITM.001</v>
      </c>
      <c r="D842" t="str">
        <f>'TSCĐ Edit'!H841</f>
        <v>Monitor 5 thông số</v>
      </c>
      <c r="E842" t="str">
        <f>'TSCĐ Edit'!L841</f>
        <v>PVM - 2701</v>
      </c>
      <c r="F842" s="160" t="str">
        <f>'TSCĐ Edit'!M841</f>
        <v>06654</v>
      </c>
      <c r="G842" t="str">
        <f>'TSCĐ Edit'!N841</f>
        <v>NIHONKODEN</v>
      </c>
      <c r="H842" t="str">
        <f>'TSCĐ Edit'!O841</f>
        <v>Nhật Bản</v>
      </c>
      <c r="I842">
        <f>'TSCĐ Edit'!P841</f>
        <v>2014</v>
      </c>
      <c r="J842">
        <f>'TSCĐ Edit'!Q841</f>
        <v>42070</v>
      </c>
      <c r="K842" t="s">
        <v>2</v>
      </c>
      <c r="L842" t="s">
        <v>2</v>
      </c>
      <c r="M842" t="str">
        <f>'TSCĐ Edit'!U841</f>
        <v>Đang hoạt động</v>
      </c>
      <c r="N842">
        <f>'TSCĐ Edit'!Q841</f>
        <v>42070</v>
      </c>
    </row>
    <row r="843" spans="1:14" x14ac:dyDescent="0.3">
      <c r="A843" t="str">
        <f>'TSCĐ Edit'!I842</f>
        <v>Khoa Nội Tim Mạch</v>
      </c>
      <c r="B843" t="str">
        <f>'TSCĐ Edit'!B842</f>
        <v>Máy theo dõi BN</v>
      </c>
      <c r="C843" t="str">
        <f>'TSCĐ Edit'!D842</f>
        <v>BG.MTD.NOITM.002</v>
      </c>
      <c r="D843" t="str">
        <f>'TSCĐ Edit'!H842</f>
        <v xml:space="preserve">Monitor theo dõi bệnh nhân 5 thông số </v>
      </c>
      <c r="E843" t="str">
        <f>'TSCĐ Edit'!L842</f>
        <v>Infinity Vista XL</v>
      </c>
      <c r="F843" s="160">
        <f>'TSCĐ Edit'!M842</f>
        <v>6007475574</v>
      </c>
      <c r="G843" t="str">
        <f>'TSCĐ Edit'!N842</f>
        <v xml:space="preserve">Dragerwerk AG &amp; Co. KGaA  </v>
      </c>
      <c r="H843" t="str">
        <f>'TSCĐ Edit'!O842</f>
        <v xml:space="preserve"> Đức - Mỹ</v>
      </c>
      <c r="I843">
        <f>'TSCĐ Edit'!P842</f>
        <v>2015</v>
      </c>
      <c r="J843" t="str">
        <f>'TSCĐ Edit'!Q842</f>
        <v>30/12/2015</v>
      </c>
      <c r="K843" t="s">
        <v>2</v>
      </c>
      <c r="L843" t="s">
        <v>2</v>
      </c>
      <c r="M843" t="str">
        <f>'TSCĐ Edit'!U842</f>
        <v>Đang hoạt động</v>
      </c>
      <c r="N843" t="str">
        <f>'TSCĐ Edit'!Q842</f>
        <v>30/12/2015</v>
      </c>
    </row>
    <row r="844" spans="1:14" x14ac:dyDescent="0.3">
      <c r="A844" t="str">
        <f>'TSCĐ Edit'!I843</f>
        <v>Khoa Nội Tim Mạch</v>
      </c>
      <c r="B844" t="str">
        <f>'TSCĐ Edit'!B843</f>
        <v>Máy theo dõi BN</v>
      </c>
      <c r="C844" t="str">
        <f>'TSCĐ Edit'!D843</f>
        <v>BG.MTD.NOITM.003</v>
      </c>
      <c r="D844" t="str">
        <f>'TSCĐ Edit'!H843</f>
        <v>Monitor theo dõi bệnh nhân 5 thông số</v>
      </c>
      <c r="E844" t="str">
        <f>'TSCĐ Edit'!L843</f>
        <v>BSM-3562</v>
      </c>
      <c r="F844" s="160">
        <f>'TSCĐ Edit'!M843</f>
        <v>21931</v>
      </c>
      <c r="G844" t="str">
        <f>'TSCĐ Edit'!N843</f>
        <v>NIHONKODEN</v>
      </c>
      <c r="H844" t="str">
        <f>'TSCĐ Edit'!O843</f>
        <v>Nhật Bản</v>
      </c>
      <c r="I844">
        <f>'TSCĐ Edit'!P843</f>
        <v>2018</v>
      </c>
      <c r="J844" t="str">
        <f>'TSCĐ Edit'!Q843</f>
        <v>20/12/2018</v>
      </c>
      <c r="K844" t="s">
        <v>2</v>
      </c>
      <c r="L844" t="s">
        <v>2</v>
      </c>
      <c r="M844" t="str">
        <f>'TSCĐ Edit'!U843</f>
        <v>Đang hoạt động</v>
      </c>
      <c r="N844" t="str">
        <f>'TSCĐ Edit'!Q843</f>
        <v>20/12/2018</v>
      </c>
    </row>
    <row r="845" spans="1:14" x14ac:dyDescent="0.3">
      <c r="A845" t="str">
        <f>'TSCĐ Edit'!I844</f>
        <v>Khoa Nội Tim Mạch</v>
      </c>
      <c r="B845" t="str">
        <f>'TSCĐ Edit'!B844</f>
        <v>Máy theo dõi BN</v>
      </c>
      <c r="C845" t="str">
        <f>'TSCĐ Edit'!D844</f>
        <v>BG.MTD.NOITM.004</v>
      </c>
      <c r="D845" t="str">
        <f>'TSCĐ Edit'!H844</f>
        <v>MÁY THEO DÕI BỆNH NHÂN 7 THÔNG SỐ</v>
      </c>
      <c r="E845" t="str">
        <f>'TSCĐ Edit'!L844</f>
        <v>BSM-3562</v>
      </c>
      <c r="F845" s="160" t="str">
        <f>'TSCĐ Edit'!M844</f>
        <v>28120</v>
      </c>
      <c r="G845" t="str">
        <f>'TSCĐ Edit'!N844</f>
        <v>NIHONKODEN</v>
      </c>
      <c r="H845" t="str">
        <f>'TSCĐ Edit'!O844</f>
        <v>Nhật Bản</v>
      </c>
      <c r="I845">
        <f>'TSCĐ Edit'!P844</f>
        <v>2020</v>
      </c>
      <c r="J845" t="str">
        <f>'TSCĐ Edit'!Q844</f>
        <v>18/05/2020</v>
      </c>
      <c r="K845" t="s">
        <v>2</v>
      </c>
      <c r="L845" t="s">
        <v>2</v>
      </c>
      <c r="M845" t="str">
        <f>'TSCĐ Edit'!U844</f>
        <v>Đang hoạt động</v>
      </c>
      <c r="N845" t="str">
        <f>'TSCĐ Edit'!Q844</f>
        <v>18/05/2020</v>
      </c>
    </row>
    <row r="846" spans="1:14" x14ac:dyDescent="0.3">
      <c r="A846" t="str">
        <f>'TSCĐ Edit'!I845</f>
        <v>Khoa Nội Tim Mạch</v>
      </c>
      <c r="B846" t="str">
        <f>'TSCĐ Edit'!B845</f>
        <v>Máy theo dõi BN</v>
      </c>
      <c r="C846" t="str">
        <f>'TSCĐ Edit'!D845</f>
        <v>BG.MTD.NOITM.005</v>
      </c>
      <c r="D846" t="str">
        <f>'TSCĐ Edit'!H845</f>
        <v>Máy theo dõi bệnh nhân 6 thông số</v>
      </c>
      <c r="E846" t="str">
        <f>'TSCĐ Edit'!L845</f>
        <v>BSM 3562</v>
      </c>
      <c r="F846" s="160">
        <f>'TSCĐ Edit'!M845</f>
        <v>30658</v>
      </c>
      <c r="G846" t="str">
        <f>'TSCĐ Edit'!N845</f>
        <v>NIHONKODEN</v>
      </c>
      <c r="H846" t="str">
        <f>'TSCĐ Edit'!O845</f>
        <v>Nhật Bản</v>
      </c>
      <c r="I846">
        <f>'TSCĐ Edit'!P845</f>
        <v>2020</v>
      </c>
      <c r="J846" t="str">
        <f>'TSCĐ Edit'!Q845</f>
        <v xml:space="preserve"> 10/06/2021</v>
      </c>
      <c r="K846" t="s">
        <v>2</v>
      </c>
      <c r="L846" t="s">
        <v>2</v>
      </c>
      <c r="M846" t="str">
        <f>'TSCĐ Edit'!U845</f>
        <v>Đang hoạt động</v>
      </c>
      <c r="N846" t="str">
        <f>'TSCĐ Edit'!Q845</f>
        <v xml:space="preserve"> 10/06/2021</v>
      </c>
    </row>
    <row r="847" spans="1:14" x14ac:dyDescent="0.3">
      <c r="A847" t="str">
        <f>'TSCĐ Edit'!I846</f>
        <v>Khoa Nội Tim Mạch</v>
      </c>
      <c r="B847" t="str">
        <f>'TSCĐ Edit'!B846</f>
        <v>Máy thở</v>
      </c>
      <c r="C847" t="str">
        <f>'TSCĐ Edit'!D846</f>
        <v>BG.MT.NOITM.001</v>
      </c>
      <c r="D847" t="str">
        <f>'TSCĐ Edit'!H846</f>
        <v>MÁY THỞ</v>
      </c>
      <c r="E847" t="str">
        <f>'TSCĐ Edit'!L846</f>
        <v>V680</v>
      </c>
      <c r="F847" s="160">
        <f>'TSCĐ Edit'!M846</f>
        <v>100277333</v>
      </c>
      <c r="G847" t="str">
        <f>'TSCĐ Edit'!N846</f>
        <v xml:space="preserve">  Philips</v>
      </c>
      <c r="H847" t="str">
        <f>'TSCĐ Edit'!O846</f>
        <v>Mỹ</v>
      </c>
      <c r="I847">
        <f>'TSCĐ Edit'!P846</f>
        <v>2018</v>
      </c>
      <c r="J847" t="str">
        <f>'TSCĐ Edit'!Q846</f>
        <v>28/12/2018</v>
      </c>
      <c r="K847" t="s">
        <v>2</v>
      </c>
      <c r="L847" t="s">
        <v>2</v>
      </c>
      <c r="M847" t="str">
        <f>'TSCĐ Edit'!U846</f>
        <v>Đang hoạt động</v>
      </c>
      <c r="N847" t="str">
        <f>'TSCĐ Edit'!Q846</f>
        <v>28/12/2018</v>
      </c>
    </row>
    <row r="848" spans="1:14" x14ac:dyDescent="0.3">
      <c r="A848" t="str">
        <f>'TSCĐ Edit'!I847</f>
        <v>Khoa Nội Tim Mạch</v>
      </c>
      <c r="B848" t="str">
        <f>'TSCĐ Edit'!B847</f>
        <v>Máy truyền dịch</v>
      </c>
      <c r="C848" t="str">
        <f>'TSCĐ Edit'!D847</f>
        <v>BG.TD.NOITM.001</v>
      </c>
      <c r="D848" t="str">
        <f>'TSCĐ Edit'!H847</f>
        <v>Máy truyền dịch</v>
      </c>
      <c r="E848" t="str">
        <f>'TSCĐ Edit'!L847</f>
        <v>TE-LF630</v>
      </c>
      <c r="F848" s="160" t="str">
        <f>'TSCĐ Edit'!M847</f>
        <v>1912010028</v>
      </c>
      <c r="G848" t="str">
        <f>'TSCĐ Edit'!N847</f>
        <v>Terumo</v>
      </c>
      <c r="H848" t="str">
        <f>'TSCĐ Edit'!O847</f>
        <v>Nhật Bản</v>
      </c>
      <c r="I848">
        <f>'TSCĐ Edit'!P847</f>
        <v>2019</v>
      </c>
      <c r="J848" t="str">
        <f>'TSCĐ Edit'!Q847</f>
        <v>24/04/2020</v>
      </c>
      <c r="K848" t="s">
        <v>2</v>
      </c>
      <c r="L848" t="s">
        <v>2</v>
      </c>
      <c r="M848" t="str">
        <f>'TSCĐ Edit'!U847</f>
        <v>Đang hoạt động</v>
      </c>
      <c r="N848" t="str">
        <f>'TSCĐ Edit'!Q847</f>
        <v>24/04/2020</v>
      </c>
    </row>
    <row r="849" spans="1:14" x14ac:dyDescent="0.3">
      <c r="A849" t="str">
        <f>'TSCĐ Edit'!I848</f>
        <v>Khoa Nội Tim Mạch</v>
      </c>
      <c r="B849" t="str">
        <f>'TSCĐ Edit'!B848</f>
        <v>Máy truyền dịch</v>
      </c>
      <c r="C849" t="str">
        <f>'TSCĐ Edit'!D848</f>
        <v>BG.TD.NOITM.002</v>
      </c>
      <c r="D849" t="str">
        <f>'TSCĐ Edit'!H848</f>
        <v>Máy truyền dịch</v>
      </c>
      <c r="E849" t="str">
        <f>'TSCĐ Edit'!L848</f>
        <v>TE-LF630</v>
      </c>
      <c r="F849" s="160" t="str">
        <f>'TSCĐ Edit'!M848</f>
        <v>1912010031</v>
      </c>
      <c r="G849" t="str">
        <f>'TSCĐ Edit'!N848</f>
        <v>Terumo</v>
      </c>
      <c r="H849" t="str">
        <f>'TSCĐ Edit'!O848</f>
        <v>Nhật Bản</v>
      </c>
      <c r="I849">
        <f>'TSCĐ Edit'!P848</f>
        <v>2019</v>
      </c>
      <c r="J849" t="str">
        <f>'TSCĐ Edit'!Q848</f>
        <v>24/04/2020</v>
      </c>
      <c r="K849" t="s">
        <v>2</v>
      </c>
      <c r="L849" t="s">
        <v>2</v>
      </c>
      <c r="M849" t="str">
        <f>'TSCĐ Edit'!U848</f>
        <v>Đang hoạt động</v>
      </c>
      <c r="N849" t="str">
        <f>'TSCĐ Edit'!Q848</f>
        <v>24/04/2020</v>
      </c>
    </row>
    <row r="850" spans="1:14" x14ac:dyDescent="0.3">
      <c r="A850" t="str">
        <f>'TSCĐ Edit'!I849</f>
        <v>Khoa Nội Tim Mạch</v>
      </c>
      <c r="B850" t="str">
        <f>'TSCĐ Edit'!B849</f>
        <v>Máy truyền dịch</v>
      </c>
      <c r="C850" t="str">
        <f>'TSCĐ Edit'!D849</f>
        <v>BG.TD.NOITM.003</v>
      </c>
      <c r="D850" t="str">
        <f>'TSCĐ Edit'!H849</f>
        <v>Máy truyền dịch</v>
      </c>
      <c r="E850" t="str">
        <f>'TSCĐ Edit'!L849</f>
        <v>TE-LF630</v>
      </c>
      <c r="F850" s="160" t="str">
        <f>'TSCĐ Edit'!M849</f>
        <v xml:space="preserve">1912010007 </v>
      </c>
      <c r="G850" t="str">
        <f>'TSCĐ Edit'!N849</f>
        <v>Terumo</v>
      </c>
      <c r="H850" t="str">
        <f>'TSCĐ Edit'!O849</f>
        <v>Nhật Bản</v>
      </c>
      <c r="I850">
        <f>'TSCĐ Edit'!P849</f>
        <v>2019</v>
      </c>
      <c r="J850" t="str">
        <f>'TSCĐ Edit'!Q849</f>
        <v>24/04/2020</v>
      </c>
      <c r="K850" t="s">
        <v>2</v>
      </c>
      <c r="L850" t="s">
        <v>2</v>
      </c>
      <c r="M850" t="str">
        <f>'TSCĐ Edit'!U849</f>
        <v>Đang hoạt động</v>
      </c>
      <c r="N850" t="str">
        <f>'TSCĐ Edit'!Q849</f>
        <v>24/04/2020</v>
      </c>
    </row>
    <row r="851" spans="1:14" x14ac:dyDescent="0.3">
      <c r="A851" t="str">
        <f>'TSCĐ Edit'!I850</f>
        <v>Khoa Nội Tim Mạch</v>
      </c>
      <c r="B851" t="str">
        <f>'TSCĐ Edit'!B850</f>
        <v>Máy truyền dịch</v>
      </c>
      <c r="C851" t="str">
        <f>'TSCĐ Edit'!D850</f>
        <v>BG.TD.NOITM.004</v>
      </c>
      <c r="D851" t="str">
        <f>'TSCĐ Edit'!H850</f>
        <v>Bơm truyền dịch</v>
      </c>
      <c r="E851" t="str">
        <f>'TSCĐ Edit'!L850</f>
        <v>TE LF630</v>
      </c>
      <c r="F851" s="160" t="str">
        <f>'TSCĐ Edit'!M850</f>
        <v xml:space="preserve">
 2005010132
 </v>
      </c>
      <c r="G851" t="str">
        <f>'TSCĐ Edit'!N850</f>
        <v>Terumo</v>
      </c>
      <c r="H851" t="str">
        <f>'TSCĐ Edit'!O850</f>
        <v>Nhật Bản</v>
      </c>
      <c r="I851">
        <f>'TSCĐ Edit'!P850</f>
        <v>2020</v>
      </c>
      <c r="J851" t="str">
        <f>'TSCĐ Edit'!Q850</f>
        <v xml:space="preserve"> 10/06/2021</v>
      </c>
      <c r="K851" t="s">
        <v>2</v>
      </c>
      <c r="L851" t="s">
        <v>2</v>
      </c>
      <c r="M851" t="str">
        <f>'TSCĐ Edit'!U850</f>
        <v>Đang hoạt động</v>
      </c>
      <c r="N851" t="str">
        <f>'TSCĐ Edit'!Q850</f>
        <v xml:space="preserve"> 10/06/2021</v>
      </c>
    </row>
    <row r="852" spans="1:14" x14ac:dyDescent="0.3">
      <c r="A852" t="str">
        <f>'TSCĐ Edit'!I851</f>
        <v>Khoa Nội Tim Mạch</v>
      </c>
      <c r="B852" t="str">
        <f>'TSCĐ Edit'!B851</f>
        <v>Máy truyền dịch</v>
      </c>
      <c r="C852" t="str">
        <f>'TSCĐ Edit'!D851</f>
        <v>BG.TD.NOITM.005</v>
      </c>
      <c r="D852" t="str">
        <f>'TSCĐ Edit'!H851</f>
        <v>Bơm truyền dịch</v>
      </c>
      <c r="E852" t="str">
        <f>'TSCĐ Edit'!L851</f>
        <v>TE LF630</v>
      </c>
      <c r="F852" s="160" t="str">
        <f>'TSCĐ Edit'!M851</f>
        <v xml:space="preserve">
  2005010296</v>
      </c>
      <c r="G852" t="str">
        <f>'TSCĐ Edit'!N851</f>
        <v>Terumo</v>
      </c>
      <c r="H852" t="str">
        <f>'TSCĐ Edit'!O851</f>
        <v>Nhật Bản</v>
      </c>
      <c r="I852">
        <f>'TSCĐ Edit'!P851</f>
        <v>2020</v>
      </c>
      <c r="J852" t="str">
        <f>'TSCĐ Edit'!Q851</f>
        <v xml:space="preserve"> 10/06/2021</v>
      </c>
      <c r="K852" t="s">
        <v>2</v>
      </c>
      <c r="L852" t="s">
        <v>2</v>
      </c>
      <c r="M852" t="str">
        <f>'TSCĐ Edit'!U851</f>
        <v>Đang hoạt động</v>
      </c>
      <c r="N852" t="str">
        <f>'TSCĐ Edit'!Q851</f>
        <v xml:space="preserve"> 10/06/2021</v>
      </c>
    </row>
    <row r="853" spans="1:14" x14ac:dyDescent="0.3">
      <c r="A853" t="str">
        <f>'TSCĐ Edit'!I852</f>
        <v>Khoa Nội Tim Mạch</v>
      </c>
      <c r="B853" t="str">
        <f>'TSCĐ Edit'!B852</f>
        <v>Xe cáng</v>
      </c>
      <c r="C853" t="str">
        <f>'TSCĐ Edit'!D852</f>
        <v>BG.XC.NOITM.001</v>
      </c>
      <c r="D853" t="str">
        <f>'TSCĐ Edit'!H852</f>
        <v>Xe cáng chuyển bệnh nhân</v>
      </c>
      <c r="E853" t="str">
        <f>'TSCĐ Edit'!L852</f>
        <v>VN-XC07</v>
      </c>
      <c r="F853" s="160" t="str">
        <f>'TSCĐ Edit'!M852</f>
        <v>Không có</v>
      </c>
      <c r="G853" t="str">
        <f>'TSCĐ Edit'!N852</f>
        <v>Vietnew99</v>
      </c>
      <c r="H853" t="str">
        <f>'TSCĐ Edit'!O852</f>
        <v>Việt Nam</v>
      </c>
      <c r="I853">
        <f>'TSCĐ Edit'!P852</f>
        <v>2023</v>
      </c>
      <c r="J853" t="str">
        <f>'TSCĐ Edit'!Q852</f>
        <v>21/07/2023</v>
      </c>
      <c r="K853" t="s">
        <v>2</v>
      </c>
      <c r="L853" t="s">
        <v>2</v>
      </c>
      <c r="M853" t="str">
        <f>'TSCĐ Edit'!U852</f>
        <v>Đang hoạt động</v>
      </c>
      <c r="N853" t="str">
        <f>'TSCĐ Edit'!Q852</f>
        <v>21/07/2023</v>
      </c>
    </row>
    <row r="854" spans="1:14" x14ac:dyDescent="0.3">
      <c r="A854" t="str">
        <f>'TSCĐ Edit'!I853</f>
        <v>Khoa Nội Tim Mạch</v>
      </c>
      <c r="B854" t="str">
        <f>'TSCĐ Edit'!B853</f>
        <v xml:space="preserve">Xe tiêm  </v>
      </c>
      <c r="C854" t="str">
        <f>'TSCĐ Edit'!D853</f>
        <v>BG.XT.NOITM.001</v>
      </c>
      <c r="D854" t="str">
        <f>'TSCĐ Edit'!H853</f>
        <v>Xe đẩy tiêm 5 ngăn kéo nhựa ABS</v>
      </c>
      <c r="E854" t="str">
        <f>'TSCĐ Edit'!L853</f>
        <v>ET-85001</v>
      </c>
      <c r="F854" s="160" t="str">
        <f>'TSCĐ Edit'!M853</f>
        <v>Không có</v>
      </c>
      <c r="G854" t="str">
        <f>'TSCĐ Edit'!N853</f>
        <v>Trung Quốc</v>
      </c>
      <c r="H854" t="str">
        <f>'TSCĐ Edit'!O853</f>
        <v>Joncn</v>
      </c>
      <c r="I854">
        <f>'TSCĐ Edit'!P853</f>
        <v>2023</v>
      </c>
      <c r="J854">
        <f>'TSCĐ Edit'!Q853</f>
        <v>45537</v>
      </c>
      <c r="K854" t="s">
        <v>2</v>
      </c>
      <c r="L854" t="s">
        <v>2</v>
      </c>
      <c r="M854" t="str">
        <f>'TSCĐ Edit'!U853</f>
        <v>Đang hoạt động</v>
      </c>
      <c r="N854">
        <f>'TSCĐ Edit'!Q853</f>
        <v>45537</v>
      </c>
    </row>
    <row r="855" spans="1:14" x14ac:dyDescent="0.3">
      <c r="A855" t="str">
        <f>'TSCĐ Edit'!I854</f>
        <v>Khoa Nội Tổng Hợp</v>
      </c>
      <c r="B855" t="str">
        <f>'TSCĐ Edit'!B854</f>
        <v>Bơm tiêm điện</v>
      </c>
      <c r="C855" t="str">
        <f>'TSCĐ Edit'!D854</f>
        <v>BG.BTĐ.NTHOP.001</v>
      </c>
      <c r="D855" t="str">
        <f>'TSCĐ Edit'!H854</f>
        <v>Bơm tiêm điện</v>
      </c>
      <c r="E855" t="str">
        <f>'TSCĐ Edit'!L854</f>
        <v>TOP 5300</v>
      </c>
      <c r="F855" s="160" t="str">
        <f>'TSCĐ Edit'!M854</f>
        <v>FM87993E</v>
      </c>
      <c r="G855" t="str">
        <f>'TSCĐ Edit'!N854</f>
        <v>Nhật Bản</v>
      </c>
      <c r="H855" t="str">
        <f>'TSCĐ Edit'!O854</f>
        <v>Nhật Bản</v>
      </c>
      <c r="I855">
        <f>'TSCĐ Edit'!P854</f>
        <v>2011</v>
      </c>
      <c r="J855">
        <f>'TSCĐ Edit'!Q854</f>
        <v>40918</v>
      </c>
      <c r="K855" t="s">
        <v>2</v>
      </c>
      <c r="L855" t="s">
        <v>2</v>
      </c>
      <c r="M855" t="str">
        <f>'TSCĐ Edit'!U854</f>
        <v>Đang hoạt động</v>
      </c>
      <c r="N855">
        <f>'TSCĐ Edit'!Q854</f>
        <v>40918</v>
      </c>
    </row>
    <row r="856" spans="1:14" x14ac:dyDescent="0.3">
      <c r="A856" t="str">
        <f>'TSCĐ Edit'!I855</f>
        <v>Khoa Nội Tổng Hợp</v>
      </c>
      <c r="B856" t="str">
        <f>'TSCĐ Edit'!B855</f>
        <v>Bơm tiêm điện</v>
      </c>
      <c r="C856" t="str">
        <f>'TSCĐ Edit'!D855</f>
        <v>BG.BTĐ.NTHOP.002</v>
      </c>
      <c r="D856" t="str">
        <f>'TSCĐ Edit'!H855</f>
        <v>Bơm tiêm điện</v>
      </c>
      <c r="E856" t="str">
        <f>'TSCĐ Edit'!L855</f>
        <v>TESS-700</v>
      </c>
      <c r="F856" s="160">
        <f>'TSCĐ Edit'!M855</f>
        <v>1402010117</v>
      </c>
      <c r="G856" t="str">
        <f>'TSCĐ Edit'!N855</f>
        <v>Nhật Bản</v>
      </c>
      <c r="H856" t="str">
        <f>'TSCĐ Edit'!O855</f>
        <v>Nhật Bản</v>
      </c>
      <c r="I856">
        <f>'TSCĐ Edit'!P855</f>
        <v>2014</v>
      </c>
      <c r="J856">
        <f>'TSCĐ Edit'!Q855</f>
        <v>41736</v>
      </c>
      <c r="K856" t="s">
        <v>2</v>
      </c>
      <c r="L856" t="s">
        <v>2</v>
      </c>
      <c r="M856" t="str">
        <f>'TSCĐ Edit'!U855</f>
        <v>Đang hoạt động</v>
      </c>
      <c r="N856">
        <f>'TSCĐ Edit'!Q855</f>
        <v>41736</v>
      </c>
    </row>
    <row r="857" spans="1:14" x14ac:dyDescent="0.3">
      <c r="A857" t="str">
        <f>'TSCĐ Edit'!I856</f>
        <v>Khoa Nội Tổng Hợp</v>
      </c>
      <c r="B857" t="str">
        <f>'TSCĐ Edit'!B856</f>
        <v>Bơm tiêm điện</v>
      </c>
      <c r="C857" t="str">
        <f>'TSCĐ Edit'!D856</f>
        <v>BG.BTĐ.NTHOP.003</v>
      </c>
      <c r="D857" t="str">
        <f>'TSCĐ Edit'!H856</f>
        <v>Máy bơm tiêm điện</v>
      </c>
      <c r="E857" t="str">
        <f>'TSCĐ Edit'!L856</f>
        <v>Agilia SP VN</v>
      </c>
      <c r="F857" s="160">
        <f>'TSCĐ Edit'!M856</f>
        <v>24518434</v>
      </c>
      <c r="G857" t="str">
        <f>'TSCĐ Edit'!N856</f>
        <v xml:space="preserve">Fresenius Kabi AG </v>
      </c>
      <c r="H857" t="str">
        <f>'TSCĐ Edit'!O856</f>
        <v xml:space="preserve"> Pháp</v>
      </c>
      <c r="I857">
        <f>'TSCĐ Edit'!P856</f>
        <v>2020</v>
      </c>
      <c r="J857" t="str">
        <f>'TSCĐ Edit'!Q856</f>
        <v xml:space="preserve"> 10/06/2021</v>
      </c>
      <c r="K857" t="s">
        <v>2</v>
      </c>
      <c r="L857" t="s">
        <v>2</v>
      </c>
      <c r="M857" t="str">
        <f>'TSCĐ Edit'!U856</f>
        <v>Đang hoạt động</v>
      </c>
      <c r="N857" t="str">
        <f>'TSCĐ Edit'!Q856</f>
        <v xml:space="preserve"> 10/06/2021</v>
      </c>
    </row>
    <row r="858" spans="1:14" x14ac:dyDescent="0.3">
      <c r="A858" t="str">
        <f>'TSCĐ Edit'!I857</f>
        <v>Khoa Nội Tổng Hợp</v>
      </c>
      <c r="B858" t="str">
        <f>'TSCĐ Edit'!B857</f>
        <v>Giường</v>
      </c>
      <c r="C858" t="str">
        <f>'TSCĐ Edit'!D857</f>
        <v>BG.G.NTHOP.001</v>
      </c>
      <c r="D858" t="str">
        <f>'TSCĐ Edit'!H857</f>
        <v>Giường bệnh nhân 1 tay quay (Gồm cột treo ống tiên truyền  +Tủ bệnh nhân)</v>
      </c>
      <c r="E858" t="str">
        <f>'TSCĐ Edit'!L857</f>
        <v>YN 701</v>
      </c>
      <c r="F858" s="160" t="str">
        <f>'TSCĐ Edit'!M857</f>
        <v>Không có</v>
      </c>
      <c r="G858" t="str">
        <f>'TSCĐ Edit'!N857</f>
        <v xml:space="preserve">Kareroom </v>
      </c>
      <c r="H858" t="str">
        <f>'TSCĐ Edit'!O857</f>
        <v xml:space="preserve"> Hàn Quốc</v>
      </c>
      <c r="I858">
        <f>'TSCĐ Edit'!P857</f>
        <v>2021</v>
      </c>
      <c r="J858" t="str">
        <f>'TSCĐ Edit'!Q857</f>
        <v xml:space="preserve"> 10/06/2021</v>
      </c>
      <c r="K858" t="s">
        <v>2</v>
      </c>
      <c r="L858" t="s">
        <v>2</v>
      </c>
      <c r="M858" t="str">
        <f>'TSCĐ Edit'!U857</f>
        <v>Đang hoạt động</v>
      </c>
      <c r="N858" t="str">
        <f>'TSCĐ Edit'!Q857</f>
        <v xml:space="preserve"> 10/06/2021</v>
      </c>
    </row>
    <row r="859" spans="1:14" x14ac:dyDescent="0.3">
      <c r="A859" t="str">
        <f>'TSCĐ Edit'!I858</f>
        <v>Khoa Nội Tổng Hợp</v>
      </c>
      <c r="B859" t="str">
        <f>'TSCĐ Edit'!B858</f>
        <v>Máy điện tim</v>
      </c>
      <c r="C859" t="str">
        <f>'TSCĐ Edit'!D858</f>
        <v>BG.ĐT.NTHOP.001</v>
      </c>
      <c r="D859" t="str">
        <f>'TSCĐ Edit'!H858</f>
        <v>Máy điện tim 3 cần cuộn</v>
      </c>
      <c r="E859" t="str">
        <f>'TSCĐ Edit'!L858</f>
        <v>ECG - 1150</v>
      </c>
      <c r="F859" s="160" t="str">
        <f>'TSCĐ Edit'!M858</f>
        <v>15548K</v>
      </c>
      <c r="G859" t="str">
        <f>'TSCĐ Edit'!N858</f>
        <v xml:space="preserve">Nihonkohden </v>
      </c>
      <c r="H859" t="str">
        <f>'TSCĐ Edit'!O858</f>
        <v xml:space="preserve"> Trung Quốc</v>
      </c>
      <c r="I859">
        <f>'TSCĐ Edit'!P858</f>
        <v>2015</v>
      </c>
      <c r="J859">
        <f>'TSCĐ Edit'!Q858</f>
        <v>42075</v>
      </c>
      <c r="K859" t="s">
        <v>2</v>
      </c>
      <c r="L859" t="s">
        <v>2</v>
      </c>
      <c r="M859" t="str">
        <f>'TSCĐ Edit'!U858</f>
        <v>Đang hoạt động</v>
      </c>
      <c r="N859">
        <f>'TSCĐ Edit'!Q858</f>
        <v>42075</v>
      </c>
    </row>
    <row r="860" spans="1:14" x14ac:dyDescent="0.3">
      <c r="A860" t="str">
        <f>'TSCĐ Edit'!I859</f>
        <v>Khoa Nội Tổng Hợp</v>
      </c>
      <c r="B860" t="str">
        <f>'TSCĐ Edit'!B859</f>
        <v>Máy hút dịch</v>
      </c>
      <c r="C860" t="str">
        <f>'TSCĐ Edit'!D859</f>
        <v>BG.HD.NTHOP.001</v>
      </c>
      <c r="D860" t="str">
        <f>'TSCĐ Edit'!H859</f>
        <v>Máy hút dịch liên tục áp lực thấp</v>
      </c>
      <c r="E860" t="str">
        <f>'TSCĐ Edit'!L859</f>
        <v>Constant - 1400</v>
      </c>
      <c r="F860" s="160" t="str">
        <f>'TSCĐ Edit'!M859</f>
        <v xml:space="preserve"> 2007037U</v>
      </c>
      <c r="G860" t="str">
        <f>'TSCĐ Edit'!N859</f>
        <v xml:space="preserve">Sanko </v>
      </c>
      <c r="H860" t="str">
        <f>'TSCĐ Edit'!O859</f>
        <v>Nhật Bản</v>
      </c>
      <c r="I860">
        <f>'TSCĐ Edit'!P859</f>
        <v>2020</v>
      </c>
      <c r="J860" t="str">
        <f>'TSCĐ Edit'!Q859</f>
        <v xml:space="preserve"> 10/06/2021</v>
      </c>
      <c r="K860" t="s">
        <v>2</v>
      </c>
      <c r="L860" t="s">
        <v>2</v>
      </c>
      <c r="M860" t="str">
        <f>'TSCĐ Edit'!U859</f>
        <v>Đang hoạt động</v>
      </c>
      <c r="N860" t="str">
        <f>'TSCĐ Edit'!Q859</f>
        <v xml:space="preserve"> 10/06/2021</v>
      </c>
    </row>
    <row r="861" spans="1:14" x14ac:dyDescent="0.3">
      <c r="A861" t="str">
        <f>'TSCĐ Edit'!I860</f>
        <v>Khoa Nội Tổng Hợp</v>
      </c>
      <c r="B861" t="str">
        <f>'TSCĐ Edit'!B860</f>
        <v>Máy theo dõi BN</v>
      </c>
      <c r="C861" t="str">
        <f>'TSCĐ Edit'!D860</f>
        <v>BG.MTD.NTHOP.001</v>
      </c>
      <c r="D861" t="str">
        <f>'TSCĐ Edit'!H860</f>
        <v>Máy monitor theo dõi bệnh nhân 3 thông số</v>
      </c>
      <c r="E861" t="str">
        <f>'TSCĐ Edit'!L860</f>
        <v>Carescape V100</v>
      </c>
      <c r="F861" s="160" t="str">
        <f>'TSCĐ Edit'!M860</f>
        <v>SH617030004SA</v>
      </c>
      <c r="G861" t="str">
        <f>'TSCĐ Edit'!N860</f>
        <v xml:space="preserve">GE Healthcare </v>
      </c>
      <c r="H861" t="str">
        <f>'TSCĐ Edit'!O860</f>
        <v xml:space="preserve"> Mexico</v>
      </c>
      <c r="I861">
        <f>'TSCĐ Edit'!P860</f>
        <v>2017</v>
      </c>
      <c r="J861" t="str">
        <f>'TSCĐ Edit'!Q860</f>
        <v>21/04/2017</v>
      </c>
      <c r="K861" t="s">
        <v>2</v>
      </c>
      <c r="L861" t="s">
        <v>2</v>
      </c>
      <c r="M861" t="str">
        <f>'TSCĐ Edit'!U860</f>
        <v>Đang hoạt động</v>
      </c>
      <c r="N861" t="str">
        <f>'TSCĐ Edit'!Q860</f>
        <v>21/04/2017</v>
      </c>
    </row>
    <row r="862" spans="1:14" x14ac:dyDescent="0.3">
      <c r="A862" t="str">
        <f>'TSCĐ Edit'!I861</f>
        <v>Khoa Nội Tổng Hợp</v>
      </c>
      <c r="B862" t="str">
        <f>'TSCĐ Edit'!B861</f>
        <v>Máy theo dõi BN</v>
      </c>
      <c r="C862" t="str">
        <f>'TSCĐ Edit'!D861</f>
        <v>BG.MTD.NTHOP.002</v>
      </c>
      <c r="D862" t="str">
        <f>'TSCĐ Edit'!H861</f>
        <v>Monitor theo dõi bệnh nhân 5 thông số</v>
      </c>
      <c r="E862" t="str">
        <f>'TSCĐ Edit'!L861</f>
        <v>Datalys 807</v>
      </c>
      <c r="F862" s="160" t="str">
        <f>'TSCĐ Edit'!M861</f>
        <v xml:space="preserve"> DT7LSIJ035</v>
      </c>
      <c r="G862" t="str">
        <f>'TSCĐ Edit'!N861</f>
        <v xml:space="preserve">Lutech </v>
      </c>
      <c r="H862" t="str">
        <f>'TSCĐ Edit'!O861</f>
        <v xml:space="preserve">  Mỹ</v>
      </c>
      <c r="I862">
        <f>'TSCĐ Edit'!P861</f>
        <v>2021</v>
      </c>
      <c r="J862" t="str">
        <f>'TSCĐ Edit'!Q861</f>
        <v xml:space="preserve"> 10/06/2021</v>
      </c>
      <c r="K862" t="s">
        <v>2</v>
      </c>
      <c r="L862" t="s">
        <v>2</v>
      </c>
      <c r="M862" t="str">
        <f>'TSCĐ Edit'!U861</f>
        <v>Đang hoạt động</v>
      </c>
      <c r="N862" t="str">
        <f>'TSCĐ Edit'!Q861</f>
        <v xml:space="preserve"> 10/06/2021</v>
      </c>
    </row>
    <row r="863" spans="1:14" x14ac:dyDescent="0.3">
      <c r="A863" t="str">
        <f>'TSCĐ Edit'!I862</f>
        <v>Khoa Nội Tổng Hợp</v>
      </c>
      <c r="B863" t="str">
        <f>'TSCĐ Edit'!B862</f>
        <v>Máy truyền dịch</v>
      </c>
      <c r="C863" t="str">
        <f>'TSCĐ Edit'!D862</f>
        <v>BG.TD.NTHOP.001</v>
      </c>
      <c r="D863" t="str">
        <f>'TSCĐ Edit'!H862</f>
        <v>Bơm truyền dịch</v>
      </c>
      <c r="E863" t="str">
        <f>'TSCĐ Edit'!L862</f>
        <v>TE LF630</v>
      </c>
      <c r="F863" s="160">
        <f>'TSCĐ Edit'!M862</f>
        <v>2005010309</v>
      </c>
      <c r="G863" t="str">
        <f>'TSCĐ Edit'!N862</f>
        <v>Terumo</v>
      </c>
      <c r="H863" t="str">
        <f>'TSCĐ Edit'!O862</f>
        <v>Nhật Bản</v>
      </c>
      <c r="I863">
        <f>'TSCĐ Edit'!P862</f>
        <v>2020</v>
      </c>
      <c r="J863" t="str">
        <f>'TSCĐ Edit'!Q862</f>
        <v xml:space="preserve"> 10/06/2021</v>
      </c>
      <c r="K863" t="s">
        <v>2</v>
      </c>
      <c r="L863" t="s">
        <v>2</v>
      </c>
      <c r="M863" t="str">
        <f>'TSCĐ Edit'!U862</f>
        <v>Đang hoạt động</v>
      </c>
      <c r="N863" t="str">
        <f>'TSCĐ Edit'!Q862</f>
        <v xml:space="preserve"> 10/06/2021</v>
      </c>
    </row>
    <row r="864" spans="1:14" x14ac:dyDescent="0.3">
      <c r="A864" t="str">
        <f>'TSCĐ Edit'!I863</f>
        <v>Khoa Nội Tổng Hợp</v>
      </c>
      <c r="B864" t="str">
        <f>'TSCĐ Edit'!B863</f>
        <v>Xe cáng</v>
      </c>
      <c r="C864" t="str">
        <f>'TSCĐ Edit'!D863</f>
        <v>BG.XC.NTHOP.001</v>
      </c>
      <c r="D864" t="str">
        <f>'TSCĐ Edit'!H863</f>
        <v xml:space="preserve">Xe cáng kiểu Đài Loan điều chỉnh được độ cao </v>
      </c>
      <c r="E864" t="str">
        <f>'TSCĐ Edit'!L863</f>
        <v>XC-08</v>
      </c>
      <c r="F864" s="160" t="str">
        <f>'TSCĐ Edit'!M863</f>
        <v>Không có</v>
      </c>
      <c r="G864" t="str">
        <f>'TSCĐ Edit'!N863</f>
        <v xml:space="preserve">Hoàng Nguyễn  </v>
      </c>
      <c r="H864" t="str">
        <f>'TSCĐ Edit'!O863</f>
        <v>Việt Nam</v>
      </c>
      <c r="I864">
        <f>'TSCĐ Edit'!P863</f>
        <v>2021</v>
      </c>
      <c r="J864">
        <f>'TSCĐ Edit'!Q863</f>
        <v>44229</v>
      </c>
      <c r="K864" t="s">
        <v>2</v>
      </c>
      <c r="L864" t="s">
        <v>2</v>
      </c>
      <c r="M864" t="str">
        <f>'TSCĐ Edit'!U863</f>
        <v>Đang hoạt động</v>
      </c>
      <c r="N864">
        <f>'TSCĐ Edit'!Q863</f>
        <v>44229</v>
      </c>
    </row>
    <row r="865" spans="1:14" x14ac:dyDescent="0.3">
      <c r="A865" t="str">
        <f>'TSCĐ Edit'!I864</f>
        <v>Khoa Phẫu Thuật Gây Mê Hồi Sức</v>
      </c>
      <c r="B865" t="str">
        <f>'TSCĐ Edit'!B864</f>
        <v>Bàn gây me</v>
      </c>
      <c r="C865" t="str">
        <f>'TSCĐ Edit'!D864</f>
        <v>BG.BGM.PTGMH.001</v>
      </c>
      <c r="D865" t="str">
        <f>'TSCĐ Edit'!H864</f>
        <v>Bàn gây mê làm bằng chất liệu INOX, có 04 bánh xe; KT:(800x500x960/60)mm - Khải Hà/ Việt Nam</v>
      </c>
      <c r="E865">
        <f>'TSCĐ Edit'!L864</f>
        <v>0</v>
      </c>
      <c r="F865" s="160" t="str">
        <f>'TSCĐ Edit'!M864</f>
        <v>Không có</v>
      </c>
      <c r="G865" t="str">
        <f>'TSCĐ Edit'!N864</f>
        <v>Việt Nam</v>
      </c>
      <c r="H865" t="str">
        <f>'TSCĐ Edit'!O864</f>
        <v>Việt Nam</v>
      </c>
      <c r="I865">
        <f>'TSCĐ Edit'!P864</f>
        <v>2017</v>
      </c>
      <c r="J865" t="str">
        <f>'TSCĐ Edit'!Q864</f>
        <v>20/10/2017</v>
      </c>
      <c r="K865" t="s">
        <v>2</v>
      </c>
      <c r="L865" t="s">
        <v>2</v>
      </c>
      <c r="M865" t="str">
        <f>'TSCĐ Edit'!U864</f>
        <v>Đang hoạt động</v>
      </c>
      <c r="N865" t="str">
        <f>'TSCĐ Edit'!Q864</f>
        <v>20/10/2017</v>
      </c>
    </row>
    <row r="866" spans="1:14" x14ac:dyDescent="0.3">
      <c r="A866" t="str">
        <f>'TSCĐ Edit'!I865</f>
        <v>Khoa Phẫu Thuật Gây Mê Hồi Sức</v>
      </c>
      <c r="B866" t="str">
        <f>'TSCĐ Edit'!B865</f>
        <v>Bàn mổ</v>
      </c>
      <c r="C866" t="str">
        <f>'TSCĐ Edit'!D865</f>
        <v>BG.BM.PTGMH.001</v>
      </c>
      <c r="D866" t="str">
        <f>'TSCĐ Edit'!H865</f>
        <v>Bàn mổ Hung</v>
      </c>
      <c r="E866">
        <f>'TSCĐ Edit'!L865</f>
        <v>0</v>
      </c>
      <c r="F866" s="160" t="str">
        <f>'TSCĐ Edit'!M865</f>
        <v>Không có</v>
      </c>
      <c r="G866" t="str">
        <f>'TSCĐ Edit'!N865</f>
        <v>Hunggari</v>
      </c>
      <c r="H866" t="str">
        <f>'TSCĐ Edit'!O865</f>
        <v>Hunggari</v>
      </c>
      <c r="I866">
        <f>'TSCĐ Edit'!P865</f>
        <v>1991</v>
      </c>
      <c r="J866">
        <f>'TSCĐ Edit'!Q865</f>
        <v>33250</v>
      </c>
      <c r="K866" t="s">
        <v>2</v>
      </c>
      <c r="L866" t="s">
        <v>2</v>
      </c>
      <c r="M866" t="str">
        <f>'TSCĐ Edit'!U865</f>
        <v>Đang hoạt động</v>
      </c>
      <c r="N866">
        <f>'TSCĐ Edit'!Q865</f>
        <v>33250</v>
      </c>
    </row>
    <row r="867" spans="1:14" x14ac:dyDescent="0.3">
      <c r="A867" t="str">
        <f>'TSCĐ Edit'!I866</f>
        <v>Khoa Phẫu Thuật Gây Mê Hồi Sức</v>
      </c>
      <c r="B867" t="str">
        <f>'TSCĐ Edit'!B866</f>
        <v>Bàn mổ</v>
      </c>
      <c r="C867" t="str">
        <f>'TSCĐ Edit'!D866</f>
        <v>BG.BM.PTGMH.002</v>
      </c>
      <c r="D867" t="str">
        <f>'TSCĐ Edit'!H866</f>
        <v>Bàn mổ ý</v>
      </c>
      <c r="E867">
        <f>'TSCĐ Edit'!L866</f>
        <v>0</v>
      </c>
      <c r="F867" s="160" t="str">
        <f>'TSCĐ Edit'!M866</f>
        <v>BM001</v>
      </c>
      <c r="G867" t="str">
        <f>'TSCĐ Edit'!N866</f>
        <v>Ý</v>
      </c>
      <c r="H867" t="str">
        <f>'TSCĐ Edit'!O866</f>
        <v>Ý</v>
      </c>
      <c r="I867">
        <f>'TSCĐ Edit'!P866</f>
        <v>1995</v>
      </c>
      <c r="J867">
        <f>'TSCĐ Edit'!Q866</f>
        <v>34711</v>
      </c>
      <c r="K867" t="s">
        <v>2</v>
      </c>
      <c r="L867" t="s">
        <v>2</v>
      </c>
      <c r="M867" t="str">
        <f>'TSCĐ Edit'!U866</f>
        <v>Đang hoạt động</v>
      </c>
      <c r="N867">
        <f>'TSCĐ Edit'!Q866</f>
        <v>34711</v>
      </c>
    </row>
    <row r="868" spans="1:14" x14ac:dyDescent="0.3">
      <c r="A868" t="str">
        <f>'TSCĐ Edit'!I867</f>
        <v>Khoa Phẫu Thuật Gây Mê Hồi Sức</v>
      </c>
      <c r="B868" t="str">
        <f>'TSCĐ Edit'!B867</f>
        <v>Bàn mổ</v>
      </c>
      <c r="C868" t="str">
        <f>'TSCĐ Edit'!D867</f>
        <v>BG.BM.PTGMH.003</v>
      </c>
      <c r="D868" t="str">
        <f>'TSCĐ Edit'!H867</f>
        <v>Bàn mổ Thái</v>
      </c>
      <c r="E868">
        <f>'TSCĐ Edit'!L867</f>
        <v>0</v>
      </c>
      <c r="F868" s="160" t="str">
        <f>'TSCĐ Edit'!M867</f>
        <v>Không có</v>
      </c>
      <c r="G868" t="str">
        <f>'TSCĐ Edit'!N867</f>
        <v>Thái Lan</v>
      </c>
      <c r="H868" t="str">
        <f>'TSCĐ Edit'!O867</f>
        <v>Thái Lan</v>
      </c>
      <c r="I868">
        <f>'TSCĐ Edit'!P867</f>
        <v>1996</v>
      </c>
      <c r="J868">
        <f>'TSCĐ Edit'!Q867</f>
        <v>35076</v>
      </c>
      <c r="K868" t="s">
        <v>2</v>
      </c>
      <c r="L868" t="s">
        <v>2</v>
      </c>
      <c r="M868" t="str">
        <f>'TSCĐ Edit'!U867</f>
        <v>Đang hoạt động</v>
      </c>
      <c r="N868">
        <f>'TSCĐ Edit'!Q867</f>
        <v>35076</v>
      </c>
    </row>
    <row r="869" spans="1:14" x14ac:dyDescent="0.3">
      <c r="A869" t="str">
        <f>'TSCĐ Edit'!I868</f>
        <v>Khoa Phẫu Thuật Gây Mê Hồi Sức</v>
      </c>
      <c r="B869" t="str">
        <f>'TSCĐ Edit'!B868</f>
        <v>Bàn mổ</v>
      </c>
      <c r="C869" t="str">
        <f>'TSCĐ Edit'!D868</f>
        <v>BG.BM.PTGMH.004</v>
      </c>
      <c r="D869" t="str">
        <f>'TSCĐ Edit'!H868</f>
        <v>Bàn mổ đa năng TQ</v>
      </c>
      <c r="E869">
        <f>'TSCĐ Edit'!L868</f>
        <v>0</v>
      </c>
      <c r="F869" s="160" t="str">
        <f>'TSCĐ Edit'!M868</f>
        <v>2005-233</v>
      </c>
      <c r="G869" t="str">
        <f>'TSCĐ Edit'!N868</f>
        <v>Trung quốc</v>
      </c>
      <c r="H869" t="str">
        <f>'TSCĐ Edit'!O868</f>
        <v xml:space="preserve"> Trung Quốc</v>
      </c>
      <c r="I869">
        <f>'TSCĐ Edit'!P868</f>
        <v>2005</v>
      </c>
      <c r="J869">
        <f>'TSCĐ Edit'!Q868</f>
        <v>38364</v>
      </c>
      <c r="K869" t="s">
        <v>2</v>
      </c>
      <c r="L869" t="s">
        <v>2</v>
      </c>
      <c r="M869" t="str">
        <f>'TSCĐ Edit'!U868</f>
        <v>Đang hoạt động</v>
      </c>
      <c r="N869">
        <f>'TSCĐ Edit'!Q868</f>
        <v>38364</v>
      </c>
    </row>
    <row r="870" spans="1:14" x14ac:dyDescent="0.3">
      <c r="A870" t="str">
        <f>'TSCĐ Edit'!I869</f>
        <v>Khoa Phẫu Thuật Gây Mê Hồi Sức</v>
      </c>
      <c r="B870" t="str">
        <f>'TSCĐ Edit'!B869</f>
        <v>Bàn mổ</v>
      </c>
      <c r="C870" t="str">
        <f>'TSCĐ Edit'!D869</f>
        <v>BG.BM.PTGMH.005</v>
      </c>
      <c r="D870" t="str">
        <f>'TSCĐ Edit'!H869</f>
        <v>Bàn phẫu thuật mắt TQ</v>
      </c>
      <c r="E870">
        <f>'TSCĐ Edit'!L869</f>
        <v>0</v>
      </c>
      <c r="F870" s="160" t="str">
        <f>'TSCĐ Edit'!M869</f>
        <v>Không có</v>
      </c>
      <c r="G870" t="str">
        <f>'TSCĐ Edit'!N869</f>
        <v>Trung quốc</v>
      </c>
      <c r="H870" t="str">
        <f>'TSCĐ Edit'!O869</f>
        <v xml:space="preserve"> Trung Quốc</v>
      </c>
      <c r="I870">
        <f>'TSCĐ Edit'!P869</f>
        <v>2006</v>
      </c>
      <c r="J870">
        <f>'TSCĐ Edit'!Q869</f>
        <v>38729</v>
      </c>
      <c r="K870" t="s">
        <v>2</v>
      </c>
      <c r="L870" t="s">
        <v>2</v>
      </c>
      <c r="M870" t="str">
        <f>'TSCĐ Edit'!U869</f>
        <v>Đang hoạt động</v>
      </c>
      <c r="N870">
        <f>'TSCĐ Edit'!Q869</f>
        <v>38729</v>
      </c>
    </row>
    <row r="871" spans="1:14" x14ac:dyDescent="0.3">
      <c r="A871" t="str">
        <f>'TSCĐ Edit'!I870</f>
        <v>Khoa Phẫu Thuật Gây Mê Hồi Sức</v>
      </c>
      <c r="B871" t="str">
        <f>'TSCĐ Edit'!B870</f>
        <v>Bàn mổ</v>
      </c>
      <c r="C871" t="str">
        <f>'TSCĐ Edit'!D870</f>
        <v>BG.BM.PTGMH.006</v>
      </c>
      <c r="D871" t="str">
        <f>'TSCĐ Edit'!H870</f>
        <v xml:space="preserve">Bàn mổ đa năng thuỷ lực.
 Nhật </v>
      </c>
      <c r="E871" t="str">
        <f>'TSCĐ Edit'!L870</f>
        <v>K-70B</v>
      </c>
      <c r="F871" s="160">
        <f>'TSCĐ Edit'!M870</f>
        <v>5867</v>
      </c>
      <c r="G871" t="str">
        <f>'TSCĐ Edit'!N870</f>
        <v>Nhật</v>
      </c>
      <c r="H871" t="str">
        <f>'TSCĐ Edit'!O870</f>
        <v>Nhật Bản</v>
      </c>
      <c r="I871">
        <f>'TSCĐ Edit'!P870</f>
        <v>2009</v>
      </c>
      <c r="J871">
        <f>'TSCĐ Edit'!Q870</f>
        <v>40190</v>
      </c>
      <c r="K871" t="s">
        <v>2</v>
      </c>
      <c r="L871" t="s">
        <v>2</v>
      </c>
      <c r="M871" t="str">
        <f>'TSCĐ Edit'!U870</f>
        <v>Đang hoạt động</v>
      </c>
      <c r="N871">
        <f>'TSCĐ Edit'!Q870</f>
        <v>40190</v>
      </c>
    </row>
    <row r="872" spans="1:14" x14ac:dyDescent="0.3">
      <c r="A872" t="str">
        <f>'TSCĐ Edit'!I871</f>
        <v>Khoa Phẫu Thuật Gây Mê Hồi Sức</v>
      </c>
      <c r="B872" t="str">
        <f>'TSCĐ Edit'!B871</f>
        <v>Bàn mổ</v>
      </c>
      <c r="C872" t="str">
        <f>'TSCĐ Edit'!D871</f>
        <v>BG.BM.PTGMH.007</v>
      </c>
      <c r="D872" t="str">
        <f>'TSCĐ Edit'!H871</f>
        <v>Bàn mổ đa năng thuỷ lực</v>
      </c>
      <c r="E872" t="str">
        <f>'TSCĐ Edit'!L871</f>
        <v>3008B</v>
      </c>
      <c r="F872" s="160">
        <f>'TSCĐ Edit'!M871</f>
        <v>519</v>
      </c>
      <c r="G872" t="str">
        <f>'TSCĐ Edit'!N871</f>
        <v xml:space="preserve">   Trung quốc </v>
      </c>
      <c r="H872" t="str">
        <f>'TSCĐ Edit'!O871</f>
        <v xml:space="preserve"> Trung Quốc</v>
      </c>
      <c r="I872">
        <f>'TSCĐ Edit'!P871</f>
        <v>2011</v>
      </c>
      <c r="J872">
        <f>'TSCĐ Edit'!Q871</f>
        <v>40551</v>
      </c>
      <c r="K872" t="s">
        <v>2</v>
      </c>
      <c r="L872" t="s">
        <v>2</v>
      </c>
      <c r="M872" t="str">
        <f>'TSCĐ Edit'!U871</f>
        <v>Đang hoạt động</v>
      </c>
      <c r="N872">
        <f>'TSCĐ Edit'!Q871</f>
        <v>40551</v>
      </c>
    </row>
    <row r="873" spans="1:14" x14ac:dyDescent="0.3">
      <c r="A873" t="str">
        <f>'TSCĐ Edit'!I872</f>
        <v>Khoa Phẫu Thuật Gây Mê Hồi Sức</v>
      </c>
      <c r="B873" t="str">
        <f>'TSCĐ Edit'!B872</f>
        <v>Bàn mổ</v>
      </c>
      <c r="C873" t="str">
        <f>'TSCĐ Edit'!D872</f>
        <v>BG.BM.PTGMH.008</v>
      </c>
      <c r="D873" t="str">
        <f>'TSCĐ Edit'!H872</f>
        <v>Bàn mổ đa năng chạy điện</v>
      </c>
      <c r="E873" t="str">
        <f>'TSCĐ Edit'!L872</f>
        <v>Practico</v>
      </c>
      <c r="F873" s="160" t="str">
        <f>'TSCĐ Edit'!M872</f>
        <v>151030 - 133476</v>
      </c>
      <c r="G873" t="str">
        <f>'TSCĐ Edit'!N872</f>
        <v xml:space="preserve">Merivaara Corp </v>
      </c>
      <c r="H873" t="str">
        <f>'TSCĐ Edit'!O872</f>
        <v xml:space="preserve">  </v>
      </c>
      <c r="I873">
        <f>'TSCĐ Edit'!P872</f>
        <v>2015</v>
      </c>
      <c r="J873" t="str">
        <f>'TSCĐ Edit'!Q872</f>
        <v>30/12/2015</v>
      </c>
      <c r="K873" t="s">
        <v>2</v>
      </c>
      <c r="L873" t="s">
        <v>2</v>
      </c>
      <c r="M873" t="str">
        <f>'TSCĐ Edit'!U872</f>
        <v>Đang hoạt động</v>
      </c>
      <c r="N873" t="str">
        <f>'TSCĐ Edit'!Q872</f>
        <v>30/12/2015</v>
      </c>
    </row>
    <row r="874" spans="1:14" x14ac:dyDescent="0.3">
      <c r="A874" t="str">
        <f>'TSCĐ Edit'!I873</f>
        <v>Khoa Phẫu Thuật Gây Mê Hồi Sức</v>
      </c>
      <c r="B874" t="str">
        <f>'TSCĐ Edit'!B873</f>
        <v>Bàn mổ</v>
      </c>
      <c r="C874" t="str">
        <f>'TSCĐ Edit'!D873</f>
        <v>BG.BM.PTGMH.009</v>
      </c>
      <c r="D874" t="str">
        <f>'TSCĐ Edit'!H873</f>
        <v xml:space="preserve">Bàn mổ </v>
      </c>
      <c r="E874" t="str">
        <f>'TSCĐ Edit'!L873</f>
        <v>ST-08</v>
      </c>
      <c r="F874" s="160">
        <f>'TSCĐ Edit'!M873</f>
        <v>7197432016</v>
      </c>
      <c r="G874" t="str">
        <f>'TSCĐ Edit'!N873</f>
        <v xml:space="preserve">LTD </v>
      </c>
      <c r="H874" t="str">
        <f>'TSCĐ Edit'!O873</f>
        <v xml:space="preserve"> Đài loan</v>
      </c>
      <c r="I874">
        <f>'TSCĐ Edit'!P873</f>
        <v>2016</v>
      </c>
      <c r="J874" t="str">
        <f>'TSCĐ Edit'!Q873</f>
        <v>15/11/2016</v>
      </c>
      <c r="K874" t="s">
        <v>2</v>
      </c>
      <c r="L874" t="s">
        <v>2</v>
      </c>
      <c r="M874" t="str">
        <f>'TSCĐ Edit'!U873</f>
        <v>Đang hoạt động</v>
      </c>
      <c r="N874" t="str">
        <f>'TSCĐ Edit'!Q873</f>
        <v>15/11/2016</v>
      </c>
    </row>
    <row r="875" spans="1:14" x14ac:dyDescent="0.3">
      <c r="A875" t="str">
        <f>'TSCĐ Edit'!I874</f>
        <v>Khoa Phẫu Thuật Gây Mê Hồi Sức</v>
      </c>
      <c r="B875" t="str">
        <f>'TSCĐ Edit'!B874</f>
        <v>Bàn mổ</v>
      </c>
      <c r="C875" t="str">
        <f>'TSCĐ Edit'!D874</f>
        <v>BG.BM.PTGMH.010</v>
      </c>
      <c r="D875" t="str">
        <f>'TSCĐ Edit'!H874</f>
        <v>Bàn mổ chấn thương chỉnh hình</v>
      </c>
      <c r="E875" t="str">
        <f>'TSCĐ Edit'!L874</f>
        <v>TS-318</v>
      </c>
      <c r="F875" s="160" t="str">
        <f>'TSCĐ Edit'!M874</f>
        <v>02753</v>
      </c>
      <c r="G875" t="str">
        <f>'TSCĐ Edit'!N874</f>
        <v xml:space="preserve">Takeuchi </v>
      </c>
      <c r="H875" t="str">
        <f>'TSCĐ Edit'!O874</f>
        <v>Nhật Bản</v>
      </c>
      <c r="I875">
        <f>'TSCĐ Edit'!P874</f>
        <v>2016</v>
      </c>
      <c r="J875" t="str">
        <f>'TSCĐ Edit'!Q874</f>
        <v>29/03/2017</v>
      </c>
      <c r="K875" t="s">
        <v>2</v>
      </c>
      <c r="L875" t="s">
        <v>2</v>
      </c>
      <c r="M875" t="str">
        <f>'TSCĐ Edit'!U874</f>
        <v>Đang hoạt động</v>
      </c>
      <c r="N875" t="str">
        <f>'TSCĐ Edit'!Q874</f>
        <v>29/03/2017</v>
      </c>
    </row>
    <row r="876" spans="1:14" x14ac:dyDescent="0.3">
      <c r="A876" t="str">
        <f>'TSCĐ Edit'!I875</f>
        <v>Khoa Phẫu Thuật Gây Mê Hồi Sức</v>
      </c>
      <c r="B876" t="str">
        <f>'TSCĐ Edit'!B875</f>
        <v>Bàn mổ</v>
      </c>
      <c r="C876" t="str">
        <f>'TSCĐ Edit'!D875</f>
        <v>BG.BM.PTGMH.011</v>
      </c>
      <c r="D876" t="str">
        <f>'TSCĐ Edit'!H875</f>
        <v>Bàn mổ đa năng điện thủy lực</v>
      </c>
      <c r="E876" t="str">
        <f>'TSCĐ Edit'!L875</f>
        <v>TS-104P</v>
      </c>
      <c r="F876" s="160" t="str">
        <f>'TSCĐ Edit'!M875</f>
        <v>02801</v>
      </c>
      <c r="G876" t="str">
        <f>'TSCĐ Edit'!N875</f>
        <v xml:space="preserve">Takeuchi </v>
      </c>
      <c r="H876" t="str">
        <f>'TSCĐ Edit'!O875</f>
        <v>Nhật Bản</v>
      </c>
      <c r="I876">
        <f>'TSCĐ Edit'!P875</f>
        <v>2016</v>
      </c>
      <c r="J876" t="str">
        <f>'TSCĐ Edit'!Q875</f>
        <v>29/03/2017</v>
      </c>
      <c r="K876" t="s">
        <v>2</v>
      </c>
      <c r="L876" t="s">
        <v>2</v>
      </c>
      <c r="M876" t="str">
        <f>'TSCĐ Edit'!U875</f>
        <v>Đang hoạt động</v>
      </c>
      <c r="N876" t="str">
        <f>'TSCĐ Edit'!Q875</f>
        <v>29/03/2017</v>
      </c>
    </row>
    <row r="877" spans="1:14" x14ac:dyDescent="0.3">
      <c r="A877" t="str">
        <f>'TSCĐ Edit'!I876</f>
        <v>Khoa Phẫu Thuật Gây Mê Hồi Sức</v>
      </c>
      <c r="B877" t="str">
        <f>'TSCĐ Edit'!B876</f>
        <v>Bàn mổ</v>
      </c>
      <c r="C877" t="str">
        <f>'TSCĐ Edit'!D876</f>
        <v>BG.BM.PTGMH.012</v>
      </c>
      <c r="D877" t="str">
        <f>'TSCĐ Edit'!H876</f>
        <v>Bàn mổ đa năng điện thủy lực</v>
      </c>
      <c r="E877" t="str">
        <f>'TSCĐ Edit'!L876</f>
        <v>TS-104P</v>
      </c>
      <c r="F877" s="160" t="str">
        <f>'TSCĐ Edit'!M876</f>
        <v>02751</v>
      </c>
      <c r="G877" t="str">
        <f>'TSCĐ Edit'!N876</f>
        <v xml:space="preserve">Takeuchi </v>
      </c>
      <c r="H877" t="str">
        <f>'TSCĐ Edit'!O876</f>
        <v>Nhật Bản</v>
      </c>
      <c r="I877">
        <f>'TSCĐ Edit'!P876</f>
        <v>2016</v>
      </c>
      <c r="J877" t="str">
        <f>'TSCĐ Edit'!Q876</f>
        <v>29/03/2017</v>
      </c>
      <c r="K877" t="s">
        <v>2</v>
      </c>
      <c r="L877" t="s">
        <v>2</v>
      </c>
      <c r="M877" t="str">
        <f>'TSCĐ Edit'!U876</f>
        <v>Đang hoạt động</v>
      </c>
      <c r="N877" t="str">
        <f>'TSCĐ Edit'!Q876</f>
        <v>29/03/2017</v>
      </c>
    </row>
    <row r="878" spans="1:14" x14ac:dyDescent="0.3">
      <c r="A878" t="str">
        <f>'TSCĐ Edit'!I877</f>
        <v>Khoa Phẫu Thuật Gây Mê Hồi Sức</v>
      </c>
      <c r="B878" t="str">
        <f>'TSCĐ Edit'!B877</f>
        <v>Bàn mổ</v>
      </c>
      <c r="C878" t="str">
        <f>'TSCĐ Edit'!D877</f>
        <v>BG.BM.PTGMH.013</v>
      </c>
      <c r="D878" t="str">
        <f>'TSCĐ Edit'!H877</f>
        <v>Bàn mổ đa năng điện thủy lực</v>
      </c>
      <c r="E878" t="str">
        <f>'TSCĐ Edit'!L877</f>
        <v>TS-104P</v>
      </c>
      <c r="F878" s="160" t="str">
        <f>'TSCĐ Edit'!M877</f>
        <v>02752</v>
      </c>
      <c r="G878" t="str">
        <f>'TSCĐ Edit'!N877</f>
        <v xml:space="preserve">Takeuchi </v>
      </c>
      <c r="H878" t="str">
        <f>'TSCĐ Edit'!O877</f>
        <v>Nhật Bản</v>
      </c>
      <c r="I878">
        <f>'TSCĐ Edit'!P877</f>
        <v>2016</v>
      </c>
      <c r="J878" t="str">
        <f>'TSCĐ Edit'!Q877</f>
        <v>29/03/2017</v>
      </c>
      <c r="K878" t="s">
        <v>2</v>
      </c>
      <c r="L878" t="s">
        <v>2</v>
      </c>
      <c r="M878" t="str">
        <f>'TSCĐ Edit'!U877</f>
        <v>Đang hoạt động</v>
      </c>
      <c r="N878" t="str">
        <f>'TSCĐ Edit'!Q877</f>
        <v>29/03/2017</v>
      </c>
    </row>
    <row r="879" spans="1:14" x14ac:dyDescent="0.3">
      <c r="A879" t="str">
        <f>'TSCĐ Edit'!I878</f>
        <v>Khoa Phẫu Thuật Gây Mê Hồi Sức</v>
      </c>
      <c r="B879" t="str">
        <f>'TSCĐ Edit'!B878</f>
        <v>Bàn mổ</v>
      </c>
      <c r="C879" t="str">
        <f>'TSCĐ Edit'!D878</f>
        <v>BG.BM.PTGMH.014</v>
      </c>
      <c r="D879" t="str">
        <f>'TSCĐ Edit'!H878</f>
        <v>Bàn mổ phẫu thuật thần kinh cột sống</v>
      </c>
      <c r="E879" t="str">
        <f>'TSCĐ Edit'!L878</f>
        <v>EASYMAX</v>
      </c>
      <c r="F879" s="160">
        <f>'TSCĐ Edit'!M878</f>
        <v>98623</v>
      </c>
      <c r="G879" t="str">
        <f>'TSCĐ Edit'!N878</f>
        <v xml:space="preserve">Hãng Steris  </v>
      </c>
      <c r="H879" t="str">
        <f>'TSCĐ Edit'!O878</f>
        <v xml:space="preserve">  Mỹ</v>
      </c>
      <c r="I879">
        <f>'TSCĐ Edit'!P878</f>
        <v>2018</v>
      </c>
      <c r="J879" t="str">
        <f>'TSCĐ Edit'!Q878</f>
        <v>20/12/2018</v>
      </c>
      <c r="K879" t="s">
        <v>2</v>
      </c>
      <c r="L879" t="s">
        <v>2</v>
      </c>
      <c r="M879" t="str">
        <f>'TSCĐ Edit'!U878</f>
        <v>Đang hoạt động</v>
      </c>
      <c r="N879" t="str">
        <f>'TSCĐ Edit'!Q878</f>
        <v>20/12/2018</v>
      </c>
    </row>
    <row r="880" spans="1:14" x14ac:dyDescent="0.3">
      <c r="A880" t="str">
        <f>'TSCĐ Edit'!I879</f>
        <v>Khoa Phẫu Thuật Gây Mê Hồi Sức</v>
      </c>
      <c r="B880" t="str">
        <f>'TSCĐ Edit'!B879</f>
        <v>Bàn mổ</v>
      </c>
      <c r="C880" t="str">
        <f>'TSCĐ Edit'!D879</f>
        <v>BG.BM.PTGMH.015</v>
      </c>
      <c r="D880" t="str">
        <f>'TSCĐ Edit'!H879</f>
        <v>Bàn mổ</v>
      </c>
      <c r="E880" t="str">
        <f>'TSCĐ Edit'!L879</f>
        <v>CHS-790II</v>
      </c>
      <c r="F880" s="160" t="str">
        <f>'TSCĐ Edit'!M879</f>
        <v>WOB00808</v>
      </c>
      <c r="G880" t="str">
        <f>'TSCĐ Edit'!N879</f>
        <v>WELLSMEDI</v>
      </c>
      <c r="H880" t="str">
        <f>'TSCĐ Edit'!O879</f>
        <v>Hàn Quốc</v>
      </c>
      <c r="I880">
        <f>'TSCĐ Edit'!P879</f>
        <v>2019</v>
      </c>
      <c r="J880" t="str">
        <f>'TSCĐ Edit'!Q879</f>
        <v>31/12/2020</v>
      </c>
      <c r="K880" t="s">
        <v>2</v>
      </c>
      <c r="L880" t="s">
        <v>2</v>
      </c>
      <c r="M880" t="str">
        <f>'TSCĐ Edit'!U879</f>
        <v>Đang hoạt động</v>
      </c>
      <c r="N880" t="str">
        <f>'TSCĐ Edit'!Q879</f>
        <v>31/12/2020</v>
      </c>
    </row>
    <row r="881" spans="1:14" x14ac:dyDescent="0.3">
      <c r="A881" t="str">
        <f>'TSCĐ Edit'!I880</f>
        <v>Khoa Phẫu Thuật Gây Mê Hồi Sức</v>
      </c>
      <c r="B881" t="str">
        <f>'TSCĐ Edit'!B880</f>
        <v xml:space="preserve">Bàn mổ  </v>
      </c>
      <c r="C881" t="str">
        <f>'TSCĐ Edit'!D880</f>
        <v>BG.BM.PTGMH.001</v>
      </c>
      <c r="D881" t="str">
        <f>'TSCĐ Edit'!H880</f>
        <v>Bàn mổ điện</v>
      </c>
      <c r="E881" t="str">
        <f>'TSCĐ Edit'!L880</f>
        <v>OT80.20</v>
      </c>
      <c r="F881" s="160" t="str">
        <f>'TSCĐ Edit'!M880</f>
        <v>SN231020041</v>
      </c>
      <c r="G881" t="str">
        <f>'TSCĐ Edit'!N880</f>
        <v xml:space="preserve">Inspital </v>
      </c>
      <c r="H881" t="str">
        <f>'TSCĐ Edit'!O880</f>
        <v>Thổ Nhĩ Kỳ</v>
      </c>
      <c r="I881">
        <f>'TSCĐ Edit'!P880</f>
        <v>2023</v>
      </c>
      <c r="J881" t="str">
        <f>'TSCĐ Edit'!Q880</f>
        <v>29/12/2023</v>
      </c>
      <c r="K881" t="s">
        <v>2</v>
      </c>
      <c r="L881" t="s">
        <v>2</v>
      </c>
      <c r="M881" t="str">
        <f>'TSCĐ Edit'!U880</f>
        <v>Đang hoạt động</v>
      </c>
      <c r="N881" t="str">
        <f>'TSCĐ Edit'!Q880</f>
        <v>29/12/2023</v>
      </c>
    </row>
    <row r="882" spans="1:14" x14ac:dyDescent="0.3">
      <c r="A882" t="str">
        <f>'TSCĐ Edit'!I881</f>
        <v>Khoa Phẫu Thuật Gây Mê Hồi Sức</v>
      </c>
      <c r="B882" t="str">
        <f>'TSCĐ Edit'!B881</f>
        <v xml:space="preserve">Bàn mổ  </v>
      </c>
      <c r="C882" t="str">
        <f>'TSCĐ Edit'!D881</f>
        <v>BG.BM.PTGMH.002</v>
      </c>
      <c r="D882" t="str">
        <f>'TSCĐ Edit'!H881</f>
        <v>Bàn mổ điện</v>
      </c>
      <c r="E882" t="str">
        <f>'TSCĐ Edit'!L881</f>
        <v>OT80.20</v>
      </c>
      <c r="F882" s="160" t="str">
        <f>'TSCĐ Edit'!M881</f>
        <v>SN231020042</v>
      </c>
      <c r="G882" t="str">
        <f>'TSCĐ Edit'!N881</f>
        <v xml:space="preserve">Inspital </v>
      </c>
      <c r="H882" t="str">
        <f>'TSCĐ Edit'!O881</f>
        <v>Thổ Nhĩ Kỳ</v>
      </c>
      <c r="I882">
        <f>'TSCĐ Edit'!P881</f>
        <v>2023</v>
      </c>
      <c r="J882" t="str">
        <f>'TSCĐ Edit'!Q881</f>
        <v>29/12/2023</v>
      </c>
      <c r="K882" t="s">
        <v>2</v>
      </c>
      <c r="L882" t="s">
        <v>2</v>
      </c>
      <c r="M882" t="str">
        <f>'TSCĐ Edit'!U881</f>
        <v>Đang hoạt động</v>
      </c>
      <c r="N882" t="str">
        <f>'TSCĐ Edit'!Q881</f>
        <v>29/12/2023</v>
      </c>
    </row>
    <row r="883" spans="1:14" x14ac:dyDescent="0.3">
      <c r="A883" t="str">
        <f>'TSCĐ Edit'!I882</f>
        <v>Khoa Phẫu Thuật Gây Mê Hồi Sức</v>
      </c>
      <c r="B883" t="str">
        <f>'TSCĐ Edit'!B882</f>
        <v xml:space="preserve">Bàn mổ  </v>
      </c>
      <c r="C883" t="str">
        <f>'TSCĐ Edit'!D882</f>
        <v>BG.BM.PTGMH.003</v>
      </c>
      <c r="D883" t="str">
        <f>'TSCĐ Edit'!H882</f>
        <v>Bàn mổ điện</v>
      </c>
      <c r="E883" t="str">
        <f>'TSCĐ Edit'!L882</f>
        <v>OT80.20</v>
      </c>
      <c r="F883" s="160" t="str">
        <f>'TSCĐ Edit'!M882</f>
        <v>SN231020043</v>
      </c>
      <c r="G883" t="str">
        <f>'TSCĐ Edit'!N882</f>
        <v xml:space="preserve">Inspital </v>
      </c>
      <c r="H883" t="str">
        <f>'TSCĐ Edit'!O882</f>
        <v>Thổ Nhĩ Kỳ</v>
      </c>
      <c r="I883">
        <f>'TSCĐ Edit'!P882</f>
        <v>2023</v>
      </c>
      <c r="J883" t="str">
        <f>'TSCĐ Edit'!Q882</f>
        <v>29/12/2023</v>
      </c>
      <c r="K883" t="s">
        <v>2</v>
      </c>
      <c r="L883" t="s">
        <v>2</v>
      </c>
      <c r="M883" t="str">
        <f>'TSCĐ Edit'!U882</f>
        <v>Đang hoạt động</v>
      </c>
      <c r="N883" t="str">
        <f>'TSCĐ Edit'!Q882</f>
        <v>29/12/2023</v>
      </c>
    </row>
    <row r="884" spans="1:14" x14ac:dyDescent="0.3">
      <c r="A884" t="str">
        <f>'TSCĐ Edit'!I883</f>
        <v>Khoa Phẫu Thuật Gây Mê Hồi Sức</v>
      </c>
      <c r="B884" t="str">
        <f>'TSCĐ Edit'!B883</f>
        <v>Bộ dụng cụ</v>
      </c>
      <c r="C884" t="str">
        <f>'TSCĐ Edit'!D883</f>
        <v>BG.BDC.PTGMH.001</v>
      </c>
      <c r="D884" t="str">
        <f>'TSCĐ Edit'!H883</f>
        <v>Bộ dụng cụ phẫu thuật bụng</v>
      </c>
      <c r="E884">
        <f>'TSCĐ Edit'!L883</f>
        <v>0</v>
      </c>
      <c r="F884" s="160" t="str">
        <f>'TSCĐ Edit'!M883</f>
        <v>Không có</v>
      </c>
      <c r="G884">
        <f>'TSCĐ Edit'!N883</f>
        <v>0</v>
      </c>
      <c r="H884">
        <f>'TSCĐ Edit'!O883</f>
        <v>0</v>
      </c>
      <c r="I884">
        <f>'TSCĐ Edit'!P883</f>
        <v>2002</v>
      </c>
      <c r="J884">
        <f>'TSCĐ Edit'!Q883</f>
        <v>37268</v>
      </c>
      <c r="K884" t="s">
        <v>2</v>
      </c>
      <c r="L884" t="s">
        <v>2</v>
      </c>
      <c r="M884" t="str">
        <f>'TSCĐ Edit'!U883</f>
        <v>Đang hoạt động</v>
      </c>
      <c r="N884">
        <f>'TSCĐ Edit'!Q883</f>
        <v>37268</v>
      </c>
    </row>
    <row r="885" spans="1:14" x14ac:dyDescent="0.3">
      <c r="A885" t="str">
        <f>'TSCĐ Edit'!I884</f>
        <v>Khoa Phẫu Thuật Gây Mê Hồi Sức</v>
      </c>
      <c r="B885" t="str">
        <f>'TSCĐ Edit'!B884</f>
        <v>Bộ dụng cụ</v>
      </c>
      <c r="C885" t="str">
        <f>'TSCĐ Edit'!D884</f>
        <v>BG.BDC.PTGMH.002</v>
      </c>
      <c r="D885" t="str">
        <f>'TSCĐ Edit'!H884</f>
        <v>Bộ dụng cụ phẫu thuật TMH</v>
      </c>
      <c r="E885">
        <f>'TSCĐ Edit'!L884</f>
        <v>0</v>
      </c>
      <c r="F885" s="160" t="str">
        <f>'TSCĐ Edit'!M884</f>
        <v>Không có</v>
      </c>
      <c r="G885">
        <f>'TSCĐ Edit'!N884</f>
        <v>0</v>
      </c>
      <c r="H885">
        <f>'TSCĐ Edit'!O884</f>
        <v>0</v>
      </c>
      <c r="I885">
        <f>'TSCĐ Edit'!P884</f>
        <v>2002</v>
      </c>
      <c r="J885">
        <f>'TSCĐ Edit'!Q884</f>
        <v>37268</v>
      </c>
      <c r="K885" t="s">
        <v>2</v>
      </c>
      <c r="L885" t="s">
        <v>2</v>
      </c>
      <c r="M885" t="str">
        <f>'TSCĐ Edit'!U884</f>
        <v>Đang hoạt động</v>
      </c>
      <c r="N885">
        <f>'TSCĐ Edit'!Q884</f>
        <v>37268</v>
      </c>
    </row>
    <row r="886" spans="1:14" x14ac:dyDescent="0.3">
      <c r="A886" t="str">
        <f>'TSCĐ Edit'!I885</f>
        <v>Khoa Phẫu Thuật Gây Mê Hồi Sức</v>
      </c>
      <c r="B886" t="str">
        <f>'TSCĐ Edit'!B885</f>
        <v>Bộ dụng cụ</v>
      </c>
      <c r="C886" t="str">
        <f>'TSCĐ Edit'!D885</f>
        <v>BG.BDC.PTGMH.003</v>
      </c>
      <c r="D886" t="str">
        <f>'TSCĐ Edit'!H885</f>
        <v xml:space="preserve">Bộ dụng cụ phẫu thuật xương 59 chi tiết </v>
      </c>
      <c r="E886">
        <f>'TSCĐ Edit'!L885</f>
        <v>0</v>
      </c>
      <c r="F886" s="160" t="str">
        <f>'TSCĐ Edit'!M885</f>
        <v>Không có</v>
      </c>
      <c r="G886">
        <f>'TSCĐ Edit'!N885</f>
        <v>0</v>
      </c>
      <c r="H886">
        <f>'TSCĐ Edit'!O885</f>
        <v>0</v>
      </c>
      <c r="I886">
        <f>'TSCĐ Edit'!P885</f>
        <v>2002</v>
      </c>
      <c r="J886">
        <f>'TSCĐ Edit'!Q885</f>
        <v>37268</v>
      </c>
      <c r="K886" t="s">
        <v>2</v>
      </c>
      <c r="L886" t="s">
        <v>2</v>
      </c>
      <c r="M886" t="str">
        <f>'TSCĐ Edit'!U885</f>
        <v>Đang hoạt động</v>
      </c>
      <c r="N886">
        <f>'TSCĐ Edit'!Q885</f>
        <v>37268</v>
      </c>
    </row>
    <row r="887" spans="1:14" x14ac:dyDescent="0.3">
      <c r="A887" t="str">
        <f>'TSCĐ Edit'!I886</f>
        <v>Khoa Phẫu Thuật Gây Mê Hồi Sức</v>
      </c>
      <c r="B887" t="str">
        <f>'TSCĐ Edit'!B886</f>
        <v>Bộ dụng cụ</v>
      </c>
      <c r="C887" t="str">
        <f>'TSCĐ Edit'!D886</f>
        <v>BG.BDC.PTGMH.004</v>
      </c>
      <c r="D887" t="str">
        <f>'TSCĐ Edit'!H886</f>
        <v xml:space="preserve">Bộ dụng cụ phẫu thuật RHM 48 chi tiết </v>
      </c>
      <c r="E887">
        <f>'TSCĐ Edit'!L886</f>
        <v>0</v>
      </c>
      <c r="F887" s="160" t="str">
        <f>'TSCĐ Edit'!M886</f>
        <v>Không có</v>
      </c>
      <c r="G887">
        <f>'TSCĐ Edit'!N886</f>
        <v>0</v>
      </c>
      <c r="H887">
        <f>'TSCĐ Edit'!O886</f>
        <v>0</v>
      </c>
      <c r="I887">
        <f>'TSCĐ Edit'!P886</f>
        <v>2002</v>
      </c>
      <c r="J887">
        <f>'TSCĐ Edit'!Q886</f>
        <v>37268</v>
      </c>
      <c r="K887" t="s">
        <v>2</v>
      </c>
      <c r="L887" t="s">
        <v>2</v>
      </c>
      <c r="M887" t="str">
        <f>'TSCĐ Edit'!U886</f>
        <v>Đang hoạt động</v>
      </c>
      <c r="N887">
        <f>'TSCĐ Edit'!Q886</f>
        <v>37268</v>
      </c>
    </row>
    <row r="888" spans="1:14" x14ac:dyDescent="0.3">
      <c r="A888" t="str">
        <f>'TSCĐ Edit'!I887</f>
        <v>Khoa Phẫu Thuật Gây Mê Hồi Sức</v>
      </c>
      <c r="B888" t="str">
        <f>'TSCĐ Edit'!B887</f>
        <v>Bộ dụng cụ</v>
      </c>
      <c r="C888" t="str">
        <f>'TSCĐ Edit'!D887</f>
        <v>BG.BDC.PTGMH.005</v>
      </c>
      <c r="D888" t="str">
        <f>'TSCĐ Edit'!H887</f>
        <v>Bộ dụng cụ mổ nội soi u sơ tiền liệt tuyến</v>
      </c>
      <c r="E888">
        <f>'TSCĐ Edit'!L887</f>
        <v>0</v>
      </c>
      <c r="F888" s="160" t="str">
        <f>'TSCĐ Edit'!M887</f>
        <v>Không có</v>
      </c>
      <c r="G888">
        <f>'TSCĐ Edit'!N887</f>
        <v>0</v>
      </c>
      <c r="H888">
        <f>'TSCĐ Edit'!O887</f>
        <v>0</v>
      </c>
      <c r="I888">
        <f>'TSCĐ Edit'!P887</f>
        <v>2007</v>
      </c>
      <c r="J888">
        <f>'TSCĐ Edit'!Q887</f>
        <v>39094</v>
      </c>
      <c r="K888" t="s">
        <v>2</v>
      </c>
      <c r="L888" t="s">
        <v>2</v>
      </c>
      <c r="M888" t="str">
        <f>'TSCĐ Edit'!U887</f>
        <v>Đang hoạt động</v>
      </c>
      <c r="N888">
        <f>'TSCĐ Edit'!Q887</f>
        <v>39094</v>
      </c>
    </row>
    <row r="889" spans="1:14" x14ac:dyDescent="0.3">
      <c r="A889" t="str">
        <f>'TSCĐ Edit'!I888</f>
        <v>Khoa Phẫu Thuật Gây Mê Hồi Sức</v>
      </c>
      <c r="B889" t="str">
        <f>'TSCĐ Edit'!B888</f>
        <v>Bộ dụng cụ</v>
      </c>
      <c r="C889" t="str">
        <f>'TSCĐ Edit'!D888</f>
        <v>BG.BDC.PTGMH.006</v>
      </c>
      <c r="D889" t="str">
        <f>'TSCĐ Edit'!H888</f>
        <v>Bộ dụng cụ phẫu thuật lồng ngực cắt phổi</v>
      </c>
      <c r="E889">
        <f>'TSCĐ Edit'!L888</f>
        <v>0</v>
      </c>
      <c r="F889" s="160" t="str">
        <f>'TSCĐ Edit'!M888</f>
        <v>Không có</v>
      </c>
      <c r="G889" t="str">
        <f>'TSCĐ Edit'!N888</f>
        <v>Elcon medical instruments GmbH- Đức</v>
      </c>
      <c r="H889" t="str">
        <f>'TSCĐ Edit'!O888</f>
        <v>Elcon medical instruments GmbH- Đức</v>
      </c>
      <c r="I889">
        <f>'TSCĐ Edit'!P888</f>
        <v>2015</v>
      </c>
      <c r="J889" t="str">
        <f>'TSCĐ Edit'!Q888</f>
        <v>30/12/2015</v>
      </c>
      <c r="K889" t="s">
        <v>2</v>
      </c>
      <c r="L889" t="s">
        <v>2</v>
      </c>
      <c r="M889" t="str">
        <f>'TSCĐ Edit'!U888</f>
        <v>Đang hoạt động</v>
      </c>
      <c r="N889" t="str">
        <f>'TSCĐ Edit'!Q888</f>
        <v>30/12/2015</v>
      </c>
    </row>
    <row r="890" spans="1:14" x14ac:dyDescent="0.3">
      <c r="A890" t="str">
        <f>'TSCĐ Edit'!I889</f>
        <v>Khoa Phẫu Thuật Gây Mê Hồi Sức</v>
      </c>
      <c r="B890" t="str">
        <f>'TSCĐ Edit'!B889</f>
        <v>Bộ dụng cụ</v>
      </c>
      <c r="C890" t="str">
        <f>'TSCĐ Edit'!D889</f>
        <v>BG.BDC.PTGMH.007</v>
      </c>
      <c r="D890" t="str">
        <f>'TSCĐ Edit'!H889</f>
        <v>Bộ dụng cụ phẫu thuật mạch máu</v>
      </c>
      <c r="E890">
        <f>'TSCĐ Edit'!L889</f>
        <v>0</v>
      </c>
      <c r="F890" s="160" t="str">
        <f>'TSCĐ Edit'!M889</f>
        <v>Không có</v>
      </c>
      <c r="G890" t="str">
        <f>'TSCĐ Edit'!N889</f>
        <v>Elcon medical instruments GmbH- Đức</v>
      </c>
      <c r="H890" t="str">
        <f>'TSCĐ Edit'!O889</f>
        <v>Elcon medical instruments GmbH- Đức</v>
      </c>
      <c r="I890">
        <f>'TSCĐ Edit'!P889</f>
        <v>2015</v>
      </c>
      <c r="J890" t="str">
        <f>'TSCĐ Edit'!Q889</f>
        <v>30/12/2015</v>
      </c>
      <c r="K890" t="s">
        <v>2</v>
      </c>
      <c r="L890" t="s">
        <v>2</v>
      </c>
      <c r="M890" t="str">
        <f>'TSCĐ Edit'!U889</f>
        <v>Đang hoạt động</v>
      </c>
      <c r="N890" t="str">
        <f>'TSCĐ Edit'!Q889</f>
        <v>30/12/2015</v>
      </c>
    </row>
    <row r="891" spans="1:14" x14ac:dyDescent="0.3">
      <c r="A891" t="str">
        <f>'TSCĐ Edit'!I890</f>
        <v>Khoa Phẫu Thuật Gây Mê Hồi Sức</v>
      </c>
      <c r="B891" t="str">
        <f>'TSCĐ Edit'!B890</f>
        <v>Bộ dụng cụ</v>
      </c>
      <c r="C891" t="str">
        <f>'TSCĐ Edit'!D890</f>
        <v>BG.BDC.PTGMH.008</v>
      </c>
      <c r="D891" t="str">
        <f>'TSCĐ Edit'!H890</f>
        <v>Bộ dụng cụ dùng cho tán sỏi nội soi</v>
      </c>
      <c r="E891">
        <f>'TSCĐ Edit'!L890</f>
        <v>0</v>
      </c>
      <c r="F891" s="160" t="str">
        <f>'TSCĐ Edit'!M890</f>
        <v>Không có</v>
      </c>
      <c r="G891" t="str">
        <f>'TSCĐ Edit'!N890</f>
        <v xml:space="preserve">Karl Storz GmbH &amp; Co. KG </v>
      </c>
      <c r="H891" t="str">
        <f>'TSCĐ Edit'!O890</f>
        <v xml:space="preserve">  Đức</v>
      </c>
      <c r="I891">
        <f>'TSCĐ Edit'!P890</f>
        <v>2015</v>
      </c>
      <c r="J891" t="str">
        <f>'TSCĐ Edit'!Q890</f>
        <v xml:space="preserve"> 12/2015</v>
      </c>
      <c r="K891" t="s">
        <v>2</v>
      </c>
      <c r="L891" t="s">
        <v>2</v>
      </c>
      <c r="M891" t="str">
        <f>'TSCĐ Edit'!U890</f>
        <v>Đang hoạt động</v>
      </c>
      <c r="N891" t="str">
        <f>'TSCĐ Edit'!Q890</f>
        <v xml:space="preserve"> 12/2015</v>
      </c>
    </row>
    <row r="892" spans="1:14" x14ac:dyDescent="0.3">
      <c r="A892" t="str">
        <f>'TSCĐ Edit'!I891</f>
        <v>Khoa Phẫu Thuật Gây Mê Hồi Sức</v>
      </c>
      <c r="B892" t="str">
        <f>'TSCĐ Edit'!B891</f>
        <v>Bộ dụng cụ</v>
      </c>
      <c r="C892" t="str">
        <f>'TSCĐ Edit'!D891</f>
        <v>BG.BDC.PTGMH.009</v>
      </c>
      <c r="D892" t="str">
        <f>'TSCĐ Edit'!H891</f>
        <v>Bộ dụng cụ phẫu thuật sọ não có khoan xương sọ</v>
      </c>
      <c r="E892" t="str">
        <f>'TSCĐ Edit'!L891</f>
        <v>UNIDRIVE S III NEURO SCB</v>
      </c>
      <c r="F892" s="160" t="str">
        <f>'TSCĐ Edit'!M891</f>
        <v>Không có</v>
      </c>
      <c r="G892" t="str">
        <f>'TSCĐ Edit'!N891</f>
        <v xml:space="preserve">Karl Storz   </v>
      </c>
      <c r="H892" t="str">
        <f>'TSCĐ Edit'!O891</f>
        <v xml:space="preserve">  Đức</v>
      </c>
      <c r="I892">
        <f>'TSCĐ Edit'!P891</f>
        <v>2017</v>
      </c>
      <c r="J892">
        <f>'TSCĐ Edit'!Q891</f>
        <v>43043</v>
      </c>
      <c r="K892" t="s">
        <v>2</v>
      </c>
      <c r="L892" t="s">
        <v>2</v>
      </c>
      <c r="M892" t="str">
        <f>'TSCĐ Edit'!U891</f>
        <v>Đang hoạt động</v>
      </c>
      <c r="N892">
        <f>'TSCĐ Edit'!Q891</f>
        <v>43043</v>
      </c>
    </row>
    <row r="893" spans="1:14" x14ac:dyDescent="0.3">
      <c r="A893" t="str">
        <f>'TSCĐ Edit'!I892</f>
        <v>Khoa Phẫu Thuật Gây Mê Hồi Sức</v>
      </c>
      <c r="B893" t="str">
        <f>'TSCĐ Edit'!B892</f>
        <v>Bộ dụng cụ</v>
      </c>
      <c r="C893" t="str">
        <f>'TSCĐ Edit'!D892</f>
        <v>BG.BDC.PTGMH.010</v>
      </c>
      <c r="D893" t="str">
        <f>'TSCĐ Edit'!H892</f>
        <v>Bộ dụng cụ phẫu thuật tiết niệu</v>
      </c>
      <c r="E893" t="str">
        <f>'TSCĐ Edit'!L892</f>
        <v>NIL</v>
      </c>
      <c r="F893" s="160" t="str">
        <f>'TSCĐ Edit'!M892</f>
        <v>Không có</v>
      </c>
      <c r="G893" t="str">
        <f>'TSCĐ Edit'!N892</f>
        <v>Zepf Medical Instruments 
GmbH/ Đức</v>
      </c>
      <c r="H893" t="str">
        <f>'TSCĐ Edit'!O892</f>
        <v>Zepf Medical Instruments 
GmbH/ Đức</v>
      </c>
      <c r="I893">
        <f>'TSCĐ Edit'!P892</f>
        <v>2017</v>
      </c>
      <c r="J893">
        <f>'TSCĐ Edit'!Q892</f>
        <v>42953</v>
      </c>
      <c r="K893" t="s">
        <v>2</v>
      </c>
      <c r="L893" t="s">
        <v>2</v>
      </c>
      <c r="M893" t="str">
        <f>'TSCĐ Edit'!U892</f>
        <v>Đang hoạt động</v>
      </c>
      <c r="N893">
        <f>'TSCĐ Edit'!Q892</f>
        <v>42953</v>
      </c>
    </row>
    <row r="894" spans="1:14" x14ac:dyDescent="0.3">
      <c r="A894" t="str">
        <f>'TSCĐ Edit'!I893</f>
        <v>Khoa Phẫu Thuật Gây Mê Hồi Sức</v>
      </c>
      <c r="B894" t="str">
        <f>'TSCĐ Edit'!B893</f>
        <v>Bộ dụng cụ</v>
      </c>
      <c r="C894" t="str">
        <f>'TSCĐ Edit'!D893</f>
        <v>BG.BDC.PTGMH.011</v>
      </c>
      <c r="D894" t="str">
        <f>'TSCĐ Edit'!H893</f>
        <v>Bộ dụng cụ phẫu thuật đại phẫu ổ bụng (gồm 62 đầu mục chi tiết)</v>
      </c>
      <c r="E894" t="str">
        <f>'TSCĐ Edit'!L893</f>
        <v>NIL</v>
      </c>
      <c r="F894" s="160" t="str">
        <f>'TSCĐ Edit'!M893</f>
        <v>Không có</v>
      </c>
      <c r="G894" t="str">
        <f>'TSCĐ Edit'!N893</f>
        <v>Zepf Medical Instruments 
GmbH/ Đức</v>
      </c>
      <c r="H894" t="str">
        <f>'TSCĐ Edit'!O893</f>
        <v>Zepf Medical Instruments 
GmbH/ Đức</v>
      </c>
      <c r="I894">
        <f>'TSCĐ Edit'!P893</f>
        <v>2017</v>
      </c>
      <c r="J894">
        <f>'TSCĐ Edit'!Q893</f>
        <v>42922</v>
      </c>
      <c r="K894" t="s">
        <v>2</v>
      </c>
      <c r="L894" t="s">
        <v>2</v>
      </c>
      <c r="M894" t="str">
        <f>'TSCĐ Edit'!U893</f>
        <v>Đang hoạt động</v>
      </c>
      <c r="N894">
        <f>'TSCĐ Edit'!Q893</f>
        <v>42922</v>
      </c>
    </row>
    <row r="895" spans="1:14" x14ac:dyDescent="0.3">
      <c r="A895" t="str">
        <f>'TSCĐ Edit'!I894</f>
        <v>Khoa Phẫu Thuật Gây Mê Hồi Sức</v>
      </c>
      <c r="B895" t="str">
        <f>'TSCĐ Edit'!B894</f>
        <v>Bộ dụng cụ</v>
      </c>
      <c r="C895" t="str">
        <f>'TSCĐ Edit'!D894</f>
        <v>BG.BDC.PTGMH.012</v>
      </c>
      <c r="D895" t="str">
        <f>'TSCĐ Edit'!H894</f>
        <v>Bộ dụng cụ kết hợp xương cẳng tay</v>
      </c>
      <c r="E895" t="str">
        <f>'TSCĐ Edit'!L894</f>
        <v>NIL</v>
      </c>
      <c r="F895" s="160" t="str">
        <f>'TSCĐ Edit'!M894</f>
        <v>Không có</v>
      </c>
      <c r="G895" t="str">
        <f>'TSCĐ Edit'!N894</f>
        <v>Zepf Medical Instruments 
GmbH/ Đức</v>
      </c>
      <c r="H895" t="str">
        <f>'TSCĐ Edit'!O894</f>
        <v>Zepf Medical Instruments 
GmbH/ Đức</v>
      </c>
      <c r="I895">
        <f>'TSCĐ Edit'!P894</f>
        <v>2017</v>
      </c>
      <c r="J895">
        <f>'TSCĐ Edit'!Q894</f>
        <v>42953</v>
      </c>
      <c r="K895" t="s">
        <v>2</v>
      </c>
      <c r="L895" t="s">
        <v>2</v>
      </c>
      <c r="M895" t="str">
        <f>'TSCĐ Edit'!U894</f>
        <v>Đang hoạt động</v>
      </c>
      <c r="N895">
        <f>'TSCĐ Edit'!Q894</f>
        <v>42953</v>
      </c>
    </row>
    <row r="896" spans="1:14" x14ac:dyDescent="0.3">
      <c r="A896" t="str">
        <f>'TSCĐ Edit'!I895</f>
        <v>Khoa Phẫu Thuật Gây Mê Hồi Sức</v>
      </c>
      <c r="B896" t="str">
        <f>'TSCĐ Edit'!B895</f>
        <v>Bộ dụng cụ</v>
      </c>
      <c r="C896" t="str">
        <f>'TSCĐ Edit'!D895</f>
        <v>BG.BDC.PTGMH.013</v>
      </c>
      <c r="D896" t="str">
        <f>'TSCĐ Edit'!H895</f>
        <v xml:space="preserve">Bộ dụng cụ kết hợp xương chày (gồm 61 đầu mục chi tiết)  </v>
      </c>
      <c r="E896" t="str">
        <f>'TSCĐ Edit'!L895</f>
        <v>NIL</v>
      </c>
      <c r="F896" s="160" t="str">
        <f>'TSCĐ Edit'!M895</f>
        <v>Không có</v>
      </c>
      <c r="G896" t="str">
        <f>'TSCĐ Edit'!N895</f>
        <v>Zepf Medical Instruments 
GmbH/ Đức</v>
      </c>
      <c r="H896" t="str">
        <f>'TSCĐ Edit'!O895</f>
        <v>Zepf Medical Instruments 
GmbH/ Đức</v>
      </c>
      <c r="I896">
        <f>'TSCĐ Edit'!P895</f>
        <v>2017</v>
      </c>
      <c r="J896">
        <f>'TSCĐ Edit'!Q895</f>
        <v>42953</v>
      </c>
      <c r="K896" t="s">
        <v>2</v>
      </c>
      <c r="L896" t="s">
        <v>2</v>
      </c>
      <c r="M896" t="str">
        <f>'TSCĐ Edit'!U895</f>
        <v>Đang hoạt động</v>
      </c>
      <c r="N896">
        <f>'TSCĐ Edit'!Q895</f>
        <v>42953</v>
      </c>
    </row>
    <row r="897" spans="1:14" x14ac:dyDescent="0.3">
      <c r="A897" t="str">
        <f>'TSCĐ Edit'!I896</f>
        <v>Khoa Phẫu Thuật Gây Mê Hồi Sức</v>
      </c>
      <c r="B897" t="str">
        <f>'TSCĐ Edit'!B896</f>
        <v>Bộ dụng cụ</v>
      </c>
      <c r="C897" t="str">
        <f>'TSCĐ Edit'!D896</f>
        <v>BG.BDC.PTGMH.014</v>
      </c>
      <c r="D897" t="str">
        <f>'TSCĐ Edit'!H896</f>
        <v>Bộ dụng cụ kết hợp xương đùi (gồm 65 đầu mục chi tiết)</v>
      </c>
      <c r="E897" t="str">
        <f>'TSCĐ Edit'!L896</f>
        <v>NIL</v>
      </c>
      <c r="F897" s="160" t="str">
        <f>'TSCĐ Edit'!M896</f>
        <v>Không có</v>
      </c>
      <c r="G897" t="str">
        <f>'TSCĐ Edit'!N896</f>
        <v>Zepf Medical Instruments 
GmbH/ Đức</v>
      </c>
      <c r="H897" t="str">
        <f>'TSCĐ Edit'!O896</f>
        <v>Zepf Medical Instruments 
GmbH/ Đức</v>
      </c>
      <c r="I897">
        <f>'TSCĐ Edit'!P896</f>
        <v>2017</v>
      </c>
      <c r="J897">
        <f>'TSCĐ Edit'!Q896</f>
        <v>42922</v>
      </c>
      <c r="K897" t="s">
        <v>2</v>
      </c>
      <c r="L897" t="s">
        <v>2</v>
      </c>
      <c r="M897" t="str">
        <f>'TSCĐ Edit'!U896</f>
        <v>Đang hoạt động</v>
      </c>
      <c r="N897">
        <f>'TSCĐ Edit'!Q896</f>
        <v>42922</v>
      </c>
    </row>
    <row r="898" spans="1:14" x14ac:dyDescent="0.3">
      <c r="A898" t="str">
        <f>'TSCĐ Edit'!I897</f>
        <v>Khoa Phẫu Thuật Gây Mê Hồi Sức</v>
      </c>
      <c r="B898" t="str">
        <f>'TSCĐ Edit'!B897</f>
        <v>Bộ dụng cụ</v>
      </c>
      <c r="C898" t="str">
        <f>'TSCĐ Edit'!D897</f>
        <v>BG.BDC.PTGMH.015</v>
      </c>
      <c r="D898" t="str">
        <f>'TSCĐ Edit'!H897</f>
        <v>Bộ dụng cụ mở tủy (gồm 44 đầu mục chi tiết)</v>
      </c>
      <c r="E898" t="str">
        <f>'TSCĐ Edit'!L897</f>
        <v>NIL</v>
      </c>
      <c r="F898" s="160" t="str">
        <f>'TSCĐ Edit'!M897</f>
        <v>Không có</v>
      </c>
      <c r="G898" t="str">
        <f>'TSCĐ Edit'!N897</f>
        <v>Zepf Medical Instruments 
GmbH/ Đức</v>
      </c>
      <c r="H898" t="str">
        <f>'TSCĐ Edit'!O897</f>
        <v>Zepf Medical Instruments 
GmbH/ Đức</v>
      </c>
      <c r="I898">
        <f>'TSCĐ Edit'!P897</f>
        <v>2017</v>
      </c>
      <c r="J898">
        <f>'TSCĐ Edit'!Q897</f>
        <v>42922</v>
      </c>
      <c r="K898" t="s">
        <v>2</v>
      </c>
      <c r="L898" t="s">
        <v>2</v>
      </c>
      <c r="M898" t="str">
        <f>'TSCĐ Edit'!U897</f>
        <v>Đang hoạt động</v>
      </c>
      <c r="N898">
        <f>'TSCĐ Edit'!Q897</f>
        <v>42922</v>
      </c>
    </row>
    <row r="899" spans="1:14" x14ac:dyDescent="0.3">
      <c r="A899" t="str">
        <f>'TSCĐ Edit'!I898</f>
        <v>Khoa Phẫu Thuật Gây Mê Hồi Sức</v>
      </c>
      <c r="B899" t="str">
        <f>'TSCĐ Edit'!B898</f>
        <v>Bộ dụng cụ</v>
      </c>
      <c r="C899" t="str">
        <f>'TSCĐ Edit'!D898</f>
        <v>BG.BDC.PTGMH.016</v>
      </c>
      <c r="D899" t="str">
        <f>'TSCĐ Edit'!H898</f>
        <v>Bộ dụng cụ phẫu thuật cột sống ( 61 chi tiết)</v>
      </c>
      <c r="E899" t="str">
        <f>'TSCĐ Edit'!L898</f>
        <v>NIL</v>
      </c>
      <c r="F899" s="160" t="str">
        <f>'TSCĐ Edit'!M898</f>
        <v>Không có</v>
      </c>
      <c r="G899" t="str">
        <f>'TSCĐ Edit'!N898</f>
        <v>Zepf Medical Instruments 
GmbH/ Đức</v>
      </c>
      <c r="H899" t="str">
        <f>'TSCĐ Edit'!O898</f>
        <v>Zepf Medical Instruments 
GmbH/ Đức</v>
      </c>
      <c r="I899">
        <f>'TSCĐ Edit'!P898</f>
        <v>2017</v>
      </c>
      <c r="J899">
        <f>'TSCĐ Edit'!Q898</f>
        <v>42953</v>
      </c>
      <c r="K899" t="s">
        <v>2</v>
      </c>
      <c r="L899" t="s">
        <v>2</v>
      </c>
      <c r="M899" t="str">
        <f>'TSCĐ Edit'!U898</f>
        <v>Đang hoạt động</v>
      </c>
      <c r="N899">
        <f>'TSCĐ Edit'!Q898</f>
        <v>42953</v>
      </c>
    </row>
    <row r="900" spans="1:14" x14ac:dyDescent="0.3">
      <c r="A900" t="str">
        <f>'TSCĐ Edit'!I899</f>
        <v>Khoa Phẫu Thuật Gây Mê Hồi Sức</v>
      </c>
      <c r="B900" t="str">
        <f>'TSCĐ Edit'!B899</f>
        <v>Bộ dụng cụ</v>
      </c>
      <c r="C900" t="str">
        <f>'TSCĐ Edit'!D899</f>
        <v>BG.BDC.PTGMH.017</v>
      </c>
      <c r="D900" t="str">
        <f>'TSCĐ Edit'!H899</f>
        <v>Bộ dụng cụ phẫu thuật lồng ngực</v>
      </c>
      <c r="E900" t="str">
        <f>'TSCĐ Edit'!L899</f>
        <v>NIL</v>
      </c>
      <c r="F900" s="160" t="str">
        <f>'TSCĐ Edit'!M899</f>
        <v>Không có</v>
      </c>
      <c r="G900" t="str">
        <f>'TSCĐ Edit'!N899</f>
        <v>Zepf Medical Instruments 
GmbH/ Đức</v>
      </c>
      <c r="H900" t="str">
        <f>'TSCĐ Edit'!O899</f>
        <v>Zepf Medical Instruments 
GmbH/ Đức</v>
      </c>
      <c r="I900">
        <f>'TSCĐ Edit'!P899</f>
        <v>2017</v>
      </c>
      <c r="J900">
        <f>'TSCĐ Edit'!Q899</f>
        <v>42953</v>
      </c>
      <c r="K900" t="s">
        <v>2</v>
      </c>
      <c r="L900" t="s">
        <v>2</v>
      </c>
      <c r="M900" t="str">
        <f>'TSCĐ Edit'!U899</f>
        <v>Đang hoạt động</v>
      </c>
      <c r="N900">
        <f>'TSCĐ Edit'!Q899</f>
        <v>42953</v>
      </c>
    </row>
    <row r="901" spans="1:14" x14ac:dyDescent="0.3">
      <c r="A901" t="str">
        <f>'TSCĐ Edit'!I900</f>
        <v>Khoa Phẫu Thuật Gây Mê Hồi Sức</v>
      </c>
      <c r="B901" t="str">
        <f>'TSCĐ Edit'!B900</f>
        <v>Bộ dụng cụ</v>
      </c>
      <c r="C901" t="str">
        <f>'TSCĐ Edit'!D900</f>
        <v>BG.BDC.PTGMH.018</v>
      </c>
      <c r="D901" t="str">
        <f>'TSCĐ Edit'!H900</f>
        <v>Bộ dụng cụ phẫu thuật cắt tử cung (23 danh mục 42 chi tiết)</v>
      </c>
      <c r="E901">
        <f>'TSCĐ Edit'!L900</f>
        <v>0</v>
      </c>
      <c r="F901" s="160" t="str">
        <f>'TSCĐ Edit'!M900</f>
        <v>Không có</v>
      </c>
      <c r="G901" t="str">
        <f>'TSCĐ Edit'!N900</f>
        <v xml:space="preserve">B. Braun - Aesculap </v>
      </c>
      <c r="H901" t="str">
        <f>'TSCĐ Edit'!O900</f>
        <v xml:space="preserve"> Balan/Đức/ Malaixia/Trung Quốc</v>
      </c>
      <c r="I901">
        <f>'TSCĐ Edit'!P900</f>
        <v>2019</v>
      </c>
      <c r="J901" t="str">
        <f>'TSCĐ Edit'!Q900</f>
        <v>27/11/2019</v>
      </c>
      <c r="K901" t="s">
        <v>2</v>
      </c>
      <c r="L901" t="s">
        <v>2</v>
      </c>
      <c r="M901" t="str">
        <f>'TSCĐ Edit'!U900</f>
        <v>Đang hoạt động</v>
      </c>
      <c r="N901" t="str">
        <f>'TSCĐ Edit'!Q900</f>
        <v>27/11/2019</v>
      </c>
    </row>
    <row r="902" spans="1:14" x14ac:dyDescent="0.3">
      <c r="A902" t="str">
        <f>'TSCĐ Edit'!I901</f>
        <v>Khoa Phẫu Thuật Gây Mê Hồi Sức</v>
      </c>
      <c r="B902" t="str">
        <f>'TSCĐ Edit'!B901</f>
        <v>Bộ dụng cụ</v>
      </c>
      <c r="C902" t="str">
        <f>'TSCĐ Edit'!D901</f>
        <v>BG.BDC.PTGMH.019</v>
      </c>
      <c r="D902" t="str">
        <f>'TSCĐ Edit'!H901</f>
        <v>Bộ dụng cụ phẫu thuật lấy thai (21 danh mục 34 chi tiết</v>
      </c>
      <c r="E902">
        <f>'TSCĐ Edit'!L901</f>
        <v>0</v>
      </c>
      <c r="F902" s="160" t="str">
        <f>'TSCĐ Edit'!M901</f>
        <v>Không có</v>
      </c>
      <c r="G902" t="str">
        <f>'TSCĐ Edit'!N901</f>
        <v xml:space="preserve">B. Braun - Aesculap </v>
      </c>
      <c r="H902" t="str">
        <f>'TSCĐ Edit'!O901</f>
        <v xml:space="preserve"> Balan/Đức/ Malaixia/Trung Quốc</v>
      </c>
      <c r="I902">
        <f>'TSCĐ Edit'!P901</f>
        <v>2019</v>
      </c>
      <c r="J902" t="str">
        <f>'TSCĐ Edit'!Q901</f>
        <v>27/11/2019</v>
      </c>
      <c r="K902" t="s">
        <v>2</v>
      </c>
      <c r="L902" t="s">
        <v>2</v>
      </c>
      <c r="M902" t="str">
        <f>'TSCĐ Edit'!U901</f>
        <v>Đang hoạt động</v>
      </c>
      <c r="N902" t="str">
        <f>'TSCĐ Edit'!Q901</f>
        <v>27/11/2019</v>
      </c>
    </row>
    <row r="903" spans="1:14" x14ac:dyDescent="0.3">
      <c r="A903" t="str">
        <f>'TSCĐ Edit'!I902</f>
        <v>Khoa Phẫu Thuật Gây Mê Hồi Sức</v>
      </c>
      <c r="B903" t="str">
        <f>'TSCĐ Edit'!B902</f>
        <v>Bộ khoan tai</v>
      </c>
      <c r="C903" t="str">
        <f>'TSCĐ Edit'!D902</f>
        <v>BG.MK.PTGMH.001</v>
      </c>
      <c r="D903" t="str">
        <f>'TSCĐ Edit'!H902</f>
        <v>Bộ khoan tai</v>
      </c>
      <c r="E903" t="str">
        <f>'TSCĐ Edit'!L902</f>
        <v>XSZ - G -1</v>
      </c>
      <c r="F903" s="160">
        <f>'TSCĐ Edit'!M902</f>
        <v>214143</v>
      </c>
      <c r="G903" t="str">
        <f>'TSCĐ Edit'!N902</f>
        <v>Trung quốc</v>
      </c>
      <c r="H903" t="str">
        <f>'TSCĐ Edit'!O902</f>
        <v xml:space="preserve"> Trung Quốc</v>
      </c>
      <c r="I903">
        <f>'TSCĐ Edit'!P902</f>
        <v>2014</v>
      </c>
      <c r="J903" t="str">
        <f>'TSCĐ Edit'!Q902</f>
        <v>22/12/2014</v>
      </c>
      <c r="K903" t="s">
        <v>2</v>
      </c>
      <c r="L903" t="s">
        <v>2</v>
      </c>
      <c r="M903" t="str">
        <f>'TSCĐ Edit'!U902</f>
        <v>Đang hoạt động</v>
      </c>
      <c r="N903" t="str">
        <f>'TSCĐ Edit'!Q902</f>
        <v>22/12/2014</v>
      </c>
    </row>
    <row r="904" spans="1:14" x14ac:dyDescent="0.3">
      <c r="A904" t="str">
        <f>'TSCĐ Edit'!I903</f>
        <v>Khoa Phẫu Thuật Gây Mê Hồi Sức</v>
      </c>
      <c r="B904" t="str">
        <f>'TSCĐ Edit'!B903</f>
        <v>Bơm tiêm điện</v>
      </c>
      <c r="C904" t="str">
        <f>'TSCĐ Edit'!D903</f>
        <v>BG.BTĐ.PTGMH.001</v>
      </c>
      <c r="D904" t="str">
        <f>'TSCĐ Edit'!H903</f>
        <v>Bơm tiêm điện</v>
      </c>
      <c r="E904" t="str">
        <f>'TSCĐ Edit'!L903</f>
        <v>TE 331</v>
      </c>
      <c r="F904" s="160" t="str">
        <f>'TSCĐ Edit'!M903</f>
        <v>1006000879</v>
      </c>
      <c r="G904" t="str">
        <f>'TSCĐ Edit'!N903</f>
        <v>Terumo</v>
      </c>
      <c r="H904" t="str">
        <f>'TSCĐ Edit'!O903</f>
        <v>Nhật Bản</v>
      </c>
      <c r="I904">
        <f>'TSCĐ Edit'!P903</f>
        <v>2010</v>
      </c>
      <c r="J904">
        <f>'TSCĐ Edit'!Q903</f>
        <v>40190</v>
      </c>
      <c r="K904" t="s">
        <v>2</v>
      </c>
      <c r="L904" t="s">
        <v>2</v>
      </c>
      <c r="M904" t="str">
        <f>'TSCĐ Edit'!U903</f>
        <v>Đang hoạt động</v>
      </c>
      <c r="N904">
        <f>'TSCĐ Edit'!Q903</f>
        <v>40190</v>
      </c>
    </row>
    <row r="905" spans="1:14" x14ac:dyDescent="0.3">
      <c r="A905" t="str">
        <f>'TSCĐ Edit'!I904</f>
        <v>Khoa Phẫu Thuật Gây Mê Hồi Sức</v>
      </c>
      <c r="B905" t="str">
        <f>'TSCĐ Edit'!B904</f>
        <v>Bơm tiêm điện</v>
      </c>
      <c r="C905" t="str">
        <f>'TSCĐ Edit'!D904</f>
        <v>BG.BTĐ.PTGMH.002</v>
      </c>
      <c r="D905" t="str">
        <f>'TSCĐ Edit'!H904</f>
        <v>Bơm tiêm điện</v>
      </c>
      <c r="E905" t="str">
        <f>'TSCĐ Edit'!L904</f>
        <v>TE 331</v>
      </c>
      <c r="F905" s="160" t="str">
        <f>'TSCĐ Edit'!M904</f>
        <v>1006000890</v>
      </c>
      <c r="G905" t="str">
        <f>'TSCĐ Edit'!N904</f>
        <v>Nhật</v>
      </c>
      <c r="H905" t="str">
        <f>'TSCĐ Edit'!O904</f>
        <v>Nhật Bản</v>
      </c>
      <c r="I905">
        <f>'TSCĐ Edit'!P904</f>
        <v>2010</v>
      </c>
      <c r="J905">
        <f>'TSCĐ Edit'!Q904</f>
        <v>40190</v>
      </c>
      <c r="K905" t="s">
        <v>2</v>
      </c>
      <c r="L905" t="s">
        <v>2</v>
      </c>
      <c r="M905" t="str">
        <f>'TSCĐ Edit'!U904</f>
        <v>Đang hoạt động</v>
      </c>
      <c r="N905">
        <f>'TSCĐ Edit'!Q904</f>
        <v>40190</v>
      </c>
    </row>
    <row r="906" spans="1:14" x14ac:dyDescent="0.3">
      <c r="A906" t="str">
        <f>'TSCĐ Edit'!I905</f>
        <v>Khoa Phẫu Thuật Gây Mê Hồi Sức</v>
      </c>
      <c r="B906" t="str">
        <f>'TSCĐ Edit'!B905</f>
        <v>Bơm tiêm điện</v>
      </c>
      <c r="C906" t="str">
        <f>'TSCĐ Edit'!D905</f>
        <v>BG.BTĐ.PTGMH.003</v>
      </c>
      <c r="D906" t="str">
        <f>'TSCĐ Edit'!H905</f>
        <v>Bơm tiêm điện</v>
      </c>
      <c r="E906" t="str">
        <f>'TSCĐ Edit'!L905</f>
        <v>TE 331</v>
      </c>
      <c r="F906" s="160" t="str">
        <f>'TSCĐ Edit'!M905</f>
        <v>1006000896</v>
      </c>
      <c r="G906" t="str">
        <f>'TSCĐ Edit'!N905</f>
        <v>Nhật</v>
      </c>
      <c r="H906" t="str">
        <f>'TSCĐ Edit'!O905</f>
        <v>Nhật Bản</v>
      </c>
      <c r="I906">
        <f>'TSCĐ Edit'!P905</f>
        <v>2010</v>
      </c>
      <c r="J906">
        <f>'TSCĐ Edit'!Q905</f>
        <v>40190</v>
      </c>
      <c r="K906" t="s">
        <v>2</v>
      </c>
      <c r="L906" t="s">
        <v>2</v>
      </c>
      <c r="M906" t="str">
        <f>'TSCĐ Edit'!U905</f>
        <v>Đang hoạt động</v>
      </c>
      <c r="N906">
        <f>'TSCĐ Edit'!Q905</f>
        <v>40190</v>
      </c>
    </row>
    <row r="907" spans="1:14" x14ac:dyDescent="0.3">
      <c r="A907" t="str">
        <f>'TSCĐ Edit'!I906</f>
        <v>Khoa Phẫu Thuật Gây Mê Hồi Sức</v>
      </c>
      <c r="B907" t="str">
        <f>'TSCĐ Edit'!B906</f>
        <v>Bơm tiêm điện</v>
      </c>
      <c r="C907" t="str">
        <f>'TSCĐ Edit'!D906</f>
        <v>BG.BTĐ.PTGMH.004</v>
      </c>
      <c r="D907" t="str">
        <f>'TSCĐ Edit'!H906</f>
        <v>Bơm tiêm điện</v>
      </c>
      <c r="E907" t="str">
        <f>'TSCĐ Edit'!L906</f>
        <v>TE-SS700</v>
      </c>
      <c r="F907" s="160" t="str">
        <f>'TSCĐ Edit'!M906</f>
        <v>1810010839</v>
      </c>
      <c r="G907" t="str">
        <f>'TSCĐ Edit'!N906</f>
        <v>Terumo</v>
      </c>
      <c r="H907" t="str">
        <f>'TSCĐ Edit'!O906</f>
        <v>Nhật Bản</v>
      </c>
      <c r="I907">
        <f>'TSCĐ Edit'!P906</f>
        <v>2018</v>
      </c>
      <c r="J907" t="str">
        <f>'TSCĐ Edit'!Q906</f>
        <v>28/12/2018</v>
      </c>
      <c r="K907" t="s">
        <v>2</v>
      </c>
      <c r="L907" t="s">
        <v>2</v>
      </c>
      <c r="M907" t="str">
        <f>'TSCĐ Edit'!U906</f>
        <v>Đang hoạt động</v>
      </c>
      <c r="N907" t="str">
        <f>'TSCĐ Edit'!Q906</f>
        <v>28/12/2018</v>
      </c>
    </row>
    <row r="908" spans="1:14" x14ac:dyDescent="0.3">
      <c r="A908" t="str">
        <f>'TSCĐ Edit'!I907</f>
        <v>Khoa Phẫu Thuật Gây Mê Hồi Sức</v>
      </c>
      <c r="B908" t="str">
        <f>'TSCĐ Edit'!B907</f>
        <v>Bơm tiêm điện</v>
      </c>
      <c r="C908" t="str">
        <f>'TSCĐ Edit'!D907</f>
        <v>BG.BTĐ.PTGMH.005</v>
      </c>
      <c r="D908" t="str">
        <f>'TSCĐ Edit'!H907</f>
        <v>Bơm tiêm điện</v>
      </c>
      <c r="E908" t="str">
        <f>'TSCĐ Edit'!L907</f>
        <v>TE-SS700</v>
      </c>
      <c r="F908" s="160" t="str">
        <f>'TSCĐ Edit'!M907</f>
        <v>1810010763</v>
      </c>
      <c r="G908" t="str">
        <f>'TSCĐ Edit'!N907</f>
        <v>Terumo</v>
      </c>
      <c r="H908" t="str">
        <f>'TSCĐ Edit'!O907</f>
        <v>Nhật Bản</v>
      </c>
      <c r="I908">
        <f>'TSCĐ Edit'!P907</f>
        <v>2018</v>
      </c>
      <c r="J908" t="str">
        <f>'TSCĐ Edit'!Q907</f>
        <v>28/12/2018</v>
      </c>
      <c r="K908" t="s">
        <v>2</v>
      </c>
      <c r="L908" t="s">
        <v>2</v>
      </c>
      <c r="M908" t="str">
        <f>'TSCĐ Edit'!U907</f>
        <v>Đang hoạt động</v>
      </c>
      <c r="N908" t="str">
        <f>'TSCĐ Edit'!Q907</f>
        <v>28/12/2018</v>
      </c>
    </row>
    <row r="909" spans="1:14" x14ac:dyDescent="0.3">
      <c r="A909" t="str">
        <f>'TSCĐ Edit'!I908</f>
        <v>Khoa Phẫu Thuật Gây Mê Hồi Sức</v>
      </c>
      <c r="B909" t="str">
        <f>'TSCĐ Edit'!B908</f>
        <v>Bơm tiêm điện</v>
      </c>
      <c r="C909" t="str">
        <f>'TSCĐ Edit'!D908</f>
        <v>BG.BTĐ.PTGMH.006</v>
      </c>
      <c r="D909" t="str">
        <f>'TSCĐ Edit'!H908</f>
        <v>Bơm tiêm điện</v>
      </c>
      <c r="E909" t="str">
        <f>'TSCĐ Edit'!L908</f>
        <v>TE-SS700</v>
      </c>
      <c r="F909" s="160" t="str">
        <f>'TSCĐ Edit'!M908</f>
        <v>1810010718</v>
      </c>
      <c r="G909" t="str">
        <f>'TSCĐ Edit'!N908</f>
        <v>Terumo</v>
      </c>
      <c r="H909" t="str">
        <f>'TSCĐ Edit'!O908</f>
        <v>Nhật Bản</v>
      </c>
      <c r="I909">
        <f>'TSCĐ Edit'!P908</f>
        <v>2018</v>
      </c>
      <c r="J909" t="str">
        <f>'TSCĐ Edit'!Q908</f>
        <v>28/12/2018</v>
      </c>
      <c r="K909" t="s">
        <v>2</v>
      </c>
      <c r="L909" t="s">
        <v>2</v>
      </c>
      <c r="M909" t="str">
        <f>'TSCĐ Edit'!U908</f>
        <v>Đang hoạt động</v>
      </c>
      <c r="N909" t="str">
        <f>'TSCĐ Edit'!Q908</f>
        <v>28/12/2018</v>
      </c>
    </row>
    <row r="910" spans="1:14" x14ac:dyDescent="0.3">
      <c r="A910" t="str">
        <f>'TSCĐ Edit'!I909</f>
        <v>Khoa Phẫu Thuật Gây Mê Hồi Sức</v>
      </c>
      <c r="B910" t="str">
        <f>'TSCĐ Edit'!B909</f>
        <v>Bơm tiêm điện</v>
      </c>
      <c r="C910" t="str">
        <f>'TSCĐ Edit'!D909</f>
        <v>BG.BTĐ.PTGMH.007</v>
      </c>
      <c r="D910" t="str">
        <f>'TSCĐ Edit'!H909</f>
        <v>Bơm tiêm điện</v>
      </c>
      <c r="E910" t="str">
        <f>'TSCĐ Edit'!L909</f>
        <v>TE-SS700</v>
      </c>
      <c r="F910" s="160" t="str">
        <f>'TSCĐ Edit'!M909</f>
        <v>1810010874</v>
      </c>
      <c r="G910" t="str">
        <f>'TSCĐ Edit'!N909</f>
        <v>Terumo</v>
      </c>
      <c r="H910" t="str">
        <f>'TSCĐ Edit'!O909</f>
        <v>Nhật Bản</v>
      </c>
      <c r="I910">
        <f>'TSCĐ Edit'!P909</f>
        <v>2018</v>
      </c>
      <c r="J910" t="str">
        <f>'TSCĐ Edit'!Q909</f>
        <v>28/12/2018</v>
      </c>
      <c r="K910" t="s">
        <v>2</v>
      </c>
      <c r="L910" t="s">
        <v>2</v>
      </c>
      <c r="M910" t="str">
        <f>'TSCĐ Edit'!U909</f>
        <v>Đang hoạt động</v>
      </c>
      <c r="N910" t="str">
        <f>'TSCĐ Edit'!Q909</f>
        <v>28/12/2018</v>
      </c>
    </row>
    <row r="911" spans="1:14" x14ac:dyDescent="0.3">
      <c r="A911" t="str">
        <f>'TSCĐ Edit'!I910</f>
        <v>Khoa Phẫu Thuật Gây Mê Hồi Sức</v>
      </c>
      <c r="B911" t="str">
        <f>'TSCĐ Edit'!B910</f>
        <v>Bơm tiêm điện</v>
      </c>
      <c r="C911" t="str">
        <f>'TSCĐ Edit'!D910</f>
        <v>BG.BTĐ.PTGMH.008</v>
      </c>
      <c r="D911" t="str">
        <f>'TSCĐ Edit'!H910</f>
        <v>Bơm tiêm điện</v>
      </c>
      <c r="E911" t="str">
        <f>'TSCĐ Edit'!L910</f>
        <v>TE-SS700</v>
      </c>
      <c r="F911" s="160" t="str">
        <f>'TSCĐ Edit'!M910</f>
        <v>1810010731</v>
      </c>
      <c r="G911" t="str">
        <f>'TSCĐ Edit'!N910</f>
        <v>Terumo</v>
      </c>
      <c r="H911" t="str">
        <f>'TSCĐ Edit'!O910</f>
        <v>Nhật Bản</v>
      </c>
      <c r="I911">
        <f>'TSCĐ Edit'!P910</f>
        <v>2018</v>
      </c>
      <c r="J911" t="str">
        <f>'TSCĐ Edit'!Q910</f>
        <v>28/12/2018</v>
      </c>
      <c r="K911" t="s">
        <v>2</v>
      </c>
      <c r="L911" t="s">
        <v>2</v>
      </c>
      <c r="M911" t="str">
        <f>'TSCĐ Edit'!U910</f>
        <v>Đang hoạt động</v>
      </c>
      <c r="N911" t="str">
        <f>'TSCĐ Edit'!Q910</f>
        <v>28/12/2018</v>
      </c>
    </row>
    <row r="912" spans="1:14" x14ac:dyDescent="0.3">
      <c r="A912" t="str">
        <f>'TSCĐ Edit'!I911</f>
        <v>Khoa Phẫu Thuật Gây Mê Hồi Sức</v>
      </c>
      <c r="B912" t="str">
        <f>'TSCĐ Edit'!B911</f>
        <v>Bơm tiêm điện</v>
      </c>
      <c r="C912" t="str">
        <f>'TSCĐ Edit'!D911</f>
        <v>BG.BTĐ.PTGMH.009</v>
      </c>
      <c r="D912" t="str">
        <f>'TSCĐ Edit'!H911</f>
        <v>Bơm tiêm điện</v>
      </c>
      <c r="E912" t="str">
        <f>'TSCĐ Edit'!L911</f>
        <v>TE-SS730</v>
      </c>
      <c r="F912" s="160" t="str">
        <f>'TSCĐ Edit'!M911</f>
        <v>1912010132</v>
      </c>
      <c r="G912" t="str">
        <f>'TSCĐ Edit'!N911</f>
        <v>Terumo</v>
      </c>
      <c r="H912" t="str">
        <f>'TSCĐ Edit'!O911</f>
        <v>Nhật Bản</v>
      </c>
      <c r="I912">
        <f>'TSCĐ Edit'!P911</f>
        <v>2019</v>
      </c>
      <c r="J912" t="str">
        <f>'TSCĐ Edit'!Q911</f>
        <v>24/04/2020</v>
      </c>
      <c r="K912" t="s">
        <v>2</v>
      </c>
      <c r="L912" t="s">
        <v>2</v>
      </c>
      <c r="M912" t="str">
        <f>'TSCĐ Edit'!U911</f>
        <v>Đang hoạt động</v>
      </c>
      <c r="N912" t="str">
        <f>'TSCĐ Edit'!Q911</f>
        <v>24/04/2020</v>
      </c>
    </row>
    <row r="913" spans="1:14" x14ac:dyDescent="0.3">
      <c r="A913" t="str">
        <f>'TSCĐ Edit'!I912</f>
        <v>Khoa Phẫu Thuật Gây Mê Hồi Sức</v>
      </c>
      <c r="B913" t="str">
        <f>'TSCĐ Edit'!B912</f>
        <v>Bơm tiêm điện</v>
      </c>
      <c r="C913" t="str">
        <f>'TSCĐ Edit'!D912</f>
        <v>BG.BTĐ.PTGMH.010</v>
      </c>
      <c r="D913" t="str">
        <f>'TSCĐ Edit'!H912</f>
        <v>Bơm tiêm điện</v>
      </c>
      <c r="E913" t="str">
        <f>'TSCĐ Edit'!L912</f>
        <v>TE-SS730</v>
      </c>
      <c r="F913" s="160" t="str">
        <f>'TSCĐ Edit'!M912</f>
        <v>1912010112</v>
      </c>
      <c r="G913" t="str">
        <f>'TSCĐ Edit'!N912</f>
        <v>Terumo</v>
      </c>
      <c r="H913" t="str">
        <f>'TSCĐ Edit'!O912</f>
        <v>Nhật Bản</v>
      </c>
      <c r="I913">
        <f>'TSCĐ Edit'!P912</f>
        <v>2019</v>
      </c>
      <c r="J913" t="str">
        <f>'TSCĐ Edit'!Q912</f>
        <v>24/04/2020</v>
      </c>
      <c r="K913" t="s">
        <v>2</v>
      </c>
      <c r="L913" t="s">
        <v>2</v>
      </c>
      <c r="M913" t="str">
        <f>'TSCĐ Edit'!U912</f>
        <v>Đang hoạt động</v>
      </c>
      <c r="N913" t="str">
        <f>'TSCĐ Edit'!Q912</f>
        <v>24/04/2020</v>
      </c>
    </row>
    <row r="914" spans="1:14" x14ac:dyDescent="0.3">
      <c r="A914" t="str">
        <f>'TSCĐ Edit'!I913</f>
        <v>Khoa Phẫu Thuật Gây Mê Hồi Sức</v>
      </c>
      <c r="B914" t="str">
        <f>'TSCĐ Edit'!B913</f>
        <v>Bơm tiêm điện</v>
      </c>
      <c r="C914" t="str">
        <f>'TSCĐ Edit'!D913</f>
        <v>BG.BTĐ.PTGMH.011</v>
      </c>
      <c r="D914" t="str">
        <f>'TSCĐ Edit'!H913</f>
        <v>Máy bơm tiêm điện</v>
      </c>
      <c r="E914" t="str">
        <f>'TSCĐ Edit'!L913</f>
        <v>Agilia SP VN</v>
      </c>
      <c r="F914" s="160" t="str">
        <f>'TSCĐ Edit'!M913</f>
        <v xml:space="preserve">
 24518426
 </v>
      </c>
      <c r="G914" t="str">
        <f>'TSCĐ Edit'!N913</f>
        <v xml:space="preserve">Fresenius Kabi AG </v>
      </c>
      <c r="H914" t="str">
        <f>'TSCĐ Edit'!O913</f>
        <v xml:space="preserve"> Pháp</v>
      </c>
      <c r="I914">
        <f>'TSCĐ Edit'!P913</f>
        <v>2020</v>
      </c>
      <c r="J914" t="str">
        <f>'TSCĐ Edit'!Q913</f>
        <v xml:space="preserve"> 10/06/2021</v>
      </c>
      <c r="K914" t="s">
        <v>2</v>
      </c>
      <c r="L914" t="s">
        <v>2</v>
      </c>
      <c r="M914" t="str">
        <f>'TSCĐ Edit'!U913</f>
        <v>Đang hoạt động</v>
      </c>
      <c r="N914" t="str">
        <f>'TSCĐ Edit'!Q913</f>
        <v xml:space="preserve"> 10/06/2021</v>
      </c>
    </row>
    <row r="915" spans="1:14" x14ac:dyDescent="0.3">
      <c r="A915" t="str">
        <f>'TSCĐ Edit'!I914</f>
        <v>Khoa Phẫu Thuật Gây Mê Hồi Sức</v>
      </c>
      <c r="B915" t="str">
        <f>'TSCĐ Edit'!B914</f>
        <v>Bơm tiêm điện</v>
      </c>
      <c r="C915" t="str">
        <f>'TSCĐ Edit'!D914</f>
        <v>BG.BTĐ.PTGMH.012</v>
      </c>
      <c r="D915" t="str">
        <f>'TSCĐ Edit'!H914</f>
        <v>Máy bơm tiêm điện</v>
      </c>
      <c r="E915" t="str">
        <f>'TSCĐ Edit'!L914</f>
        <v>Agilia SP VN</v>
      </c>
      <c r="F915" s="160" t="str">
        <f>'TSCĐ Edit'!M914</f>
        <v xml:space="preserve">
  24518493
 </v>
      </c>
      <c r="G915" t="str">
        <f>'TSCĐ Edit'!N914</f>
        <v xml:space="preserve">Fresenius Kabi AG </v>
      </c>
      <c r="H915" t="str">
        <f>'TSCĐ Edit'!O914</f>
        <v xml:space="preserve"> Pháp</v>
      </c>
      <c r="I915">
        <f>'TSCĐ Edit'!P914</f>
        <v>2020</v>
      </c>
      <c r="J915" t="str">
        <f>'TSCĐ Edit'!Q914</f>
        <v xml:space="preserve"> 10/06/2021</v>
      </c>
      <c r="K915" t="s">
        <v>2</v>
      </c>
      <c r="L915" t="s">
        <v>2</v>
      </c>
      <c r="M915" t="str">
        <f>'TSCĐ Edit'!U914</f>
        <v>Đang hoạt động</v>
      </c>
      <c r="N915" t="str">
        <f>'TSCĐ Edit'!Q914</f>
        <v xml:space="preserve"> 10/06/2021</v>
      </c>
    </row>
    <row r="916" spans="1:14" x14ac:dyDescent="0.3">
      <c r="A916" t="str">
        <f>'TSCĐ Edit'!I915</f>
        <v>Khoa Phẫu Thuật Gây Mê Hồi Sức</v>
      </c>
      <c r="B916" t="str">
        <f>'TSCĐ Edit'!B915</f>
        <v>Bơm tiêm điện</v>
      </c>
      <c r="C916" t="str">
        <f>'TSCĐ Edit'!D915</f>
        <v>BG.BTĐ.PTGMH.013</v>
      </c>
      <c r="D916" t="str">
        <f>'TSCĐ Edit'!H915</f>
        <v>Máy bơm tiêm điện</v>
      </c>
      <c r="E916" t="str">
        <f>'TSCĐ Edit'!L915</f>
        <v>Agilia SP VN</v>
      </c>
      <c r="F916" s="160" t="str">
        <f>'TSCĐ Edit'!M915</f>
        <v xml:space="preserve"> 
  24518411</v>
      </c>
      <c r="G916" t="str">
        <f>'TSCĐ Edit'!N915</f>
        <v xml:space="preserve">Fresenius Kabi AG </v>
      </c>
      <c r="H916" t="str">
        <f>'TSCĐ Edit'!O915</f>
        <v xml:space="preserve"> Pháp</v>
      </c>
      <c r="I916">
        <f>'TSCĐ Edit'!P915</f>
        <v>2020</v>
      </c>
      <c r="J916" t="str">
        <f>'TSCĐ Edit'!Q915</f>
        <v xml:space="preserve"> 10/06/2021</v>
      </c>
      <c r="K916" t="s">
        <v>2</v>
      </c>
      <c r="L916" t="s">
        <v>2</v>
      </c>
      <c r="M916" t="str">
        <f>'TSCĐ Edit'!U915</f>
        <v>Đang hoạt động</v>
      </c>
      <c r="N916" t="str">
        <f>'TSCĐ Edit'!Q915</f>
        <v xml:space="preserve"> 10/06/2021</v>
      </c>
    </row>
    <row r="917" spans="1:14" x14ac:dyDescent="0.3">
      <c r="A917" t="str">
        <f>'TSCĐ Edit'!I916</f>
        <v>Khoa Phẫu Thuật Gây Mê Hồi Sức</v>
      </c>
      <c r="B917" t="str">
        <f>'TSCĐ Edit'!B916</f>
        <v>Bơm tiêm điện</v>
      </c>
      <c r="C917" t="str">
        <f>'TSCĐ Edit'!D916</f>
        <v>BG.BTĐ.PTGMH.014</v>
      </c>
      <c r="D917" t="str">
        <f>'TSCĐ Edit'!H916</f>
        <v>Máy bơm tiêm điện</v>
      </c>
      <c r="E917" t="str">
        <f>'TSCĐ Edit'!L916</f>
        <v>Agilia SP VN</v>
      </c>
      <c r="F917" s="160">
        <f>'TSCĐ Edit'!M916</f>
        <v>24518456</v>
      </c>
      <c r="G917" t="str">
        <f>'TSCĐ Edit'!N916</f>
        <v xml:space="preserve">Fresenius Kabi AG </v>
      </c>
      <c r="H917" t="str">
        <f>'TSCĐ Edit'!O916</f>
        <v xml:space="preserve"> Pháp</v>
      </c>
      <c r="I917">
        <f>'TSCĐ Edit'!P916</f>
        <v>2020</v>
      </c>
      <c r="J917" t="str">
        <f>'TSCĐ Edit'!Q916</f>
        <v xml:space="preserve"> 10/06/2021</v>
      </c>
      <c r="K917" t="s">
        <v>2</v>
      </c>
      <c r="L917" t="s">
        <v>2</v>
      </c>
      <c r="M917" t="str">
        <f>'TSCĐ Edit'!U916</f>
        <v>Đang hoạt động</v>
      </c>
      <c r="N917" t="str">
        <f>'TSCĐ Edit'!Q916</f>
        <v xml:space="preserve"> 10/06/2021</v>
      </c>
    </row>
    <row r="918" spans="1:14" x14ac:dyDescent="0.3">
      <c r="A918" t="str">
        <f>'TSCĐ Edit'!I917</f>
        <v>Khoa Phẫu Thuật Gây Mê Hồi Sức</v>
      </c>
      <c r="B918" t="str">
        <f>'TSCĐ Edit'!B917</f>
        <v>Bơm tiêm điện</v>
      </c>
      <c r="C918" t="str">
        <f>'TSCĐ Edit'!D917</f>
        <v>BG.BTĐ.PTGMH.015</v>
      </c>
      <c r="D918" t="str">
        <f>'TSCĐ Edit'!H917</f>
        <v>Máy bơm tiêm điện</v>
      </c>
      <c r="E918" t="str">
        <f>'TSCĐ Edit'!L917</f>
        <v>Agilia SP VN</v>
      </c>
      <c r="F918" s="160">
        <f>'TSCĐ Edit'!M917</f>
        <v>24518494</v>
      </c>
      <c r="G918" t="str">
        <f>'TSCĐ Edit'!N917</f>
        <v xml:space="preserve">Fresenius Kabi AG </v>
      </c>
      <c r="H918" t="str">
        <f>'TSCĐ Edit'!O917</f>
        <v xml:space="preserve"> Pháp</v>
      </c>
      <c r="I918">
        <f>'TSCĐ Edit'!P917</f>
        <v>2020</v>
      </c>
      <c r="J918" t="str">
        <f>'TSCĐ Edit'!Q917</f>
        <v xml:space="preserve"> 10/06/2021</v>
      </c>
      <c r="K918" t="s">
        <v>2</v>
      </c>
      <c r="L918" t="s">
        <v>2</v>
      </c>
      <c r="M918" t="str">
        <f>'TSCĐ Edit'!U917</f>
        <v>Đang hoạt động</v>
      </c>
      <c r="N918" t="str">
        <f>'TSCĐ Edit'!Q917</f>
        <v xml:space="preserve"> 10/06/2021</v>
      </c>
    </row>
    <row r="919" spans="1:14" x14ac:dyDescent="0.3">
      <c r="A919" t="str">
        <f>'TSCĐ Edit'!I918</f>
        <v>Khoa Phẫu Thuật Gây Mê Hồi Sức</v>
      </c>
      <c r="B919" t="str">
        <f>'TSCĐ Edit'!B918</f>
        <v>Bơm tiêm điện</v>
      </c>
      <c r="C919" t="str">
        <f>'TSCĐ Edit'!D918</f>
        <v>BG.BTĐ.PTGMH.016</v>
      </c>
      <c r="D919" t="str">
        <f>'TSCĐ Edit'!H918</f>
        <v>Máy bơm tiêm điện</v>
      </c>
      <c r="E919" t="str">
        <f>'TSCĐ Edit'!L918</f>
        <v>Agilia SP VN</v>
      </c>
      <c r="F919" s="160">
        <f>'TSCĐ Edit'!M918</f>
        <v>24518461</v>
      </c>
      <c r="G919" t="str">
        <f>'TSCĐ Edit'!N918</f>
        <v xml:space="preserve">Fresenius Kabi AG </v>
      </c>
      <c r="H919" t="str">
        <f>'TSCĐ Edit'!O918</f>
        <v xml:space="preserve"> Pháp</v>
      </c>
      <c r="I919">
        <f>'TSCĐ Edit'!P918</f>
        <v>2020</v>
      </c>
      <c r="J919" t="str">
        <f>'TSCĐ Edit'!Q918</f>
        <v xml:space="preserve"> 10/06/2021</v>
      </c>
      <c r="K919" t="s">
        <v>2</v>
      </c>
      <c r="L919" t="s">
        <v>2</v>
      </c>
      <c r="M919" t="str">
        <f>'TSCĐ Edit'!U918</f>
        <v>Đang hoạt động</v>
      </c>
      <c r="N919" t="str">
        <f>'TSCĐ Edit'!Q918</f>
        <v xml:space="preserve"> 10/06/2021</v>
      </c>
    </row>
    <row r="920" spans="1:14" x14ac:dyDescent="0.3">
      <c r="A920" t="str">
        <f>'TSCĐ Edit'!I919</f>
        <v>Khoa Phẫu Thuật Gây Mê Hồi Sức</v>
      </c>
      <c r="B920" t="str">
        <f>'TSCĐ Edit'!B919</f>
        <v>Bơm tiêm điện</v>
      </c>
      <c r="C920" t="str">
        <f>'TSCĐ Edit'!D919</f>
        <v>BG.BTĐ.PTGMH.017</v>
      </c>
      <c r="D920" t="str">
        <f>'TSCĐ Edit'!H919</f>
        <v>Máy bơm tiêm điện</v>
      </c>
      <c r="E920" t="str">
        <f>'TSCĐ Edit'!L919</f>
        <v>Agilia SP VN</v>
      </c>
      <c r="F920" s="160">
        <f>'TSCĐ Edit'!M919</f>
        <v>24518447</v>
      </c>
      <c r="G920" t="str">
        <f>'TSCĐ Edit'!N919</f>
        <v xml:space="preserve">Fresenius Kabi AG </v>
      </c>
      <c r="H920" t="str">
        <f>'TSCĐ Edit'!O919</f>
        <v xml:space="preserve"> Pháp</v>
      </c>
      <c r="I920">
        <f>'TSCĐ Edit'!P919</f>
        <v>2020</v>
      </c>
      <c r="J920" t="str">
        <f>'TSCĐ Edit'!Q919</f>
        <v xml:space="preserve"> 10/06/2021</v>
      </c>
      <c r="K920" t="s">
        <v>2</v>
      </c>
      <c r="L920" t="s">
        <v>2</v>
      </c>
      <c r="M920" t="str">
        <f>'TSCĐ Edit'!U919</f>
        <v>Đang hoạt động</v>
      </c>
      <c r="N920" t="str">
        <f>'TSCĐ Edit'!Q919</f>
        <v xml:space="preserve"> 10/06/2021</v>
      </c>
    </row>
    <row r="921" spans="1:14" x14ac:dyDescent="0.3">
      <c r="A921" t="str">
        <f>'TSCĐ Edit'!I920</f>
        <v>Khoa Phẫu Thuật Gây Mê Hồi Sức</v>
      </c>
      <c r="B921" t="str">
        <f>'TSCĐ Edit'!B920</f>
        <v>Bơm tiêm điện</v>
      </c>
      <c r="C921" t="str">
        <f>'TSCĐ Edit'!D920</f>
        <v>BG.BTĐ.PTGMH.018</v>
      </c>
      <c r="D921" t="str">
        <f>'TSCĐ Edit'!H920</f>
        <v>Máy bơm tiêm điện</v>
      </c>
      <c r="E921" t="str">
        <f>'TSCĐ Edit'!L920</f>
        <v>Agilia SP VN</v>
      </c>
      <c r="F921" s="160">
        <f>'TSCĐ Edit'!M920</f>
        <v>24518480</v>
      </c>
      <c r="G921" t="str">
        <f>'TSCĐ Edit'!N920</f>
        <v xml:space="preserve">Fresenius Kabi AG </v>
      </c>
      <c r="H921" t="str">
        <f>'TSCĐ Edit'!O920</f>
        <v xml:space="preserve"> Pháp</v>
      </c>
      <c r="I921">
        <f>'TSCĐ Edit'!P920</f>
        <v>2020</v>
      </c>
      <c r="J921" t="str">
        <f>'TSCĐ Edit'!Q920</f>
        <v xml:space="preserve"> 10/06/2021</v>
      </c>
      <c r="K921" t="s">
        <v>2</v>
      </c>
      <c r="L921" t="s">
        <v>2</v>
      </c>
      <c r="M921" t="str">
        <f>'TSCĐ Edit'!U920</f>
        <v>Đang hoạt động</v>
      </c>
      <c r="N921" t="str">
        <f>'TSCĐ Edit'!Q920</f>
        <v xml:space="preserve"> 10/06/2021</v>
      </c>
    </row>
    <row r="922" spans="1:14" x14ac:dyDescent="0.3">
      <c r="A922" t="str">
        <f>'TSCĐ Edit'!I921</f>
        <v>Khoa Phẫu Thuật Gây Mê Hồi Sức</v>
      </c>
      <c r="B922" t="str">
        <f>'TSCĐ Edit'!B921</f>
        <v>Bơm truyền dịch</v>
      </c>
      <c r="C922" t="str">
        <f>'TSCĐ Edit'!D921</f>
        <v>BG.TD.PTGMH.001</v>
      </c>
      <c r="D922" t="str">
        <f>'TSCĐ Edit'!H921</f>
        <v>Bơm truyền dịch</v>
      </c>
      <c r="E922" t="str">
        <f>'TSCĐ Edit'!L921</f>
        <v>TE LF630</v>
      </c>
      <c r="F922" s="160">
        <f>'TSCĐ Edit'!M921</f>
        <v>2005010370</v>
      </c>
      <c r="G922" t="str">
        <f>'TSCĐ Edit'!N921</f>
        <v>Terumo</v>
      </c>
      <c r="H922" t="str">
        <f>'TSCĐ Edit'!O921</f>
        <v>Nhật Bản</v>
      </c>
      <c r="I922">
        <f>'TSCĐ Edit'!P921</f>
        <v>2021</v>
      </c>
      <c r="J922" t="str">
        <f>'TSCĐ Edit'!Q921</f>
        <v xml:space="preserve"> 10/06/2021</v>
      </c>
      <c r="K922" t="s">
        <v>2</v>
      </c>
      <c r="L922" t="s">
        <v>2</v>
      </c>
      <c r="M922" t="str">
        <f>'TSCĐ Edit'!U921</f>
        <v>Đang hoạt động</v>
      </c>
      <c r="N922" t="str">
        <f>'TSCĐ Edit'!Q921</f>
        <v xml:space="preserve"> 10/06/2021</v>
      </c>
    </row>
    <row r="923" spans="1:14" x14ac:dyDescent="0.3">
      <c r="A923" t="str">
        <f>'TSCĐ Edit'!I922</f>
        <v>Khoa Phẫu Thuật Gây Mê Hồi Sức</v>
      </c>
      <c r="B923" t="str">
        <f>'TSCĐ Edit'!B922</f>
        <v>Bơm truyền dịch</v>
      </c>
      <c r="C923" t="str">
        <f>'TSCĐ Edit'!D922</f>
        <v>BG.TD.PTGMH.002</v>
      </c>
      <c r="D923" t="str">
        <f>'TSCĐ Edit'!H922</f>
        <v>Bơm truyền dịch</v>
      </c>
      <c r="E923" t="str">
        <f>'TSCĐ Edit'!L922</f>
        <v>TE LF630</v>
      </c>
      <c r="F923" s="160">
        <f>'TSCĐ Edit'!M922</f>
        <v>2005010187</v>
      </c>
      <c r="G923" t="str">
        <f>'TSCĐ Edit'!N922</f>
        <v>Terumo</v>
      </c>
      <c r="H923" t="str">
        <f>'TSCĐ Edit'!O922</f>
        <v>Nhật Bản</v>
      </c>
      <c r="I923">
        <f>'TSCĐ Edit'!P922</f>
        <v>2020</v>
      </c>
      <c r="J923" t="str">
        <f>'TSCĐ Edit'!Q922</f>
        <v xml:space="preserve"> 10/06/2021</v>
      </c>
      <c r="K923" t="s">
        <v>2</v>
      </c>
      <c r="L923" t="s">
        <v>2</v>
      </c>
      <c r="M923" t="str">
        <f>'TSCĐ Edit'!U922</f>
        <v>Đang hoạt động</v>
      </c>
      <c r="N923" t="str">
        <f>'TSCĐ Edit'!Q922</f>
        <v xml:space="preserve"> 10/06/2021</v>
      </c>
    </row>
    <row r="924" spans="1:14" x14ac:dyDescent="0.3">
      <c r="A924" t="str">
        <f>'TSCĐ Edit'!I923</f>
        <v>Khoa Phẫu Thuật Gây Mê Hồi Sức</v>
      </c>
      <c r="B924" t="str">
        <f>'TSCĐ Edit'!B923</f>
        <v>Bơm truyền dịch</v>
      </c>
      <c r="C924" t="str">
        <f>'TSCĐ Edit'!D923</f>
        <v>BG.TD.PTGMH.003</v>
      </c>
      <c r="D924" t="str">
        <f>'TSCĐ Edit'!H923</f>
        <v>Bơm truyền dịch</v>
      </c>
      <c r="E924" t="str">
        <f>'TSCĐ Edit'!L923</f>
        <v>TE LF630</v>
      </c>
      <c r="F924" s="160">
        <f>'TSCĐ Edit'!M923</f>
        <v>2005010324</v>
      </c>
      <c r="G924" t="str">
        <f>'TSCĐ Edit'!N923</f>
        <v>Terumo</v>
      </c>
      <c r="H924" t="str">
        <f>'TSCĐ Edit'!O923</f>
        <v>Nhật Bản</v>
      </c>
      <c r="I924">
        <f>'TSCĐ Edit'!P923</f>
        <v>2020</v>
      </c>
      <c r="J924" t="str">
        <f>'TSCĐ Edit'!Q923</f>
        <v xml:space="preserve"> 10/06/2021</v>
      </c>
      <c r="K924" t="s">
        <v>2</v>
      </c>
      <c r="L924" t="s">
        <v>2</v>
      </c>
      <c r="M924" t="str">
        <f>'TSCĐ Edit'!U923</f>
        <v>Đang hoạt động</v>
      </c>
      <c r="N924" t="str">
        <f>'TSCĐ Edit'!Q923</f>
        <v xml:space="preserve"> 10/06/2021</v>
      </c>
    </row>
    <row r="925" spans="1:14" x14ac:dyDescent="0.3">
      <c r="A925" t="str">
        <f>'TSCĐ Edit'!I924</f>
        <v>Khoa Phẫu Thuật Gây Mê Hồi Sức</v>
      </c>
      <c r="B925" t="str">
        <f>'TSCĐ Edit'!B924</f>
        <v xml:space="preserve">Bồn rửa </v>
      </c>
      <c r="C925" t="str">
        <f>'TSCĐ Edit'!D924</f>
        <v>BG.BR.PTGMH.001</v>
      </c>
      <c r="D925" t="str">
        <f>'TSCĐ Edit'!H924</f>
        <v>Bồn rửa tay vô trùng</v>
      </c>
      <c r="E925" t="str">
        <f>'TSCĐ Edit'!L924</f>
        <v>BR3,BR2</v>
      </c>
      <c r="F925" s="160" t="str">
        <f>'TSCĐ Edit'!M924</f>
        <v>Không có</v>
      </c>
      <c r="G925" t="str">
        <f>'TSCĐ Edit'!N924</f>
        <v xml:space="preserve">Hoàng Nguyễn  </v>
      </c>
      <c r="H925" t="str">
        <f>'TSCĐ Edit'!O924</f>
        <v>Việt Nam</v>
      </c>
      <c r="I925">
        <f>'TSCĐ Edit'!P924</f>
        <v>2015</v>
      </c>
      <c r="J925">
        <f>'TSCĐ Edit'!Q924</f>
        <v>42073</v>
      </c>
      <c r="K925" t="s">
        <v>2</v>
      </c>
      <c r="L925" t="s">
        <v>2</v>
      </c>
      <c r="M925" t="str">
        <f>'TSCĐ Edit'!U924</f>
        <v>Đang hoạt động</v>
      </c>
      <c r="N925">
        <f>'TSCĐ Edit'!Q924</f>
        <v>42073</v>
      </c>
    </row>
    <row r="926" spans="1:14" x14ac:dyDescent="0.3">
      <c r="A926" t="str">
        <f>'TSCĐ Edit'!I925</f>
        <v>Khoa Phẫu Thuật Gây Mê Hồi Sức</v>
      </c>
      <c r="B926" t="str">
        <f>'TSCĐ Edit'!B925</f>
        <v>Dao mổ điện</v>
      </c>
      <c r="C926" t="str">
        <f>'TSCĐ Edit'!D925</f>
        <v>BG.DMĐ.PTGMH.001</v>
      </c>
      <c r="D926" t="str">
        <f>'TSCĐ Edit'!H925</f>
        <v>Dao mổ điện cao tần Long Phương</v>
      </c>
      <c r="E926" t="str">
        <f>'TSCĐ Edit'!L925</f>
        <v>LTTD350-2K1/03</v>
      </c>
      <c r="F926" s="160" t="str">
        <f>'TSCĐ Edit'!M925</f>
        <v>B16001</v>
      </c>
      <c r="G926" t="str">
        <f>'TSCĐ Edit'!N925</f>
        <v>Long Phương</v>
      </c>
      <c r="H926" t="str">
        <f>'TSCĐ Edit'!O925</f>
        <v>Việt Nam</v>
      </c>
      <c r="I926">
        <f>'TSCĐ Edit'!P925</f>
        <v>2016</v>
      </c>
      <c r="J926" t="str">
        <f>'TSCĐ Edit'!Q925</f>
        <v>14/07/2016</v>
      </c>
      <c r="K926" t="s">
        <v>2</v>
      </c>
      <c r="L926" t="s">
        <v>2</v>
      </c>
      <c r="M926" t="str">
        <f>'TSCĐ Edit'!U925</f>
        <v>Đang hoạt động</v>
      </c>
      <c r="N926" t="str">
        <f>'TSCĐ Edit'!Q925</f>
        <v>14/07/2016</v>
      </c>
    </row>
    <row r="927" spans="1:14" x14ac:dyDescent="0.3">
      <c r="A927" t="str">
        <f>'TSCĐ Edit'!I926</f>
        <v>Khoa Phẫu Thuật Gây Mê Hồi Sức</v>
      </c>
      <c r="B927" t="str">
        <f>'TSCĐ Edit'!B926</f>
        <v>Dao mổ điện</v>
      </c>
      <c r="C927" t="str">
        <f>'TSCĐ Edit'!D926</f>
        <v>BG.DMĐ.PTGMH.002</v>
      </c>
      <c r="D927" t="str">
        <f>'TSCĐ Edit'!H926</f>
        <v>Dao mổ điện điện</v>
      </c>
      <c r="E927" t="str">
        <f>'TSCĐ Edit'!L926</f>
        <v>LTTD350-2K1/03</v>
      </c>
      <c r="F927" s="160" t="str">
        <f>'TSCĐ Edit'!M926</f>
        <v>B16009</v>
      </c>
      <c r="G927" t="str">
        <f>'TSCĐ Edit'!N926</f>
        <v xml:space="preserve">Long Phương  </v>
      </c>
      <c r="H927" t="str">
        <f>'TSCĐ Edit'!O926</f>
        <v>Việt Nam</v>
      </c>
      <c r="I927">
        <f>'TSCĐ Edit'!P926</f>
        <v>2016</v>
      </c>
      <c r="J927">
        <f>'TSCĐ Edit'!Q926</f>
        <v>42654</v>
      </c>
      <c r="K927" t="s">
        <v>2</v>
      </c>
      <c r="L927" t="s">
        <v>2</v>
      </c>
      <c r="M927" t="str">
        <f>'TSCĐ Edit'!U926</f>
        <v>Đang hoạt động</v>
      </c>
      <c r="N927">
        <f>'TSCĐ Edit'!Q926</f>
        <v>42654</v>
      </c>
    </row>
    <row r="928" spans="1:14" x14ac:dyDescent="0.3">
      <c r="A928" t="str">
        <f>'TSCĐ Edit'!I927</f>
        <v>Khoa Phẫu Thuật Gây Mê Hồi Sức</v>
      </c>
      <c r="B928" t="str">
        <f>'TSCĐ Edit'!B927</f>
        <v>Dao mổ điện</v>
      </c>
      <c r="C928" t="str">
        <f>'TSCĐ Edit'!D927</f>
        <v>BG.DMĐ.PTGMH.003</v>
      </c>
      <c r="D928" t="str">
        <f>'TSCĐ Edit'!H927</f>
        <v>Dao mổ điện cao tần</v>
      </c>
      <c r="E928" t="str">
        <f>'TSCĐ Edit'!L927</f>
        <v>LTTD350-2k1/03</v>
      </c>
      <c r="F928" s="160" t="str">
        <f>'TSCĐ Edit'!M927</f>
        <v>B18011</v>
      </c>
      <c r="G928" t="str">
        <f>'TSCĐ Edit'!N927</f>
        <v xml:space="preserve">Long Phương  </v>
      </c>
      <c r="H928" t="str">
        <f>'TSCĐ Edit'!O927</f>
        <v>Việt Nam</v>
      </c>
      <c r="I928">
        <f>'TSCĐ Edit'!P927</f>
        <v>2018</v>
      </c>
      <c r="J928" t="str">
        <f>'TSCĐ Edit'!Q927</f>
        <v>28/12/2018</v>
      </c>
      <c r="K928" t="s">
        <v>2</v>
      </c>
      <c r="L928" t="s">
        <v>2</v>
      </c>
      <c r="M928" t="str">
        <f>'TSCĐ Edit'!U927</f>
        <v>Đang hoạt động</v>
      </c>
      <c r="N928" t="str">
        <f>'TSCĐ Edit'!Q927</f>
        <v>28/12/2018</v>
      </c>
    </row>
    <row r="929" spans="1:14" x14ac:dyDescent="0.3">
      <c r="A929" t="str">
        <f>'TSCĐ Edit'!I928</f>
        <v>Khoa Phẫu Thuật Gây Mê Hồi Sức</v>
      </c>
      <c r="B929" t="str">
        <f>'TSCĐ Edit'!B928</f>
        <v>Dao mổ điện</v>
      </c>
      <c r="C929" t="str">
        <f>'TSCĐ Edit'!D928</f>
        <v>BG.DMĐ.PTGMH.004</v>
      </c>
      <c r="D929" t="str">
        <f>'TSCĐ Edit'!H928</f>
        <v>Dao mổ điện cao tần</v>
      </c>
      <c r="E929" t="str">
        <f>'TSCĐ Edit'!L928</f>
        <v>LTTD350-2k1/03</v>
      </c>
      <c r="F929" s="160" t="str">
        <f>'TSCĐ Edit'!M928</f>
        <v>B18008</v>
      </c>
      <c r="G929" t="str">
        <f>'TSCĐ Edit'!N928</f>
        <v xml:space="preserve">Long Phương  </v>
      </c>
      <c r="H929" t="str">
        <f>'TSCĐ Edit'!O928</f>
        <v>Việt Nam</v>
      </c>
      <c r="I929">
        <f>'TSCĐ Edit'!P928</f>
        <v>2018</v>
      </c>
      <c r="J929" t="str">
        <f>'TSCĐ Edit'!Q928</f>
        <v>28/12/2018</v>
      </c>
      <c r="K929" t="s">
        <v>2</v>
      </c>
      <c r="L929" t="s">
        <v>2</v>
      </c>
      <c r="M929" t="str">
        <f>'TSCĐ Edit'!U928</f>
        <v>Đang hoạt động</v>
      </c>
      <c r="N929" t="str">
        <f>'TSCĐ Edit'!Q928</f>
        <v>28/12/2018</v>
      </c>
    </row>
    <row r="930" spans="1:14" x14ac:dyDescent="0.3">
      <c r="A930" t="str">
        <f>'TSCĐ Edit'!I929</f>
        <v>Khoa Phẫu Thuật Gây Mê Hồi Sức</v>
      </c>
      <c r="B930" t="str">
        <f>'TSCĐ Edit'!B929</f>
        <v>Dao mổ điện</v>
      </c>
      <c r="C930" t="str">
        <f>'TSCĐ Edit'!D929</f>
        <v>BG.DMĐ.PTGMH.005</v>
      </c>
      <c r="D930" t="str">
        <f>'TSCĐ Edit'!H929</f>
        <v>Dao mổ điện cao tần</v>
      </c>
      <c r="E930" t="str">
        <f>'TSCĐ Edit'!L929</f>
        <v>LTTD350-2k1/03</v>
      </c>
      <c r="F930" s="160" t="str">
        <f>'TSCĐ Edit'!M929</f>
        <v>B18009</v>
      </c>
      <c r="G930" t="str">
        <f>'TSCĐ Edit'!N929</f>
        <v xml:space="preserve">Long Phương  </v>
      </c>
      <c r="H930" t="str">
        <f>'TSCĐ Edit'!O929</f>
        <v>Việt Nam</v>
      </c>
      <c r="I930">
        <f>'TSCĐ Edit'!P929</f>
        <v>2018</v>
      </c>
      <c r="J930" t="str">
        <f>'TSCĐ Edit'!Q929</f>
        <v>28/12/2018</v>
      </c>
      <c r="K930" t="s">
        <v>2</v>
      </c>
      <c r="L930" t="s">
        <v>2</v>
      </c>
      <c r="M930" t="str">
        <f>'TSCĐ Edit'!U929</f>
        <v>Đang hoạt động</v>
      </c>
      <c r="N930" t="str">
        <f>'TSCĐ Edit'!Q929</f>
        <v>28/12/2018</v>
      </c>
    </row>
    <row r="931" spans="1:14" x14ac:dyDescent="0.3">
      <c r="A931" t="str">
        <f>'TSCĐ Edit'!I930</f>
        <v>Khoa Phẫu Thuật Gây Mê Hồi Sức</v>
      </c>
      <c r="B931" t="str">
        <f>'TSCĐ Edit'!B930</f>
        <v>Dao mổ điện</v>
      </c>
      <c r="C931" t="str">
        <f>'TSCĐ Edit'!D930</f>
        <v>BG.DMĐ.PTGMH.006</v>
      </c>
      <c r="D931" t="str">
        <f>'TSCĐ Edit'!H930</f>
        <v>Dao mổ điện cao tần</v>
      </c>
      <c r="E931" t="str">
        <f>'TSCĐ Edit'!L930</f>
        <v>LTTD350-2k1/03</v>
      </c>
      <c r="F931" s="160" t="str">
        <f>'TSCĐ Edit'!M930</f>
        <v>B18010</v>
      </c>
      <c r="G931" t="str">
        <f>'TSCĐ Edit'!N930</f>
        <v xml:space="preserve">Long Phương  </v>
      </c>
      <c r="H931" t="str">
        <f>'TSCĐ Edit'!O930</f>
        <v>Việt Nam</v>
      </c>
      <c r="I931">
        <f>'TSCĐ Edit'!P930</f>
        <v>2018</v>
      </c>
      <c r="J931" t="str">
        <f>'TSCĐ Edit'!Q930</f>
        <v>28/12/2018</v>
      </c>
      <c r="K931" t="s">
        <v>2</v>
      </c>
      <c r="L931" t="s">
        <v>2</v>
      </c>
      <c r="M931" t="str">
        <f>'TSCĐ Edit'!U930</f>
        <v>Đang hoạt động</v>
      </c>
      <c r="N931" t="str">
        <f>'TSCĐ Edit'!Q930</f>
        <v>28/12/2018</v>
      </c>
    </row>
    <row r="932" spans="1:14" x14ac:dyDescent="0.3">
      <c r="A932" t="str">
        <f>'TSCĐ Edit'!I931</f>
        <v>Khoa Phẫu Thuật Gây Mê Hồi Sức</v>
      </c>
      <c r="B932" t="str">
        <f>'TSCĐ Edit'!B931</f>
        <v>Dao mổ điện</v>
      </c>
      <c r="C932" t="str">
        <f>'TSCĐ Edit'!D931</f>
        <v>BG.DMĐ.PTGMH.007</v>
      </c>
      <c r="D932" t="str">
        <f>'TSCĐ Edit'!H931</f>
        <v>Dao mổ điện cao tần</v>
      </c>
      <c r="E932" t="str">
        <f>'TSCĐ Edit'!L931</f>
        <v>LTTD350-2k1/03</v>
      </c>
      <c r="F932" s="160" t="str">
        <f>'TSCĐ Edit'!M931</f>
        <v>B18012</v>
      </c>
      <c r="G932" t="str">
        <f>'TSCĐ Edit'!N931</f>
        <v xml:space="preserve">Long Phương  </v>
      </c>
      <c r="H932" t="str">
        <f>'TSCĐ Edit'!O931</f>
        <v>Việt Nam</v>
      </c>
      <c r="I932">
        <f>'TSCĐ Edit'!P931</f>
        <v>2018</v>
      </c>
      <c r="J932" t="str">
        <f>'TSCĐ Edit'!Q931</f>
        <v>28/12/2018</v>
      </c>
      <c r="K932" t="s">
        <v>2</v>
      </c>
      <c r="L932" t="s">
        <v>2</v>
      </c>
      <c r="M932" t="str">
        <f>'TSCĐ Edit'!U931</f>
        <v>Đang hoạt động</v>
      </c>
      <c r="N932" t="str">
        <f>'TSCĐ Edit'!Q931</f>
        <v>28/12/2018</v>
      </c>
    </row>
    <row r="933" spans="1:14" x14ac:dyDescent="0.3">
      <c r="A933" t="str">
        <f>'TSCĐ Edit'!I932</f>
        <v>Khoa Phẫu Thuật Gây Mê Hồi Sức</v>
      </c>
      <c r="B933" t="str">
        <f>'TSCĐ Edit'!B932</f>
        <v>Dao mổ điện</v>
      </c>
      <c r="C933" t="str">
        <f>'TSCĐ Edit'!D932</f>
        <v>BG.DMĐ.PTGMH.008</v>
      </c>
      <c r="D933" t="str">
        <f>'TSCĐ Edit'!H932</f>
        <v>Dao mổ điện cao tần</v>
      </c>
      <c r="E933" t="str">
        <f>'TSCĐ Edit'!L932</f>
        <v>VIO 100C</v>
      </c>
      <c r="F933" s="160" t="str">
        <f>'TSCĐ Edit'!M932</f>
        <v>1143632</v>
      </c>
      <c r="G933" t="str">
        <f>'TSCĐ Edit'!N932</f>
        <v xml:space="preserve">Erbe </v>
      </c>
      <c r="H933" t="str">
        <f>'TSCĐ Edit'!O932</f>
        <v xml:space="preserve"> Đức</v>
      </c>
      <c r="I933">
        <f>'TSCĐ Edit'!P932</f>
        <v>2018</v>
      </c>
      <c r="J933" t="str">
        <f>'TSCĐ Edit'!Q932</f>
        <v>22/03/2018</v>
      </c>
      <c r="K933" t="s">
        <v>2</v>
      </c>
      <c r="L933" t="s">
        <v>2</v>
      </c>
      <c r="M933" t="str">
        <f>'TSCĐ Edit'!U932</f>
        <v>Đang hoạt động</v>
      </c>
      <c r="N933" t="str">
        <f>'TSCĐ Edit'!Q932</f>
        <v>22/03/2018</v>
      </c>
    </row>
    <row r="934" spans="1:14" x14ac:dyDescent="0.3">
      <c r="A934" t="str">
        <f>'TSCĐ Edit'!I933</f>
        <v>Khoa Phẫu Thuật Gây Mê Hồi Sức</v>
      </c>
      <c r="B934" t="str">
        <f>'TSCĐ Edit'!B933</f>
        <v>Dao mổ điện</v>
      </c>
      <c r="C934" t="str">
        <f>'TSCĐ Edit'!D933</f>
        <v>BG.DMĐ.PTGMH.009</v>
      </c>
      <c r="D934" t="str">
        <f>'TSCĐ Edit'!H933</f>
        <v>Dao mổ điện</v>
      </c>
      <c r="E934" t="str">
        <f>'TSCĐ Edit'!L933</f>
        <v>IDS-310</v>
      </c>
      <c r="F934" s="160" t="str">
        <f>'TSCĐ Edit'!M933</f>
        <v>BV2020002</v>
      </c>
      <c r="G934" t="str">
        <f>'TSCĐ Edit'!N933</f>
        <v>Bovie</v>
      </c>
      <c r="H934" t="str">
        <f>'TSCĐ Edit'!O933</f>
        <v xml:space="preserve">  Mỹ</v>
      </c>
      <c r="I934">
        <f>'TSCĐ Edit'!P933</f>
        <v>2020</v>
      </c>
      <c r="J934" t="str">
        <f>'TSCĐ Edit'!Q933</f>
        <v>31/12/2020</v>
      </c>
      <c r="K934" t="s">
        <v>2</v>
      </c>
      <c r="L934" t="s">
        <v>2</v>
      </c>
      <c r="M934" t="str">
        <f>'TSCĐ Edit'!U933</f>
        <v>Đang hoạt động</v>
      </c>
      <c r="N934" t="str">
        <f>'TSCĐ Edit'!Q933</f>
        <v>31/12/2020</v>
      </c>
    </row>
    <row r="935" spans="1:14" x14ac:dyDescent="0.3">
      <c r="A935" t="str">
        <f>'TSCĐ Edit'!I934</f>
        <v>Khoa Phẫu Thuật Gây Mê Hồi Sức</v>
      </c>
      <c r="B935" t="str">
        <f>'TSCĐ Edit'!B934</f>
        <v xml:space="preserve">David boyle </v>
      </c>
      <c r="C935" t="str">
        <f>'TSCĐ Edit'!D934</f>
        <v>BG.DV.PTGMH.001</v>
      </c>
      <c r="D935" t="str">
        <f>'TSCĐ Edit'!H934</f>
        <v>David boyle (1 tay 4 lưỡi)</v>
      </c>
      <c r="E935" t="str">
        <f>'TSCĐ Edit'!L934</f>
        <v>David boyle (1 tay 4 lưỡi)</v>
      </c>
      <c r="F935" s="160" t="str">
        <f>'TSCĐ Edit'!M934</f>
        <v>H301</v>
      </c>
      <c r="G935" t="str">
        <f>'TSCĐ Edit'!N934</f>
        <v xml:space="preserve">Thượng hải </v>
      </c>
      <c r="H935" t="str">
        <f>'TSCĐ Edit'!O934</f>
        <v xml:space="preserve"> Trung Quốc</v>
      </c>
      <c r="I935">
        <f>'TSCĐ Edit'!P934</f>
        <v>2017</v>
      </c>
      <c r="J935">
        <f>'TSCĐ Edit'!Q934</f>
        <v>43078</v>
      </c>
      <c r="K935" t="s">
        <v>2</v>
      </c>
      <c r="L935" t="s">
        <v>2</v>
      </c>
      <c r="M935" t="str">
        <f>'TSCĐ Edit'!U934</f>
        <v>Đang hoạt động</v>
      </c>
      <c r="N935">
        <f>'TSCĐ Edit'!Q934</f>
        <v>43078</v>
      </c>
    </row>
    <row r="936" spans="1:14" x14ac:dyDescent="0.3">
      <c r="A936" t="str">
        <f>'TSCĐ Edit'!I935</f>
        <v>Khoa Phẫu Thuật Gây Mê Hồi Sức</v>
      </c>
      <c r="B936" t="str">
        <f>'TSCĐ Edit'!B935</f>
        <v xml:space="preserve">Đèn </v>
      </c>
      <c r="C936" t="str">
        <f>'TSCĐ Edit'!D935</f>
        <v>BG.ĐM.PTGMH.001</v>
      </c>
      <c r="D936" t="str">
        <f>'TSCĐ Edit'!H935</f>
        <v>Hệ thống đèn mổ 2 choá</v>
      </c>
      <c r="E936" t="str">
        <f>'TSCĐ Edit'!L935</f>
        <v>Polaris 200</v>
      </c>
      <c r="F936" s="160">
        <f>'TSCĐ Edit'!M935</f>
        <v>6007471177</v>
      </c>
      <c r="G936" t="str">
        <f>'TSCĐ Edit'!N935</f>
        <v xml:space="preserve">Dragerwerk AG &amp; Co. KGaA  </v>
      </c>
      <c r="H936" t="str">
        <f>'TSCĐ Edit'!O935</f>
        <v xml:space="preserve"> Đức - Mỹ</v>
      </c>
      <c r="I936">
        <f>'TSCĐ Edit'!P935</f>
        <v>2015</v>
      </c>
      <c r="J936" t="str">
        <f>'TSCĐ Edit'!Q935</f>
        <v>30/12/2015</v>
      </c>
      <c r="K936" t="s">
        <v>2</v>
      </c>
      <c r="L936" t="s">
        <v>2</v>
      </c>
      <c r="M936" t="str">
        <f>'TSCĐ Edit'!U935</f>
        <v>Đang hoạt động</v>
      </c>
      <c r="N936" t="str">
        <f>'TSCĐ Edit'!Q935</f>
        <v>30/12/2015</v>
      </c>
    </row>
    <row r="937" spans="1:14" x14ac:dyDescent="0.3">
      <c r="A937" t="str">
        <f>'TSCĐ Edit'!I936</f>
        <v>Khoa Phẫu Thuật Gây Mê Hồi Sức</v>
      </c>
      <c r="B937" t="str">
        <f>'TSCĐ Edit'!B936</f>
        <v>Đèn đặt NKQ</v>
      </c>
      <c r="C937" t="str">
        <f>'TSCĐ Edit'!D936</f>
        <v>BG.ĐĐNKQ.PTGMH.001</v>
      </c>
      <c r="D937" t="str">
        <f>'TSCĐ Edit'!H936</f>
        <v>Thiết bị hỗ trợ đặt nội soi khí quản kèm màn hình (ống mềm)</v>
      </c>
      <c r="E937" t="str">
        <f>'TSCĐ Edit'!L936</f>
        <v>Model: Aview+aScope3&amp;aScope 3 Slim
Hãng sản xuất: Ambu, Xuất xứ: Đài Loan, Malaysia</v>
      </c>
      <c r="F937" s="160" t="str">
        <f>'TSCĐ Edit'!M936</f>
        <v>Không có</v>
      </c>
      <c r="G937" t="str">
        <f>'TSCĐ Edit'!N936</f>
        <v>Ambu</v>
      </c>
      <c r="H937" t="str">
        <f>'TSCĐ Edit'!O936</f>
        <v xml:space="preserve"> Malaisia</v>
      </c>
      <c r="I937">
        <f>'TSCĐ Edit'!P936</f>
        <v>2020</v>
      </c>
      <c r="J937" t="str">
        <f>'TSCĐ Edit'!Q936</f>
        <v>31/12/2020</v>
      </c>
      <c r="K937" t="s">
        <v>2</v>
      </c>
      <c r="L937" t="s">
        <v>2</v>
      </c>
      <c r="M937" t="str">
        <f>'TSCĐ Edit'!U936</f>
        <v>Đang hoạt động</v>
      </c>
      <c r="N937" t="str">
        <f>'TSCĐ Edit'!Q936</f>
        <v>31/12/2020</v>
      </c>
    </row>
    <row r="938" spans="1:14" x14ac:dyDescent="0.3">
      <c r="A938" t="str">
        <f>'TSCĐ Edit'!I937</f>
        <v>Khoa Phẫu Thuật Gây Mê Hồi Sức</v>
      </c>
      <c r="B938" t="str">
        <f>'TSCĐ Edit'!B937</f>
        <v>Đèn mổ</v>
      </c>
      <c r="C938" t="str">
        <f>'TSCĐ Edit'!D937</f>
        <v>BG.ĐM.PTGMH.001</v>
      </c>
      <c r="D938" t="str">
        <f>'TSCĐ Edit'!H937</f>
        <v>Đèn mổ treo trần ánh sáng lạnh</v>
      </c>
      <c r="E938">
        <f>'TSCĐ Edit'!L937</f>
        <v>0</v>
      </c>
      <c r="F938" s="160" t="str">
        <f>'TSCĐ Edit'!M937</f>
        <v>ASA0259</v>
      </c>
      <c r="G938" t="str">
        <f>'TSCĐ Edit'!N937</f>
        <v>Đức</v>
      </c>
      <c r="H938" t="str">
        <f>'TSCĐ Edit'!O937</f>
        <v>Đức</v>
      </c>
      <c r="I938">
        <f>'TSCĐ Edit'!P937</f>
        <v>2008</v>
      </c>
      <c r="J938">
        <f>'TSCĐ Edit'!Q937</f>
        <v>39094</v>
      </c>
      <c r="K938" t="s">
        <v>2</v>
      </c>
      <c r="L938" t="s">
        <v>2</v>
      </c>
      <c r="M938" t="str">
        <f>'TSCĐ Edit'!U937</f>
        <v>Đang hoạt động</v>
      </c>
      <c r="N938">
        <f>'TSCĐ Edit'!Q937</f>
        <v>39094</v>
      </c>
    </row>
    <row r="939" spans="1:14" x14ac:dyDescent="0.3">
      <c r="A939" t="str">
        <f>'TSCĐ Edit'!I938</f>
        <v>Khoa Phẫu Thuật Gây Mê Hồi Sức</v>
      </c>
      <c r="B939" t="str">
        <f>'TSCĐ Edit'!B938</f>
        <v>Đèn mổ</v>
      </c>
      <c r="C939" t="str">
        <f>'TSCĐ Edit'!D938</f>
        <v>BG.ĐM.PTGMH.002</v>
      </c>
      <c r="D939" t="str">
        <f>'TSCĐ Edit'!H938</f>
        <v>Đèn mổ treo trần ánh sáng lạnh</v>
      </c>
      <c r="E939">
        <f>'TSCĐ Edit'!L938</f>
        <v>0</v>
      </c>
      <c r="F939" s="160" t="str">
        <f>'TSCĐ Edit'!M938</f>
        <v>ASA0260</v>
      </c>
      <c r="G939" t="str">
        <f>'TSCĐ Edit'!N938</f>
        <v>Đức</v>
      </c>
      <c r="H939" t="str">
        <f>'TSCĐ Edit'!O938</f>
        <v>Đức</v>
      </c>
      <c r="I939">
        <f>'TSCĐ Edit'!P938</f>
        <v>2008</v>
      </c>
      <c r="J939">
        <f>'TSCĐ Edit'!Q938</f>
        <v>39094</v>
      </c>
      <c r="K939" t="s">
        <v>2</v>
      </c>
      <c r="L939" t="s">
        <v>2</v>
      </c>
      <c r="M939" t="str">
        <f>'TSCĐ Edit'!U938</f>
        <v>Đang hoạt động</v>
      </c>
      <c r="N939">
        <f>'TSCĐ Edit'!Q938</f>
        <v>39094</v>
      </c>
    </row>
    <row r="940" spans="1:14" x14ac:dyDescent="0.3">
      <c r="A940" t="str">
        <f>'TSCĐ Edit'!I939</f>
        <v>Khoa Phẫu Thuật Gây Mê Hồi Sức</v>
      </c>
      <c r="B940" t="str">
        <f>'TSCĐ Edit'!B939</f>
        <v>Đèn mổ</v>
      </c>
      <c r="C940" t="str">
        <f>'TSCĐ Edit'!D939</f>
        <v>BG.ĐM.PTGMH.003</v>
      </c>
      <c r="D940" t="str">
        <f>'TSCĐ Edit'!H939</f>
        <v>Đèn mổ treo trần ánh sáng lạnh</v>
      </c>
      <c r="E940">
        <f>'TSCĐ Edit'!L939</f>
        <v>0</v>
      </c>
      <c r="F940" s="160" t="str">
        <f>'TSCĐ Edit'!M939</f>
        <v xml:space="preserve"> ASA0261</v>
      </c>
      <c r="G940" t="str">
        <f>'TSCĐ Edit'!N939</f>
        <v>Đức</v>
      </c>
      <c r="H940" t="str">
        <f>'TSCĐ Edit'!O939</f>
        <v>Đức</v>
      </c>
      <c r="I940">
        <f>'TSCĐ Edit'!P939</f>
        <v>2008</v>
      </c>
      <c r="J940">
        <f>'TSCĐ Edit'!Q939</f>
        <v>39094</v>
      </c>
      <c r="K940" t="s">
        <v>2</v>
      </c>
      <c r="L940" t="s">
        <v>2</v>
      </c>
      <c r="M940" t="str">
        <f>'TSCĐ Edit'!U939</f>
        <v>Đang hoạt động</v>
      </c>
      <c r="N940">
        <f>'TSCĐ Edit'!Q939</f>
        <v>39094</v>
      </c>
    </row>
    <row r="941" spans="1:14" x14ac:dyDescent="0.3">
      <c r="A941" t="str">
        <f>'TSCĐ Edit'!I940</f>
        <v>Khoa Phẫu Thuật Gây Mê Hồi Sức</v>
      </c>
      <c r="B941" t="str">
        <f>'TSCĐ Edit'!B940</f>
        <v>Đèn mổ</v>
      </c>
      <c r="C941" t="str">
        <f>'TSCĐ Edit'!D940</f>
        <v>BG.ĐM.PTGMH.004</v>
      </c>
      <c r="D941" t="str">
        <f>'TSCĐ Edit'!H940</f>
        <v>Đèn mổ treo trần ánh sáng lạnh Đức</v>
      </c>
      <c r="E941" t="str">
        <f>'TSCĐ Edit'!L940</f>
        <v xml:space="preserve">Sola700 </v>
      </c>
      <c r="F941" s="160" t="str">
        <f>'TSCĐ Edit'!M940</f>
        <v>G95414-13</v>
      </c>
      <c r="G941" t="str">
        <f>'TSCĐ Edit'!N940</f>
        <v>Đức</v>
      </c>
      <c r="H941" t="str">
        <f>'TSCĐ Edit'!O940</f>
        <v>Đức</v>
      </c>
      <c r="I941">
        <f>'TSCĐ Edit'!P940</f>
        <v>2009</v>
      </c>
      <c r="J941">
        <f>'TSCĐ Edit'!Q940</f>
        <v>40190</v>
      </c>
      <c r="K941" t="s">
        <v>2</v>
      </c>
      <c r="L941" t="s">
        <v>2</v>
      </c>
      <c r="M941" t="str">
        <f>'TSCĐ Edit'!U940</f>
        <v>Đang hoạt động</v>
      </c>
      <c r="N941">
        <f>'TSCĐ Edit'!Q940</f>
        <v>40190</v>
      </c>
    </row>
    <row r="942" spans="1:14" x14ac:dyDescent="0.3">
      <c r="A942" t="str">
        <f>'TSCĐ Edit'!I941</f>
        <v>Khoa Phẫu Thuật Gây Mê Hồi Sức</v>
      </c>
      <c r="B942" t="str">
        <f>'TSCĐ Edit'!B941</f>
        <v>Đèn mổ</v>
      </c>
      <c r="C942" t="str">
        <f>'TSCĐ Edit'!D941</f>
        <v>BG.ĐM.PTGMH.005</v>
      </c>
      <c r="D942" t="str">
        <f>'TSCĐ Edit'!H941</f>
        <v>Đèn mổ treo trần 2 chóa</v>
      </c>
      <c r="E942" t="str">
        <f>'TSCĐ Edit'!L941</f>
        <v>BR0101</v>
      </c>
      <c r="F942" s="160" t="str">
        <f>'TSCĐ Edit'!M941</f>
        <v>BR 01778</v>
      </c>
      <c r="G942" t="str">
        <f>'TSCĐ Edit'!N941</f>
        <v xml:space="preserve">YAMADA </v>
      </c>
      <c r="H942" t="str">
        <f>'TSCĐ Edit'!O941</f>
        <v>Nhật Bản</v>
      </c>
      <c r="I942">
        <f>'TSCĐ Edit'!P941</f>
        <v>2017</v>
      </c>
      <c r="J942" t="str">
        <f>'TSCĐ Edit'!Q941</f>
        <v>27/03/2017</v>
      </c>
      <c r="K942" t="s">
        <v>2</v>
      </c>
      <c r="L942" t="s">
        <v>2</v>
      </c>
      <c r="M942" t="str">
        <f>'TSCĐ Edit'!U941</f>
        <v>Đang hoạt động</v>
      </c>
      <c r="N942" t="str">
        <f>'TSCĐ Edit'!Q941</f>
        <v>27/03/2017</v>
      </c>
    </row>
    <row r="943" spans="1:14" x14ac:dyDescent="0.3">
      <c r="A943" t="str">
        <f>'TSCĐ Edit'!I942</f>
        <v>Khoa Phẫu Thuật Gây Mê Hồi Sức</v>
      </c>
      <c r="B943" t="str">
        <f>'TSCĐ Edit'!B942</f>
        <v>Đèn mổ</v>
      </c>
      <c r="C943" t="str">
        <f>'TSCĐ Edit'!D942</f>
        <v>BG.ĐM.PTGMH.006</v>
      </c>
      <c r="D943" t="str">
        <f>'TSCĐ Edit'!H942</f>
        <v>Đèn mổ treo trần 2 chóa</v>
      </c>
      <c r="E943" t="str">
        <f>'TSCĐ Edit'!L942</f>
        <v>BR0101</v>
      </c>
      <c r="F943" s="160" t="str">
        <f>'TSCĐ Edit'!M942</f>
        <v xml:space="preserve"> BR 01779</v>
      </c>
      <c r="G943" t="str">
        <f>'TSCĐ Edit'!N942</f>
        <v xml:space="preserve">YAMADA </v>
      </c>
      <c r="H943" t="str">
        <f>'TSCĐ Edit'!O942</f>
        <v>Nhật Bản</v>
      </c>
      <c r="I943">
        <f>'TSCĐ Edit'!P942</f>
        <v>2017</v>
      </c>
      <c r="J943" t="str">
        <f>'TSCĐ Edit'!Q942</f>
        <v>27/03/2017</v>
      </c>
      <c r="K943" t="s">
        <v>2</v>
      </c>
      <c r="L943" t="s">
        <v>2</v>
      </c>
      <c r="M943" t="str">
        <f>'TSCĐ Edit'!U942</f>
        <v>Đang hoạt động</v>
      </c>
      <c r="N943" t="str">
        <f>'TSCĐ Edit'!Q942</f>
        <v>27/03/2017</v>
      </c>
    </row>
    <row r="944" spans="1:14" x14ac:dyDescent="0.3">
      <c r="A944" t="str">
        <f>'TSCĐ Edit'!I943</f>
        <v>Khoa Phẫu Thuật Gây Mê Hồi Sức</v>
      </c>
      <c r="B944" t="str">
        <f>'TSCĐ Edit'!B943</f>
        <v>Đèn mổ</v>
      </c>
      <c r="C944" t="str">
        <f>'TSCĐ Edit'!D943</f>
        <v>BG.ĐM.PTGMH.007</v>
      </c>
      <c r="D944" t="str">
        <f>'TSCĐ Edit'!H943</f>
        <v>Đèn mổ treo trần 2 chóa</v>
      </c>
      <c r="E944" t="str">
        <f>'TSCĐ Edit'!L943</f>
        <v>BR0101</v>
      </c>
      <c r="F944" s="160" t="str">
        <f>'TSCĐ Edit'!M943</f>
        <v>BR 01780</v>
      </c>
      <c r="G944" t="str">
        <f>'TSCĐ Edit'!N943</f>
        <v xml:space="preserve">YAMADA </v>
      </c>
      <c r="H944" t="str">
        <f>'TSCĐ Edit'!O943</f>
        <v>Nhật Bản</v>
      </c>
      <c r="I944">
        <f>'TSCĐ Edit'!P943</f>
        <v>2017</v>
      </c>
      <c r="J944" t="str">
        <f>'TSCĐ Edit'!Q943</f>
        <v>27/03/2017</v>
      </c>
      <c r="K944" t="s">
        <v>2</v>
      </c>
      <c r="L944" t="s">
        <v>2</v>
      </c>
      <c r="M944" t="str">
        <f>'TSCĐ Edit'!U943</f>
        <v>Đang hoạt động</v>
      </c>
      <c r="N944" t="str">
        <f>'TSCĐ Edit'!Q943</f>
        <v>27/03/2017</v>
      </c>
    </row>
    <row r="945" spans="1:14" x14ac:dyDescent="0.3">
      <c r="A945" t="str">
        <f>'TSCĐ Edit'!I944</f>
        <v>Khoa Phẫu Thuật Gây Mê Hồi Sức</v>
      </c>
      <c r="B945" t="str">
        <f>'TSCĐ Edit'!B944</f>
        <v>Đèn mổ</v>
      </c>
      <c r="C945" t="str">
        <f>'TSCĐ Edit'!D944</f>
        <v>BG.ĐM.PTGMH.008</v>
      </c>
      <c r="D945" t="str">
        <f>'TSCĐ Edit'!H944</f>
        <v>Đèn mổ treo trần 2 chóa</v>
      </c>
      <c r="E945" t="str">
        <f>'TSCĐ Edit'!L944</f>
        <v>F628</v>
      </c>
      <c r="F945" s="160" t="str">
        <f>'TSCĐ Edit'!M944</f>
        <v>02399507</v>
      </c>
      <c r="G945" t="str">
        <f>'TSCĐ Edit'!N944</f>
        <v xml:space="preserve">Berchtold GmbH&amp; Co. KG </v>
      </c>
      <c r="H945" t="str">
        <f>'TSCĐ Edit'!O944</f>
        <v xml:space="preserve"> Đức</v>
      </c>
      <c r="I945">
        <f>'TSCĐ Edit'!P944</f>
        <v>2018</v>
      </c>
      <c r="J945" t="str">
        <f>'TSCĐ Edit'!Q944</f>
        <v>18/01/2019</v>
      </c>
      <c r="K945" t="s">
        <v>2</v>
      </c>
      <c r="L945" t="s">
        <v>2</v>
      </c>
      <c r="M945" t="str">
        <f>'TSCĐ Edit'!U944</f>
        <v>Đang hoạt động</v>
      </c>
      <c r="N945" t="str">
        <f>'TSCĐ Edit'!Q944</f>
        <v>18/01/2019</v>
      </c>
    </row>
    <row r="946" spans="1:14" x14ac:dyDescent="0.3">
      <c r="A946" t="str">
        <f>'TSCĐ Edit'!I945</f>
        <v>Khoa Phẫu Thuật Gây Mê Hồi Sức</v>
      </c>
      <c r="B946" t="str">
        <f>'TSCĐ Edit'!B945</f>
        <v>Đèn mổ</v>
      </c>
      <c r="C946" t="str">
        <f>'TSCĐ Edit'!D945</f>
        <v>BG.ĐM.PTGMH.009</v>
      </c>
      <c r="D946" t="str">
        <f>'TSCĐ Edit'!H945</f>
        <v>Đèn mổ treo trần 2 chóa</v>
      </c>
      <c r="E946" t="str">
        <f>'TSCĐ Edit'!L945</f>
        <v>F628</v>
      </c>
      <c r="F946" s="160" t="str">
        <f>'TSCĐ Edit'!M945</f>
        <v>02399508</v>
      </c>
      <c r="G946" t="str">
        <f>'TSCĐ Edit'!N945</f>
        <v xml:space="preserve">Berchtold GmbH&amp; Co. KG </v>
      </c>
      <c r="H946" t="str">
        <f>'TSCĐ Edit'!O945</f>
        <v xml:space="preserve"> Đức</v>
      </c>
      <c r="I946">
        <f>'TSCĐ Edit'!P945</f>
        <v>2018</v>
      </c>
      <c r="J946" t="str">
        <f>'TSCĐ Edit'!Q945</f>
        <v>18/01/2019</v>
      </c>
      <c r="K946" t="s">
        <v>2</v>
      </c>
      <c r="L946" t="s">
        <v>2</v>
      </c>
      <c r="M946" t="str">
        <f>'TSCĐ Edit'!U945</f>
        <v>Đang hoạt động</v>
      </c>
      <c r="N946" t="str">
        <f>'TSCĐ Edit'!Q945</f>
        <v>18/01/2019</v>
      </c>
    </row>
    <row r="947" spans="1:14" x14ac:dyDescent="0.3">
      <c r="A947" t="str">
        <f>'TSCĐ Edit'!I946</f>
        <v>Khoa Phẫu Thuật Gây Mê Hồi Sức</v>
      </c>
      <c r="B947" t="str">
        <f>'TSCĐ Edit'!B946</f>
        <v>Đèn mổ</v>
      </c>
      <c r="C947" t="str">
        <f>'TSCĐ Edit'!D946</f>
        <v>BG.ĐM.PTGMH.010</v>
      </c>
      <c r="D947" t="str">
        <f>'TSCĐ Edit'!H946</f>
        <v>Đèn mổ treo trần 2 chóa</v>
      </c>
      <c r="E947" t="str">
        <f>'TSCĐ Edit'!L946</f>
        <v>F628</v>
      </c>
      <c r="F947" s="160" t="str">
        <f>'TSCĐ Edit'!M946</f>
        <v>02399509</v>
      </c>
      <c r="G947" t="str">
        <f>'TSCĐ Edit'!N946</f>
        <v xml:space="preserve">Berchtold GmbH&amp; Co. KG </v>
      </c>
      <c r="H947" t="str">
        <f>'TSCĐ Edit'!O946</f>
        <v xml:space="preserve"> Đức</v>
      </c>
      <c r="I947">
        <f>'TSCĐ Edit'!P946</f>
        <v>2018</v>
      </c>
      <c r="J947" t="str">
        <f>'TSCĐ Edit'!Q946</f>
        <v>18/01/2019</v>
      </c>
      <c r="K947" t="s">
        <v>2</v>
      </c>
      <c r="L947" t="s">
        <v>2</v>
      </c>
      <c r="M947" t="str">
        <f>'TSCĐ Edit'!U946</f>
        <v>Đang hoạt động</v>
      </c>
      <c r="N947" t="str">
        <f>'TSCĐ Edit'!Q946</f>
        <v>18/01/2019</v>
      </c>
    </row>
    <row r="948" spans="1:14" x14ac:dyDescent="0.3">
      <c r="A948" t="str">
        <f>'TSCĐ Edit'!I947</f>
        <v>Khoa Phẫu Thuật Gây Mê Hồi Sức</v>
      </c>
      <c r="B948" t="str">
        <f>'TSCĐ Edit'!B947</f>
        <v>Đèn mổ</v>
      </c>
      <c r="C948" t="str">
        <f>'TSCĐ Edit'!D947</f>
        <v>BG.ĐM.PTGMH.011</v>
      </c>
      <c r="D948" t="str">
        <f>'TSCĐ Edit'!H947</f>
        <v>Đèn mổ di động ánh sáng lạnh</v>
      </c>
      <c r="E948" t="str">
        <f>'TSCĐ Edit'!L947</f>
        <v>HoneyLux led eco 90 Mobile</v>
      </c>
      <c r="F948" s="160" t="str">
        <f>'TSCĐ Edit'!M947</f>
        <v>ECO2003162</v>
      </c>
      <c r="G948" t="str">
        <f>'TSCĐ Edit'!N947</f>
        <v>Jw Bio Science</v>
      </c>
      <c r="H948" t="str">
        <f>'TSCĐ Edit'!O947</f>
        <v>Hàn Quốc</v>
      </c>
      <c r="I948">
        <f>'TSCĐ Edit'!P947</f>
        <v>2020</v>
      </c>
      <c r="J948" t="str">
        <f>'TSCĐ Edit'!Q947</f>
        <v>31/12/2020</v>
      </c>
      <c r="K948" t="s">
        <v>2</v>
      </c>
      <c r="L948" t="s">
        <v>2</v>
      </c>
      <c r="M948" t="str">
        <f>'TSCĐ Edit'!U947</f>
        <v>Đang hoạt động</v>
      </c>
      <c r="N948" t="str">
        <f>'TSCĐ Edit'!Q947</f>
        <v>31/12/2020</v>
      </c>
    </row>
    <row r="949" spans="1:14" x14ac:dyDescent="0.3">
      <c r="A949" t="str">
        <f>'TSCĐ Edit'!I948</f>
        <v>Khoa Phẫu Thuật Gây Mê Hồi Sức</v>
      </c>
      <c r="B949" t="str">
        <f>'TSCĐ Edit'!B948</f>
        <v xml:space="preserve">Forceps    </v>
      </c>
      <c r="C949" t="str">
        <f>'TSCĐ Edit'!D948</f>
        <v>BG.FR.PTGMH.001</v>
      </c>
      <c r="D949" t="str">
        <f>'TSCĐ Edit'!H948</f>
        <v>Forceps gắp sỏi  Đức</v>
      </c>
      <c r="E949">
        <f>'TSCĐ Edit'!L948</f>
        <v>0</v>
      </c>
      <c r="F949" s="160" t="str">
        <f>'TSCĐ Edit'!M948</f>
        <v>27072FS</v>
      </c>
      <c r="G949" t="str">
        <f>'TSCĐ Edit'!N948</f>
        <v>Đức</v>
      </c>
      <c r="H949" t="str">
        <f>'TSCĐ Edit'!O948</f>
        <v>Đức</v>
      </c>
      <c r="I949">
        <f>'TSCĐ Edit'!P948</f>
        <v>2010</v>
      </c>
      <c r="J949">
        <f>'TSCĐ Edit'!Q948</f>
        <v>40190</v>
      </c>
      <c r="K949" t="s">
        <v>2</v>
      </c>
      <c r="L949" t="s">
        <v>2</v>
      </c>
      <c r="M949" t="str">
        <f>'TSCĐ Edit'!U948</f>
        <v>Đang hoạt động</v>
      </c>
      <c r="N949">
        <f>'TSCĐ Edit'!Q948</f>
        <v>40190</v>
      </c>
    </row>
    <row r="950" spans="1:14" x14ac:dyDescent="0.3">
      <c r="A950" t="str">
        <f>'TSCĐ Edit'!I949</f>
        <v>Khoa Phẫu Thuật Gây Mê Hồi Sức</v>
      </c>
      <c r="B950" t="str">
        <f>'TSCĐ Edit'!B949</f>
        <v xml:space="preserve">Giá để </v>
      </c>
      <c r="C950" t="str">
        <f>'TSCĐ Edit'!D949</f>
        <v>BG.GĐ.PTGMH.001</v>
      </c>
      <c r="D950" t="str">
        <f>'TSCĐ Edit'!H949</f>
        <v>Giá để phụ kiện máy 3 tầng chất liệu INOX Sus 304 HL. KT:(2,5x0,45x1,7)m - Hải Hà/Việt Nam</v>
      </c>
      <c r="E950">
        <f>'TSCĐ Edit'!L949</f>
        <v>0</v>
      </c>
      <c r="F950" s="160" t="str">
        <f>'TSCĐ Edit'!M949</f>
        <v>Không có</v>
      </c>
      <c r="G950" t="str">
        <f>'TSCĐ Edit'!N949</f>
        <v>Việt Nam</v>
      </c>
      <c r="H950" t="str">
        <f>'TSCĐ Edit'!O949</f>
        <v>Việt Nam</v>
      </c>
      <c r="I950">
        <f>'TSCĐ Edit'!P949</f>
        <v>2017</v>
      </c>
      <c r="J950" t="str">
        <f>'TSCĐ Edit'!Q949</f>
        <v>27/07/2017</v>
      </c>
      <c r="K950" t="s">
        <v>2</v>
      </c>
      <c r="L950" t="s">
        <v>2</v>
      </c>
      <c r="M950" t="str">
        <f>'TSCĐ Edit'!U949</f>
        <v>Đang hoạt động</v>
      </c>
      <c r="N950" t="str">
        <f>'TSCĐ Edit'!Q949</f>
        <v>27/07/2017</v>
      </c>
    </row>
    <row r="951" spans="1:14" x14ac:dyDescent="0.3">
      <c r="A951" t="str">
        <f>'TSCĐ Edit'!I950</f>
        <v>Khoa Phẫu Thuật Gây Mê Hồi Sức</v>
      </c>
      <c r="B951" t="str">
        <f>'TSCĐ Edit'!B950</f>
        <v>Giường</v>
      </c>
      <c r="C951" t="str">
        <f>'TSCĐ Edit'!D950</f>
        <v>BG.G.PTGMH.001</v>
      </c>
      <c r="D951" t="str">
        <f>'TSCĐ Edit'!H950</f>
        <v>Giường bệnh 3 tay quay</v>
      </c>
      <c r="E951" t="str">
        <f>'TSCĐ Edit'!L950</f>
        <v>GC 03</v>
      </c>
      <c r="F951" s="160" t="str">
        <f>'TSCĐ Edit'!M950</f>
        <v>Không có</v>
      </c>
      <c r="G951" t="str">
        <f>'TSCĐ Edit'!N950</f>
        <v xml:space="preserve">Hoàng Nguyễn  </v>
      </c>
      <c r="H951" t="str">
        <f>'TSCĐ Edit'!O950</f>
        <v>Việt Nam</v>
      </c>
      <c r="I951">
        <f>'TSCĐ Edit'!P950</f>
        <v>2015</v>
      </c>
      <c r="J951" t="str">
        <f>'TSCĐ Edit'!Q950</f>
        <v xml:space="preserve"> 10/2015</v>
      </c>
      <c r="K951" t="s">
        <v>2</v>
      </c>
      <c r="L951" t="s">
        <v>2</v>
      </c>
      <c r="M951" t="str">
        <f>'TSCĐ Edit'!U950</f>
        <v>Đang hoạt động</v>
      </c>
      <c r="N951" t="str">
        <f>'TSCĐ Edit'!Q950</f>
        <v xml:space="preserve"> 10/2015</v>
      </c>
    </row>
    <row r="952" spans="1:14" x14ac:dyDescent="0.3">
      <c r="A952" t="str">
        <f>'TSCĐ Edit'!I951</f>
        <v>Khoa Phẫu Thuật Gây Mê Hồi Sức</v>
      </c>
      <c r="B952" t="str">
        <f>'TSCĐ Edit'!B951</f>
        <v>Giường</v>
      </c>
      <c r="C952" t="str">
        <f>'TSCĐ Edit'!D951</f>
        <v>BG.G.PTGMH.002</v>
      </c>
      <c r="D952" t="str">
        <f>'TSCĐ Edit'!H951</f>
        <v>Giường bệnh nhân 3 tay quay</v>
      </c>
      <c r="E952" t="str">
        <f>'TSCĐ Edit'!L951</f>
        <v>GC-03.1</v>
      </c>
      <c r="F952" s="160" t="str">
        <f>'TSCĐ Edit'!M951</f>
        <v>Không có</v>
      </c>
      <c r="G952" t="str">
        <f>'TSCĐ Edit'!N951</f>
        <v xml:space="preserve">Hoàng Nguyễn  </v>
      </c>
      <c r="H952" t="str">
        <f>'TSCĐ Edit'!O951</f>
        <v>Việt Nam</v>
      </c>
      <c r="I952">
        <f>'TSCĐ Edit'!P951</f>
        <v>2016</v>
      </c>
      <c r="J952" t="str">
        <f>'TSCĐ Edit'!Q951</f>
        <v>27/04/2017</v>
      </c>
      <c r="K952" t="s">
        <v>2</v>
      </c>
      <c r="L952" t="s">
        <v>2</v>
      </c>
      <c r="M952" t="str">
        <f>'TSCĐ Edit'!U951</f>
        <v>Đang hoạt động</v>
      </c>
      <c r="N952" t="str">
        <f>'TSCĐ Edit'!Q951</f>
        <v>27/04/2017</v>
      </c>
    </row>
    <row r="953" spans="1:14" x14ac:dyDescent="0.3">
      <c r="A953" t="str">
        <f>'TSCĐ Edit'!I952</f>
        <v>Khoa Phẫu Thuật Gây Mê Hồi Sức</v>
      </c>
      <c r="B953" t="str">
        <f>'TSCĐ Edit'!B952</f>
        <v>Giường</v>
      </c>
      <c r="C953" t="str">
        <f>'TSCĐ Edit'!D952</f>
        <v>BG.G.PTGMH.003</v>
      </c>
      <c r="D953" t="str">
        <f>'TSCĐ Edit'!H952</f>
        <v>Giường ba tay quay KT: (2060x920x340-640) mm</v>
      </c>
      <c r="E953">
        <f>'TSCĐ Edit'!L952</f>
        <v>0</v>
      </c>
      <c r="F953" s="160" t="str">
        <f>'TSCĐ Edit'!M952</f>
        <v>Không có</v>
      </c>
      <c r="G953">
        <f>'TSCĐ Edit'!N952</f>
        <v>0</v>
      </c>
      <c r="H953">
        <f>'TSCĐ Edit'!O952</f>
        <v>0</v>
      </c>
      <c r="I953">
        <f>'TSCĐ Edit'!P952</f>
        <v>2020</v>
      </c>
      <c r="J953" t="str">
        <f>'TSCĐ Edit'!Q952</f>
        <v>16/07/2020</v>
      </c>
      <c r="K953" t="s">
        <v>2</v>
      </c>
      <c r="L953" t="s">
        <v>2</v>
      </c>
      <c r="M953" t="str">
        <f>'TSCĐ Edit'!U952</f>
        <v>Đang hoạt động</v>
      </c>
      <c r="N953" t="str">
        <f>'TSCĐ Edit'!Q952</f>
        <v>16/07/2020</v>
      </c>
    </row>
    <row r="954" spans="1:14" x14ac:dyDescent="0.3">
      <c r="A954" t="str">
        <f>'TSCĐ Edit'!I953</f>
        <v>Khoa Phẫu Thuật Gây Mê Hồi Sức</v>
      </c>
      <c r="B954" t="str">
        <f>'TSCĐ Edit'!B953</f>
        <v>Hệ thống máy và dụng cụ phẫu thuật nội soi mũi xoang  Đức</v>
      </c>
      <c r="C954" t="str">
        <f>'TSCĐ Edit'!D953</f>
        <v>BG.PTNS.PTGMH.001</v>
      </c>
      <c r="D954" t="str">
        <f>'TSCĐ Edit'!H953</f>
        <v>Hệ thống máy và dụng cụ phẫu thuật nội soi mũi xoang  Đức</v>
      </c>
      <c r="E954">
        <f>'TSCĐ Edit'!L953</f>
        <v>20131520</v>
      </c>
      <c r="F954" s="160" t="str">
        <f>'TSCĐ Edit'!M953</f>
        <v>NZ0659181</v>
      </c>
      <c r="G954" t="str">
        <f>'TSCĐ Edit'!N953</f>
        <v xml:space="preserve">Karl Storz   </v>
      </c>
      <c r="H954" t="str">
        <f>'TSCĐ Edit'!O953</f>
        <v>Đức</v>
      </c>
      <c r="I954">
        <f>'TSCĐ Edit'!P953</f>
        <v>2009</v>
      </c>
      <c r="J954">
        <f>'TSCĐ Edit'!Q953</f>
        <v>40190</v>
      </c>
      <c r="K954" t="s">
        <v>2</v>
      </c>
      <c r="L954" t="s">
        <v>2</v>
      </c>
      <c r="M954" t="str">
        <f>'TSCĐ Edit'!U953</f>
        <v>Đang hoạt động</v>
      </c>
      <c r="N954">
        <f>'TSCĐ Edit'!Q953</f>
        <v>40190</v>
      </c>
    </row>
    <row r="955" spans="1:14" x14ac:dyDescent="0.3">
      <c r="A955" t="str">
        <f>'TSCĐ Edit'!I954</f>
        <v>Khoa Phẫu Thuật Gây Mê Hồi Sức</v>
      </c>
      <c r="B955" t="str">
        <f>'TSCĐ Edit'!B954</f>
        <v>Hệ thống nội soi</v>
      </c>
      <c r="C955" t="str">
        <f>'TSCĐ Edit'!D954</f>
        <v>BG.NS.PTGMH.001</v>
      </c>
      <c r="D955" t="str">
        <f>'TSCĐ Edit'!H954</f>
        <v>Hệ thống nội soi niệu quản, bàng quang</v>
      </c>
      <c r="E955" t="str">
        <f>'TSCĐ Edit'!L954</f>
        <v>OTV-S7Pro</v>
      </c>
      <c r="F955" s="160">
        <f>'TSCĐ Edit'!M954</f>
        <v>7679397</v>
      </c>
      <c r="G955" t="str">
        <f>'TSCĐ Edit'!N954</f>
        <v xml:space="preserve">OLYMPUS </v>
      </c>
      <c r="H955" t="str">
        <f>'TSCĐ Edit'!O954</f>
        <v>Nhật Bản</v>
      </c>
      <c r="I955">
        <f>'TSCĐ Edit'!P954</f>
        <v>2017</v>
      </c>
      <c r="J955" t="str">
        <f>'TSCĐ Edit'!Q954</f>
        <v>25/05/2017</v>
      </c>
      <c r="K955" t="s">
        <v>2</v>
      </c>
      <c r="L955" t="s">
        <v>2</v>
      </c>
      <c r="M955" t="str">
        <f>'TSCĐ Edit'!U954</f>
        <v>Đang hoạt động</v>
      </c>
      <c r="N955" t="str">
        <f>'TSCĐ Edit'!Q954</f>
        <v>25/05/2017</v>
      </c>
    </row>
    <row r="956" spans="1:14" x14ac:dyDescent="0.3">
      <c r="A956" t="str">
        <f>'TSCĐ Edit'!I955</f>
        <v>Khoa Phẫu Thuật Gây Mê Hồi Sức</v>
      </c>
      <c r="B956" t="str">
        <f>'TSCĐ Edit'!B955</f>
        <v>Hệ thống nội soi TMH</v>
      </c>
      <c r="C956" t="str">
        <f>'TSCĐ Edit'!D955</f>
        <v>BG.NS.PTGMH.001</v>
      </c>
      <c r="D956" t="str">
        <f>'TSCĐ Edit'!H955</f>
        <v>Máy nội soi TMH</v>
      </c>
      <c r="E956" t="str">
        <f>'TSCĐ Edit'!L955</f>
        <v>HL2250</v>
      </c>
      <c r="F956" s="160" t="str">
        <f>'TSCĐ Edit'!M955</f>
        <v>W63000A-12037</v>
      </c>
      <c r="G956" t="str">
        <f>'TSCĐ Edit'!N955</f>
        <v>KAR L STORZ</v>
      </c>
      <c r="H956" t="str">
        <f>'TSCĐ Edit'!O955</f>
        <v>Đức</v>
      </c>
      <c r="I956">
        <f>'TSCĐ Edit'!P955</f>
        <v>2017</v>
      </c>
      <c r="J956">
        <f>'TSCĐ Edit'!Q955</f>
        <v>38718</v>
      </c>
      <c r="K956" t="s">
        <v>2</v>
      </c>
      <c r="L956" t="s">
        <v>2</v>
      </c>
      <c r="M956" t="str">
        <f>'TSCĐ Edit'!U955</f>
        <v>Đang hoạt động</v>
      </c>
      <c r="N956">
        <f>'TSCĐ Edit'!Q955</f>
        <v>38718</v>
      </c>
    </row>
    <row r="957" spans="1:14" x14ac:dyDescent="0.3">
      <c r="A957" t="str">
        <f>'TSCĐ Edit'!I956</f>
        <v>Khoa Phẫu Thuật Gây Mê Hồi Sức</v>
      </c>
      <c r="B957" t="str">
        <f>'TSCĐ Edit'!B956</f>
        <v>Hệ thống phẫu thuật nội soi</v>
      </c>
      <c r="C957" t="str">
        <f>'TSCĐ Edit'!D956</f>
        <v>BG.PTNS.PTGMH.001</v>
      </c>
      <c r="D957" t="str">
        <f>'TSCĐ Edit'!H956</f>
        <v>Hệ thống phẫu thuật nội soi ổ bụng, tiết niệu</v>
      </c>
      <c r="E957" t="str">
        <f>'TSCĐ Edit'!L956</f>
        <v>TC-200</v>
      </c>
      <c r="F957" s="160" t="str">
        <f>'TSCĐ Edit'!M956</f>
        <v>ST748719-P</v>
      </c>
      <c r="G957" t="str">
        <f>'TSCĐ Edit'!N956</f>
        <v xml:space="preserve">Karl Storz   </v>
      </c>
      <c r="H957" t="str">
        <f>'TSCĐ Edit'!O956</f>
        <v xml:space="preserve">  Đức</v>
      </c>
      <c r="I957">
        <f>'TSCĐ Edit'!P956</f>
        <v>2016</v>
      </c>
      <c r="J957" t="str">
        <f>'TSCĐ Edit'!Q956</f>
        <v>16/09/2016</v>
      </c>
      <c r="K957" t="s">
        <v>2</v>
      </c>
      <c r="L957" t="s">
        <v>2</v>
      </c>
      <c r="M957" t="str">
        <f>'TSCĐ Edit'!U956</f>
        <v>Đang hoạt động</v>
      </c>
      <c r="N957" t="str">
        <f>'TSCĐ Edit'!Q956</f>
        <v>16/09/2016</v>
      </c>
    </row>
    <row r="958" spans="1:14" x14ac:dyDescent="0.3">
      <c r="A958" t="str">
        <f>'TSCĐ Edit'!I957</f>
        <v>Khoa Phẫu Thuật Gây Mê Hồi Sức</v>
      </c>
      <c r="B958" t="str">
        <f>'TSCĐ Edit'!B957</f>
        <v>Hệ thống phẫu thuật nội soi</v>
      </c>
      <c r="C958" t="str">
        <f>'TSCĐ Edit'!D957</f>
        <v>BG.PTNS.PTGMH.002</v>
      </c>
      <c r="D958" t="str">
        <f>'TSCĐ Edit'!H957</f>
        <v>Hệ thống phẫu thuật nội soi ổ bụng, tiết niệu</v>
      </c>
      <c r="E958" t="str">
        <f>'TSCĐ Edit'!L957</f>
        <v>OTV-S7Pro</v>
      </c>
      <c r="F958" s="160">
        <f>'TSCĐ Edit'!M957</f>
        <v>7579294</v>
      </c>
      <c r="G958" t="str">
        <f>'TSCĐ Edit'!N957</f>
        <v xml:space="preserve">OLYMPUS </v>
      </c>
      <c r="H958" t="str">
        <f>'TSCĐ Edit'!O957</f>
        <v>Nhật Bản</v>
      </c>
      <c r="I958">
        <f>'TSCĐ Edit'!P957</f>
        <v>2017</v>
      </c>
      <c r="J958" t="str">
        <f>'TSCĐ Edit'!Q957</f>
        <v>31/05/2017</v>
      </c>
      <c r="K958" t="s">
        <v>2</v>
      </c>
      <c r="L958" t="s">
        <v>2</v>
      </c>
      <c r="M958" t="str">
        <f>'TSCĐ Edit'!U957</f>
        <v>Đang hoạt động</v>
      </c>
      <c r="N958" t="str">
        <f>'TSCĐ Edit'!Q957</f>
        <v>31/05/2017</v>
      </c>
    </row>
    <row r="959" spans="1:14" x14ac:dyDescent="0.3">
      <c r="A959" t="str">
        <f>'TSCĐ Edit'!I958</f>
        <v>Khoa Phẫu Thuật Gây Mê Hồi Sức</v>
      </c>
      <c r="B959" t="str">
        <f>'TSCĐ Edit'!B958</f>
        <v>Hệ thống phẫu thuật nội soi</v>
      </c>
      <c r="C959" t="str">
        <f>'TSCĐ Edit'!D958</f>
        <v>BG.PTNS.PTGMH.003</v>
      </c>
      <c r="D959" t="str">
        <f>'TSCĐ Edit'!H958</f>
        <v>HỆ THỐNG PHẪU THUẬT NỘI SOI Ổ BỤNG</v>
      </c>
      <c r="E959" t="str">
        <f>'TSCĐ Edit'!L958</f>
        <v>Tricam SL II</v>
      </c>
      <c r="F959" s="160" t="str">
        <f>'TSCĐ Edit'!M958</f>
        <v>OR781380-P</v>
      </c>
      <c r="G959" t="str">
        <f>'TSCĐ Edit'!N958</f>
        <v xml:space="preserve">Karl Storz   </v>
      </c>
      <c r="H959" t="str">
        <f>'TSCĐ Edit'!O958</f>
        <v xml:space="preserve">  Đức</v>
      </c>
      <c r="I959">
        <f>'TSCĐ Edit'!P958</f>
        <v>2018</v>
      </c>
      <c r="J959" t="str">
        <f>'TSCĐ Edit'!Q958</f>
        <v>20/12/2018</v>
      </c>
      <c r="K959" t="s">
        <v>2</v>
      </c>
      <c r="L959" t="s">
        <v>2</v>
      </c>
      <c r="M959" t="str">
        <f>'TSCĐ Edit'!U958</f>
        <v>Đang hoạt động</v>
      </c>
      <c r="N959" t="str">
        <f>'TSCĐ Edit'!Q958</f>
        <v>20/12/2018</v>
      </c>
    </row>
    <row r="960" spans="1:14" x14ac:dyDescent="0.3">
      <c r="A960" t="str">
        <f>'TSCĐ Edit'!I959</f>
        <v>Khoa Phẫu Thuật Gây Mê Hồi Sức</v>
      </c>
      <c r="B960" t="str">
        <f>'TSCĐ Edit'!B959</f>
        <v>Hệ thống phẫu thuật nội soi</v>
      </c>
      <c r="C960" t="str">
        <f>'TSCĐ Edit'!D959</f>
        <v>BG.PTNS.PTGMH.004</v>
      </c>
      <c r="D960" t="str">
        <f>'TSCĐ Edit'!H959</f>
        <v xml:space="preserve">Hệ thống phẫu thuật nội soi ổ bụng full HD </v>
      </c>
      <c r="E960" t="str">
        <f>'TSCĐ Edit'!L959</f>
        <v>TC-200</v>
      </c>
      <c r="F960" s="160" t="str">
        <f>'TSCĐ Edit'!M959</f>
        <v>RQ805122-P</v>
      </c>
      <c r="G960" t="str">
        <f>'TSCĐ Edit'!N959</f>
        <v xml:space="preserve">Karl Storz   </v>
      </c>
      <c r="H960" t="str">
        <f>'TSCĐ Edit'!O959</f>
        <v xml:space="preserve">  Đức</v>
      </c>
      <c r="I960">
        <f>'TSCĐ Edit'!P959</f>
        <v>2019</v>
      </c>
      <c r="J960" t="str">
        <f>'TSCĐ Edit'!Q959</f>
        <v>16/10/2019</v>
      </c>
      <c r="K960" t="s">
        <v>2</v>
      </c>
      <c r="L960" t="s">
        <v>2</v>
      </c>
      <c r="M960" t="str">
        <f>'TSCĐ Edit'!U959</f>
        <v>Đang hoạt động</v>
      </c>
      <c r="N960" t="str">
        <f>'TSCĐ Edit'!Q959</f>
        <v>16/10/2019</v>
      </c>
    </row>
    <row r="961" spans="1:14" x14ac:dyDescent="0.3">
      <c r="A961" t="str">
        <f>'TSCĐ Edit'!I960</f>
        <v>Khoa Phẫu Thuật Gây Mê Hồi Sức</v>
      </c>
      <c r="B961" t="str">
        <f>'TSCĐ Edit'!B960</f>
        <v>Hệ thống phẫu thuật nội soi</v>
      </c>
      <c r="C961" t="str">
        <f>'TSCĐ Edit'!D960</f>
        <v>BG.PTNS.PTGMH.005</v>
      </c>
      <c r="D961" t="str">
        <f>'TSCĐ Edit'!H960</f>
        <v xml:space="preserve">Hệ thống phẫu thuật nội soi sản phụ khoa full HD </v>
      </c>
      <c r="E961" t="str">
        <f>'TSCĐ Edit'!L960</f>
        <v>TC-200</v>
      </c>
      <c r="F961" s="160" t="str">
        <f>'TSCĐ Edit'!M960</f>
        <v>RQ805124-P</v>
      </c>
      <c r="G961" t="str">
        <f>'TSCĐ Edit'!N960</f>
        <v xml:space="preserve">Karl Storz   </v>
      </c>
      <c r="H961" t="str">
        <f>'TSCĐ Edit'!O960</f>
        <v xml:space="preserve">  Đức</v>
      </c>
      <c r="I961">
        <f>'TSCĐ Edit'!P960</f>
        <v>2019</v>
      </c>
      <c r="J961" t="str">
        <f>'TSCĐ Edit'!Q960</f>
        <v>16/10/2019</v>
      </c>
      <c r="K961" t="s">
        <v>2</v>
      </c>
      <c r="L961" t="s">
        <v>2</v>
      </c>
      <c r="M961" t="str">
        <f>'TSCĐ Edit'!U960</f>
        <v>Đang hoạt động</v>
      </c>
      <c r="N961" t="str">
        <f>'TSCĐ Edit'!Q960</f>
        <v>16/10/2019</v>
      </c>
    </row>
    <row r="962" spans="1:14" x14ac:dyDescent="0.3">
      <c r="A962" t="str">
        <f>'TSCĐ Edit'!I961</f>
        <v>Khoa Phẫu Thuật Gây Mê Hồi Sức</v>
      </c>
      <c r="B962" t="str">
        <f>'TSCĐ Edit'!B961</f>
        <v xml:space="preserve">Hệ thống tán sỏi </v>
      </c>
      <c r="C962" t="str">
        <f>'TSCĐ Edit'!D961</f>
        <v>BG.TS.PTGMH.001</v>
      </c>
      <c r="D962" t="str">
        <f>'TSCĐ Edit'!H961</f>
        <v>Hệ thống tán sỏi Laser qua nội soi</v>
      </c>
      <c r="E962" t="str">
        <f>'TSCĐ Edit'!L961</f>
        <v xml:space="preserve"> ACU-H2J</v>
      </c>
      <c r="F962" s="160" t="str">
        <f>'TSCĐ Edit'!M961</f>
        <v>HW201009</v>
      </c>
      <c r="G962" t="str">
        <f>'TSCĐ Edit'!N961</f>
        <v>Accutech Co.,Ltd</v>
      </c>
      <c r="H962" t="str">
        <f>'TSCĐ Edit'!O961</f>
        <v xml:space="preserve">Trung Quốc </v>
      </c>
      <c r="I962">
        <f>'TSCĐ Edit'!P961</f>
        <v>2023</v>
      </c>
      <c r="J962" t="str">
        <f>'TSCĐ Edit'!Q961</f>
        <v>29/12/2023</v>
      </c>
      <c r="K962" t="s">
        <v>2</v>
      </c>
      <c r="L962" t="s">
        <v>2</v>
      </c>
      <c r="M962" t="str">
        <f>'TSCĐ Edit'!U961</f>
        <v>Đang hoạt động</v>
      </c>
      <c r="N962" t="str">
        <f>'TSCĐ Edit'!Q961</f>
        <v>29/12/2023</v>
      </c>
    </row>
    <row r="963" spans="1:14" x14ac:dyDescent="0.3">
      <c r="A963" t="str">
        <f>'TSCĐ Edit'!I962</f>
        <v>Khoa Phẫu Thuật Gây Mê Hồi Sức</v>
      </c>
      <c r="B963" t="str">
        <f>'TSCĐ Edit'!B962</f>
        <v xml:space="preserve">Hệ thống X-Quang </v>
      </c>
      <c r="C963" t="str">
        <f>'TSCĐ Edit'!D962</f>
        <v>BG.XQ.PTGMH.001</v>
      </c>
      <c r="D963" t="str">
        <f>'TSCĐ Edit'!H962</f>
        <v>Hệ thống X-Quang C-ARM dùng trong phẫu thuật</v>
      </c>
      <c r="E963" t="str">
        <f>'TSCĐ Edit'!L962</f>
        <v>OSCAR 15</v>
      </c>
      <c r="F963" s="160" t="str">
        <f>'TSCĐ Edit'!M962</f>
        <v>ZEN-414218-10723</v>
      </c>
      <c r="G963" t="str">
        <f>'TSCĐ Edit'!N962</f>
        <v>GENORAY Co.,Ltd</v>
      </c>
      <c r="H963" t="str">
        <f>'TSCĐ Edit'!O962</f>
        <v>Hàn Quốc</v>
      </c>
      <c r="I963">
        <f>'TSCĐ Edit'!P962</f>
        <v>2023</v>
      </c>
      <c r="J963" t="str">
        <f>'TSCĐ Edit'!Q962</f>
        <v>29/12/2023</v>
      </c>
      <c r="K963" t="s">
        <v>2</v>
      </c>
      <c r="L963" t="s">
        <v>2</v>
      </c>
      <c r="M963" t="str">
        <f>'TSCĐ Edit'!U962</f>
        <v>Đang hoạt động</v>
      </c>
      <c r="N963" t="str">
        <f>'TSCĐ Edit'!Q962</f>
        <v>29/12/2023</v>
      </c>
    </row>
    <row r="964" spans="1:14" x14ac:dyDescent="0.3">
      <c r="A964" t="str">
        <f>'TSCĐ Edit'!I963</f>
        <v>Khoa Phẫu Thuật Gây Mê Hồi Sức</v>
      </c>
      <c r="B964" t="str">
        <f>'TSCĐ Edit'!B963</f>
        <v xml:space="preserve">Hộp đặt nội khí quản </v>
      </c>
      <c r="C964" t="str">
        <f>'TSCĐ Edit'!D963</f>
        <v>BG.DC.PTGMH.001</v>
      </c>
      <c r="D964" t="str">
        <f>'TSCĐ Edit'!H963</f>
        <v>Hộp đặt nội khí quản cách ly</v>
      </c>
      <c r="E964">
        <f>'TSCĐ Edit'!L963</f>
        <v>0</v>
      </c>
      <c r="F964" s="160" t="str">
        <f>'TSCĐ Edit'!M963</f>
        <v>Không có</v>
      </c>
      <c r="G964">
        <f>'TSCĐ Edit'!N963</f>
        <v>0</v>
      </c>
      <c r="H964" t="str">
        <f>'TSCĐ Edit'!O963</f>
        <v xml:space="preserve"> Trung Quốc</v>
      </c>
      <c r="I964">
        <f>'TSCĐ Edit'!P963</f>
        <v>2021</v>
      </c>
      <c r="J964">
        <f>'TSCĐ Edit'!Q963</f>
        <v>0</v>
      </c>
      <c r="K964" t="s">
        <v>2</v>
      </c>
      <c r="L964" t="s">
        <v>2</v>
      </c>
      <c r="M964" t="str">
        <f>'TSCĐ Edit'!U963</f>
        <v>Đang hoạt động</v>
      </c>
      <c r="N964">
        <f>'TSCĐ Edit'!Q963</f>
        <v>0</v>
      </c>
    </row>
    <row r="965" spans="1:14" x14ac:dyDescent="0.3">
      <c r="A965" t="str">
        <f>'TSCĐ Edit'!I964</f>
        <v>Khoa Phẫu Thuật Gây Mê Hồi Sức</v>
      </c>
      <c r="B965" t="str">
        <f>'TSCĐ Edit'!B964</f>
        <v>Hộp ngâm</v>
      </c>
      <c r="C965" t="str">
        <f>'TSCĐ Edit'!D964</f>
        <v>BG..PTGMH.001</v>
      </c>
      <c r="D965" t="str">
        <f>'TSCĐ Edit'!H964</f>
        <v xml:space="preserve">Hộp ngâm dụng cụ nội soi </v>
      </c>
      <c r="E965">
        <f>'TSCĐ Edit'!L964</f>
        <v>0</v>
      </c>
      <c r="F965" s="160">
        <f>'TSCĐ Edit'!M964</f>
        <v>0</v>
      </c>
      <c r="G965" t="str">
        <f>'TSCĐ Edit'!N964</f>
        <v>Johnson&amp;Johnson</v>
      </c>
      <c r="H965" t="str">
        <f>'TSCĐ Edit'!O964</f>
        <v xml:space="preserve"> Mỹ</v>
      </c>
      <c r="I965">
        <f>'TSCĐ Edit'!P964</f>
        <v>2020</v>
      </c>
      <c r="J965" t="str">
        <f>'TSCĐ Edit'!Q964</f>
        <v>31/12/2020</v>
      </c>
      <c r="K965" t="s">
        <v>2</v>
      </c>
      <c r="L965" t="s">
        <v>2</v>
      </c>
      <c r="M965" t="str">
        <f>'TSCĐ Edit'!U964</f>
        <v>Đang hoạt động</v>
      </c>
      <c r="N965" t="str">
        <f>'TSCĐ Edit'!Q964</f>
        <v>31/12/2020</v>
      </c>
    </row>
    <row r="966" spans="1:14" x14ac:dyDescent="0.3">
      <c r="A966" t="str">
        <f>'TSCĐ Edit'!I965</f>
        <v>Khoa Phẫu Thuật Gây Mê Hồi Sức</v>
      </c>
      <c r="B966" t="str">
        <f>'TSCĐ Edit'!B965</f>
        <v>Kéo nội soi</v>
      </c>
      <c r="C966" t="str">
        <f>'TSCĐ Edit'!D965</f>
        <v>BG..PTGMH.001</v>
      </c>
      <c r="D966" t="str">
        <f>'TSCĐ Edit'!H965</f>
        <v>Kéo nội soi</v>
      </c>
      <c r="E966">
        <f>'TSCĐ Edit'!L965</f>
        <v>0</v>
      </c>
      <c r="F966" s="160" t="str">
        <f>'TSCĐ Edit'!M965</f>
        <v>34310MD</v>
      </c>
      <c r="G966">
        <f>'TSCĐ Edit'!N965</f>
        <v>0</v>
      </c>
      <c r="H966">
        <f>'TSCĐ Edit'!O965</f>
        <v>0</v>
      </c>
      <c r="I966">
        <f>'TSCĐ Edit'!P965</f>
        <v>2023</v>
      </c>
      <c r="J966" t="str">
        <f>'TSCĐ Edit'!Q965</f>
        <v xml:space="preserve"> 30/10/2022</v>
      </c>
      <c r="K966" t="s">
        <v>2</v>
      </c>
      <c r="L966" t="s">
        <v>2</v>
      </c>
      <c r="M966" t="str">
        <f>'TSCĐ Edit'!U965</f>
        <v>Đang hoạt động</v>
      </c>
      <c r="N966" t="str">
        <f>'TSCĐ Edit'!Q965</f>
        <v xml:space="preserve"> 30/10/2022</v>
      </c>
    </row>
    <row r="967" spans="1:14" x14ac:dyDescent="0.3">
      <c r="A967" t="str">
        <f>'TSCĐ Edit'!I966</f>
        <v>Khoa Phẫu Thuật Gây Mê Hồi Sức</v>
      </c>
      <c r="B967" t="str">
        <f>'TSCĐ Edit'!B966</f>
        <v>Kìm</v>
      </c>
      <c r="C967" t="str">
        <f>'TSCĐ Edit'!D966</f>
        <v>BG.K.PTGMH.001</v>
      </c>
      <c r="D967" t="str">
        <f>'TSCĐ Edit'!H966</f>
        <v>Kìm giữ xương cá sấu MS 881226  Đức</v>
      </c>
      <c r="E967">
        <f>'TSCĐ Edit'!L966</f>
        <v>0</v>
      </c>
      <c r="F967" s="160">
        <f>'TSCĐ Edit'!M966</f>
        <v>881226</v>
      </c>
      <c r="G967" t="str">
        <f>'TSCĐ Edit'!N966</f>
        <v>Đức</v>
      </c>
      <c r="H967" t="str">
        <f>'TSCĐ Edit'!O966</f>
        <v>Đức</v>
      </c>
      <c r="I967">
        <f>'TSCĐ Edit'!P966</f>
        <v>2011</v>
      </c>
      <c r="J967">
        <f>'TSCĐ Edit'!Q966</f>
        <v>40555</v>
      </c>
      <c r="K967" t="s">
        <v>2</v>
      </c>
      <c r="L967" t="s">
        <v>2</v>
      </c>
      <c r="M967" t="str">
        <f>'TSCĐ Edit'!U966</f>
        <v>Đang hoạt động</v>
      </c>
      <c r="N967">
        <f>'TSCĐ Edit'!Q966</f>
        <v>40555</v>
      </c>
    </row>
    <row r="968" spans="1:14" x14ac:dyDescent="0.3">
      <c r="A968" t="str">
        <f>'TSCĐ Edit'!I967</f>
        <v>Khoa Phẫu Thuật Gây Mê Hồi Sức</v>
      </c>
      <c r="B968" t="str">
        <f>'TSCĐ Edit'!B967</f>
        <v>Kìm</v>
      </c>
      <c r="C968" t="str">
        <f>'TSCĐ Edit'!D967</f>
        <v>BG.K.PTGMH.002</v>
      </c>
      <c r="D968" t="str">
        <f>'TSCĐ Edit'!H967</f>
        <v>Kìm kẹp Clip cầm máu 30444LR - Đức</v>
      </c>
      <c r="E968">
        <f>'TSCĐ Edit'!L967</f>
        <v>0</v>
      </c>
      <c r="F968" s="160" t="str">
        <f>'TSCĐ Edit'!M967</f>
        <v>30444LR</v>
      </c>
      <c r="G968" t="str">
        <f>'TSCĐ Edit'!N967</f>
        <v>Đức</v>
      </c>
      <c r="H968" t="str">
        <f>'TSCĐ Edit'!O967</f>
        <v>Đức</v>
      </c>
      <c r="I968">
        <f>'TSCĐ Edit'!P967</f>
        <v>2011</v>
      </c>
      <c r="J968">
        <f>'TSCĐ Edit'!Q967</f>
        <v>40549</v>
      </c>
      <c r="K968" t="s">
        <v>2</v>
      </c>
      <c r="L968" t="s">
        <v>2</v>
      </c>
      <c r="M968" t="str">
        <f>'TSCĐ Edit'!U967</f>
        <v>Đang hoạt động</v>
      </c>
      <c r="N968">
        <f>'TSCĐ Edit'!Q967</f>
        <v>40549</v>
      </c>
    </row>
    <row r="969" spans="1:14" x14ac:dyDescent="0.3">
      <c r="A969" t="str">
        <f>'TSCĐ Edit'!I968</f>
        <v>Khoa Phẫu Thuật Gây Mê Hồi Sức</v>
      </c>
      <c r="B969" t="str">
        <f>'TSCĐ Edit'!B968</f>
        <v>Kìm</v>
      </c>
      <c r="C969" t="str">
        <f>'TSCĐ Edit'!D968</f>
        <v>BG.K.PTGMH.003</v>
      </c>
      <c r="D969" t="str">
        <f>'TSCĐ Edit'!H968</f>
        <v>Kìm vặn xương dài 14,5cm MS: LX185R</v>
      </c>
      <c r="E969">
        <f>'TSCĐ Edit'!L968</f>
        <v>0</v>
      </c>
      <c r="F969" s="160" t="str">
        <f>'TSCĐ Edit'!M968</f>
        <v>Không có</v>
      </c>
      <c r="G969" t="str">
        <f>'TSCĐ Edit'!N968</f>
        <v xml:space="preserve">Aesculap </v>
      </c>
      <c r="H969" t="str">
        <f>'TSCĐ Edit'!O968</f>
        <v xml:space="preserve"> Đức</v>
      </c>
      <c r="I969">
        <f>'TSCĐ Edit'!P968</f>
        <v>2016</v>
      </c>
      <c r="J969" t="str">
        <f>'TSCĐ Edit'!Q968</f>
        <v>30/11/2016</v>
      </c>
      <c r="K969" t="s">
        <v>2</v>
      </c>
      <c r="L969" t="s">
        <v>2</v>
      </c>
      <c r="M969" t="str">
        <f>'TSCĐ Edit'!U968</f>
        <v>Đang hoạt động</v>
      </c>
      <c r="N969" t="str">
        <f>'TSCĐ Edit'!Q968</f>
        <v>30/11/2016</v>
      </c>
    </row>
    <row r="970" spans="1:14" x14ac:dyDescent="0.3">
      <c r="A970" t="str">
        <f>'TSCĐ Edit'!I969</f>
        <v>Khoa Phẫu Thuật Gây Mê Hồi Sức</v>
      </c>
      <c r="B970" t="str">
        <f>'TSCĐ Edit'!B969</f>
        <v>Kìm</v>
      </c>
      <c r="C970" t="str">
        <f>'TSCĐ Edit'!D969</f>
        <v>BG.K.PTGMH.004</v>
      </c>
      <c r="D970" t="str">
        <f>'TSCĐ Edit'!H969</f>
        <v>Kìm kẹp kim RASSWELLER</v>
      </c>
      <c r="E970" t="str">
        <f>'TSCĐ Edit'!L969</f>
        <v>26173SGK</v>
      </c>
      <c r="F970" s="160" t="str">
        <f>'TSCĐ Edit'!M969</f>
        <v>Không có</v>
      </c>
      <c r="G970" t="str">
        <f>'TSCĐ Edit'!N969</f>
        <v xml:space="preserve">Karl Storz   </v>
      </c>
      <c r="H970" t="str">
        <f>'TSCĐ Edit'!O969</f>
        <v xml:space="preserve">  Đức</v>
      </c>
      <c r="I970">
        <f>'TSCĐ Edit'!P969</f>
        <v>2016</v>
      </c>
      <c r="J970">
        <f>'TSCĐ Edit'!Q969</f>
        <v>42738</v>
      </c>
      <c r="K970" t="s">
        <v>2</v>
      </c>
      <c r="L970" t="s">
        <v>2</v>
      </c>
      <c r="M970" t="str">
        <f>'TSCĐ Edit'!U969</f>
        <v>Đang hoạt động</v>
      </c>
      <c r="N970">
        <f>'TSCĐ Edit'!Q969</f>
        <v>42738</v>
      </c>
    </row>
    <row r="971" spans="1:14" x14ac:dyDescent="0.3">
      <c r="A971" t="str">
        <f>'TSCĐ Edit'!I970</f>
        <v>Khoa Phẫu Thuật Gây Mê Hồi Sức</v>
      </c>
      <c r="B971" t="str">
        <f>'TSCĐ Edit'!B970</f>
        <v>Kìm</v>
      </c>
      <c r="C971" t="str">
        <f>'TSCĐ Edit'!D970</f>
        <v>BG..PTGMH.005</v>
      </c>
      <c r="D971" t="str">
        <f>'TSCĐ Edit'!H970</f>
        <v xml:space="preserve">Kìm kẹp kim 26173SKG </v>
      </c>
      <c r="E971">
        <f>'TSCĐ Edit'!L970</f>
        <v>0</v>
      </c>
      <c r="F971" s="160">
        <f>'TSCĐ Edit'!M970</f>
        <v>0</v>
      </c>
      <c r="G971" t="str">
        <f>'TSCĐ Edit'!N970</f>
        <v xml:space="preserve">Karl Storz </v>
      </c>
      <c r="H971" t="str">
        <f>'TSCĐ Edit'!O970</f>
        <v>Đức</v>
      </c>
      <c r="I971">
        <f>'TSCĐ Edit'!P970</f>
        <v>2018</v>
      </c>
      <c r="J971" t="str">
        <f>'TSCĐ Edit'!Q970</f>
        <v>17/07/2018</v>
      </c>
      <c r="K971" t="s">
        <v>2</v>
      </c>
      <c r="L971" t="s">
        <v>2</v>
      </c>
      <c r="M971" t="str">
        <f>'TSCĐ Edit'!U970</f>
        <v>Đang hoạt động</v>
      </c>
      <c r="N971" t="str">
        <f>'TSCĐ Edit'!Q970</f>
        <v>17/07/2018</v>
      </c>
    </row>
    <row r="972" spans="1:14" x14ac:dyDescent="0.3">
      <c r="A972" t="str">
        <f>'TSCĐ Edit'!I971</f>
        <v>Khoa Phẫu Thuật Gây Mê Hồi Sức</v>
      </c>
      <c r="B972" t="str">
        <f>'TSCĐ Edit'!B971</f>
        <v xml:space="preserve">Kìm </v>
      </c>
      <c r="C972" t="str">
        <f>'TSCĐ Edit'!D971</f>
        <v>BG.K.PTGMH.001</v>
      </c>
      <c r="D972" t="str">
        <f>'TSCĐ Edit'!H971</f>
        <v xml:space="preserve">Kìm bấm Clip nội soi Polymersize L -weck </v>
      </c>
      <c r="E972">
        <f>'TSCĐ Edit'!L971</f>
        <v>0</v>
      </c>
      <c r="F972" s="160">
        <f>'TSCĐ Edit'!M971</f>
        <v>544995</v>
      </c>
      <c r="G972" t="str">
        <f>'TSCĐ Edit'!N971</f>
        <v xml:space="preserve"> Teleflex  </v>
      </c>
      <c r="H972" t="str">
        <f>'TSCĐ Edit'!O971</f>
        <v xml:space="preserve">  Mỹ</v>
      </c>
      <c r="I972">
        <f>'TSCĐ Edit'!P971</f>
        <v>2010</v>
      </c>
      <c r="J972">
        <f>'TSCĐ Edit'!Q971</f>
        <v>40190</v>
      </c>
      <c r="K972" t="s">
        <v>2</v>
      </c>
      <c r="L972" t="s">
        <v>2</v>
      </c>
      <c r="M972" t="str">
        <f>'TSCĐ Edit'!U971</f>
        <v>Đang hoạt động</v>
      </c>
      <c r="N972">
        <f>'TSCĐ Edit'!Q971</f>
        <v>40190</v>
      </c>
    </row>
    <row r="973" spans="1:14" x14ac:dyDescent="0.3">
      <c r="A973" t="str">
        <f>'TSCĐ Edit'!I972</f>
        <v>Khoa Phẫu Thuật Gây Mê Hồi Sức</v>
      </c>
      <c r="B973" t="str">
        <f>'TSCĐ Edit'!B972</f>
        <v>Kính hiển vi</v>
      </c>
      <c r="C973" t="str">
        <f>'TSCĐ Edit'!D972</f>
        <v>BG.KHV.PTGMH.001</v>
      </c>
      <c r="D973" t="str">
        <f>'TSCĐ Edit'!H972</f>
        <v>Kính hiển vi phẫu thuật TMH</v>
      </c>
      <c r="E973" t="str">
        <f>'TSCĐ Edit'!L972</f>
        <v>EVO-100-Z</v>
      </c>
      <c r="F973" s="160" t="str">
        <f>'TSCĐ Edit'!M972</f>
        <v>55-005</v>
      </c>
      <c r="G973" t="str">
        <f>'TSCĐ Edit'!N972</f>
        <v xml:space="preserve">Seiler Instrument </v>
      </c>
      <c r="H973" t="str">
        <f>'TSCĐ Edit'!O972</f>
        <v xml:space="preserve">  Mỹ</v>
      </c>
      <c r="I973">
        <f>'TSCĐ Edit'!P972</f>
        <v>2016</v>
      </c>
      <c r="J973">
        <f>'TSCĐ Edit'!Q972</f>
        <v>42892</v>
      </c>
      <c r="K973" t="s">
        <v>2</v>
      </c>
      <c r="L973" t="s">
        <v>2</v>
      </c>
      <c r="M973" t="str">
        <f>'TSCĐ Edit'!U972</f>
        <v>Đang hoạt động</v>
      </c>
      <c r="N973">
        <f>'TSCĐ Edit'!Q972</f>
        <v>42892</v>
      </c>
    </row>
    <row r="974" spans="1:14" x14ac:dyDescent="0.3">
      <c r="A974" t="str">
        <f>'TSCĐ Edit'!I973</f>
        <v>Khoa Phẫu Thuật Gây Mê Hồi Sức</v>
      </c>
      <c r="B974" t="str">
        <f>'TSCĐ Edit'!B973</f>
        <v>Máy cắt</v>
      </c>
      <c r="C974" t="str">
        <f>'TSCĐ Edit'!D973</f>
        <v>BG.MC.PTGMH.001</v>
      </c>
      <c r="D974" t="str">
        <f>'TSCĐ Edit'!H973</f>
        <v>Máy cắt nạo xoang Hammer</v>
      </c>
      <c r="E974" t="str">
        <f>'TSCĐ Edit'!L973</f>
        <v>40701620-1</v>
      </c>
      <c r="F974" s="160" t="str">
        <f>'TSCĐ Edit'!M973</f>
        <v>XT3318</v>
      </c>
      <c r="G974" t="str">
        <f>'TSCĐ Edit'!N973</f>
        <v xml:space="preserve">Karl Storz   </v>
      </c>
      <c r="H974" t="str">
        <f>'TSCĐ Edit'!O973</f>
        <v xml:space="preserve">  Đức</v>
      </c>
      <c r="I974">
        <f>'TSCĐ Edit'!P973</f>
        <v>2017</v>
      </c>
      <c r="J974">
        <f>'TSCĐ Edit'!Q973</f>
        <v>42920</v>
      </c>
      <c r="K974" t="s">
        <v>2</v>
      </c>
      <c r="L974" t="s">
        <v>2</v>
      </c>
      <c r="M974" t="str">
        <f>'TSCĐ Edit'!U973</f>
        <v>Đang hoạt động</v>
      </c>
      <c r="N974">
        <f>'TSCĐ Edit'!Q973</f>
        <v>42920</v>
      </c>
    </row>
    <row r="975" spans="1:14" x14ac:dyDescent="0.3">
      <c r="A975" t="str">
        <f>'TSCĐ Edit'!I974</f>
        <v>Khoa Phẫu Thuật Gây Mê Hồi Sức</v>
      </c>
      <c r="B975" t="str">
        <f>'TSCĐ Edit'!B974</f>
        <v>Máy chụp XQ</v>
      </c>
      <c r="C975" t="str">
        <f>'TSCĐ Edit'!D974</f>
        <v>BG.XQ.PTGMH.001</v>
      </c>
      <c r="D975" t="str">
        <f>'TSCĐ Edit'!H974</f>
        <v>Máy X-quang C-arm</v>
      </c>
      <c r="E975" t="str">
        <f>'TSCĐ Edit'!L974</f>
        <v>RADIUS R9 DIM</v>
      </c>
      <c r="F975" s="160" t="str">
        <f>'TSCĐ Edit'!M974</f>
        <v>018/16/00797</v>
      </c>
      <c r="G975" t="str">
        <f>'TSCĐ Edit'!N974</f>
        <v xml:space="preserve"> Intermedical S.r.I. </v>
      </c>
      <c r="H975" t="str">
        <f>'TSCĐ Edit'!O974</f>
        <v>Ý</v>
      </c>
      <c r="I975">
        <f>'TSCĐ Edit'!P974</f>
        <v>2016</v>
      </c>
      <c r="J975" t="str">
        <f>'TSCĐ Edit'!Q974</f>
        <v>13/03/2017</v>
      </c>
      <c r="K975" t="s">
        <v>2</v>
      </c>
      <c r="L975" t="s">
        <v>2</v>
      </c>
      <c r="M975" t="str">
        <f>'TSCĐ Edit'!U974</f>
        <v>Đang hoạt động</v>
      </c>
      <c r="N975" t="str">
        <f>'TSCĐ Edit'!Q974</f>
        <v>13/03/2017</v>
      </c>
    </row>
    <row r="976" spans="1:14" x14ac:dyDescent="0.3">
      <c r="A976" t="str">
        <f>'TSCĐ Edit'!I975</f>
        <v>Khoa Phẫu Thuật Gây Mê Hồi Sức</v>
      </c>
      <c r="B976" t="str">
        <f>'TSCĐ Edit'!B975</f>
        <v xml:space="preserve">Máy gây mê kèm thở </v>
      </c>
      <c r="C976" t="str">
        <f>'TSCĐ Edit'!D975</f>
        <v>BG.MGM.PTGMH.001</v>
      </c>
      <c r="D976" t="str">
        <f>'TSCĐ Edit'!H975</f>
        <v>Máy gây mê kèm thở</v>
      </c>
      <c r="E976" t="str">
        <f>'TSCĐ Edit'!L975</f>
        <v>Fabius plus</v>
      </c>
      <c r="F976" s="160" t="str">
        <f>'TSCĐ Edit'!M975</f>
        <v>ASJM-0003</v>
      </c>
      <c r="G976" t="str">
        <f>'TSCĐ Edit'!N975</f>
        <v xml:space="preserve">Drager </v>
      </c>
      <c r="H976" t="str">
        <f>'TSCĐ Edit'!O975</f>
        <v xml:space="preserve"> Đức</v>
      </c>
      <c r="I976">
        <f>'TSCĐ Edit'!P975</f>
        <v>2016</v>
      </c>
      <c r="J976">
        <f>'TSCĐ Edit'!Q975</f>
        <v>43043</v>
      </c>
      <c r="K976" t="s">
        <v>2</v>
      </c>
      <c r="L976" t="s">
        <v>2</v>
      </c>
      <c r="M976" t="str">
        <f>'TSCĐ Edit'!U975</f>
        <v>Đang hoạt động</v>
      </c>
      <c r="N976">
        <f>'TSCĐ Edit'!Q975</f>
        <v>43043</v>
      </c>
    </row>
    <row r="977" spans="1:14" x14ac:dyDescent="0.3">
      <c r="A977" t="str">
        <f>'TSCĐ Edit'!I976</f>
        <v>Khoa Phẫu Thuật Gây Mê Hồi Sức</v>
      </c>
      <c r="B977" t="str">
        <f>'TSCĐ Edit'!B976</f>
        <v xml:space="preserve">Máy gây mê kèm thở </v>
      </c>
      <c r="C977" t="str">
        <f>'TSCĐ Edit'!D976</f>
        <v>BG.MGM.PTGMH.002</v>
      </c>
      <c r="D977" t="str">
        <f>'TSCĐ Edit'!H976</f>
        <v>Máy gây mê kèm thở</v>
      </c>
      <c r="E977" t="str">
        <f>'TSCĐ Edit'!L976</f>
        <v>Fabius plus</v>
      </c>
      <c r="F977" s="160" t="str">
        <f>'TSCĐ Edit'!M976</f>
        <v>ASJM-0004</v>
      </c>
      <c r="G977" t="str">
        <f>'TSCĐ Edit'!N976</f>
        <v xml:space="preserve">Drager </v>
      </c>
      <c r="H977" t="str">
        <f>'TSCĐ Edit'!O976</f>
        <v xml:space="preserve"> Đức</v>
      </c>
      <c r="I977">
        <f>'TSCĐ Edit'!P976</f>
        <v>2016</v>
      </c>
      <c r="J977">
        <f>'TSCĐ Edit'!Q976</f>
        <v>43043</v>
      </c>
      <c r="K977" t="s">
        <v>2</v>
      </c>
      <c r="L977" t="s">
        <v>2</v>
      </c>
      <c r="M977" t="str">
        <f>'TSCĐ Edit'!U976</f>
        <v>Đang hoạt động</v>
      </c>
      <c r="N977">
        <f>'TSCĐ Edit'!Q976</f>
        <v>43043</v>
      </c>
    </row>
    <row r="978" spans="1:14" x14ac:dyDescent="0.3">
      <c r="A978" t="str">
        <f>'TSCĐ Edit'!I977</f>
        <v>Khoa Phẫu Thuật Gây Mê Hồi Sức</v>
      </c>
      <c r="B978" t="str">
        <f>'TSCĐ Edit'!B977</f>
        <v xml:space="preserve">Máy gây mê kèm thở </v>
      </c>
      <c r="C978" t="str">
        <f>'TSCĐ Edit'!D977</f>
        <v>BG.MGM.PTGMH.003</v>
      </c>
      <c r="D978" t="str">
        <f>'TSCĐ Edit'!H977</f>
        <v>Máy gây mê kèm thở</v>
      </c>
      <c r="E978" t="str">
        <f>'TSCĐ Edit'!L977</f>
        <v>Fabius plus</v>
      </c>
      <c r="F978" s="160" t="str">
        <f>'TSCĐ Edit'!M977</f>
        <v xml:space="preserve"> ASJM-0005</v>
      </c>
      <c r="G978" t="str">
        <f>'TSCĐ Edit'!N977</f>
        <v xml:space="preserve">Drager </v>
      </c>
      <c r="H978" t="str">
        <f>'TSCĐ Edit'!O977</f>
        <v xml:space="preserve"> Đức</v>
      </c>
      <c r="I978">
        <f>'TSCĐ Edit'!P977</f>
        <v>2016</v>
      </c>
      <c r="J978">
        <f>'TSCĐ Edit'!Q977</f>
        <v>43043</v>
      </c>
      <c r="K978" t="s">
        <v>2</v>
      </c>
      <c r="L978" t="s">
        <v>2</v>
      </c>
      <c r="M978" t="str">
        <f>'TSCĐ Edit'!U977</f>
        <v>Đang hoạt động</v>
      </c>
      <c r="N978">
        <f>'TSCĐ Edit'!Q977</f>
        <v>43043</v>
      </c>
    </row>
    <row r="979" spans="1:14" x14ac:dyDescent="0.3">
      <c r="A979" t="str">
        <f>'TSCĐ Edit'!I978</f>
        <v>Khoa Phẫu Thuật Gây Mê Hồi Sức</v>
      </c>
      <c r="B979" t="str">
        <f>'TSCĐ Edit'!B978</f>
        <v xml:space="preserve">Máy gây mê kèm thở </v>
      </c>
      <c r="C979" t="str">
        <f>'TSCĐ Edit'!D978</f>
        <v>BG.MGM.PTGMH.004</v>
      </c>
      <c r="D979" t="str">
        <f>'TSCĐ Edit'!H978</f>
        <v>Máy gây mê kèm thở</v>
      </c>
      <c r="E979" t="str">
        <f>'TSCĐ Edit'!L978</f>
        <v>Fabius plus</v>
      </c>
      <c r="F979" s="160" t="str">
        <f>'TSCĐ Edit'!M978</f>
        <v>ASJM-0006</v>
      </c>
      <c r="G979" t="str">
        <f>'TSCĐ Edit'!N978</f>
        <v xml:space="preserve">Drager </v>
      </c>
      <c r="H979" t="str">
        <f>'TSCĐ Edit'!O978</f>
        <v xml:space="preserve"> Đức</v>
      </c>
      <c r="I979">
        <f>'TSCĐ Edit'!P978</f>
        <v>2016</v>
      </c>
      <c r="J979">
        <f>'TSCĐ Edit'!Q978</f>
        <v>43043</v>
      </c>
      <c r="K979" t="s">
        <v>2</v>
      </c>
      <c r="L979" t="s">
        <v>2</v>
      </c>
      <c r="M979" t="str">
        <f>'TSCĐ Edit'!U978</f>
        <v>Đang hoạt động</v>
      </c>
      <c r="N979">
        <f>'TSCĐ Edit'!Q978</f>
        <v>43043</v>
      </c>
    </row>
    <row r="980" spans="1:14" x14ac:dyDescent="0.3">
      <c r="A980" t="str">
        <f>'TSCĐ Edit'!I979</f>
        <v>Khoa Phẫu Thuật Gây Mê Hồi Sức</v>
      </c>
      <c r="B980" t="str">
        <f>'TSCĐ Edit'!B979</f>
        <v xml:space="preserve">Máy gây mê kèm thở </v>
      </c>
      <c r="C980" t="str">
        <f>'TSCĐ Edit'!D979</f>
        <v>BG.MGM.PTGMH.005</v>
      </c>
      <c r="D980" t="str">
        <f>'TSCĐ Edit'!H979</f>
        <v>MÁY GÂY MÊ KÈM THỞ</v>
      </c>
      <c r="E980" t="str">
        <f>'TSCĐ Edit'!L979</f>
        <v>Leon</v>
      </c>
      <c r="F980" s="160" t="str">
        <f>'TSCĐ Edit'!M979</f>
        <v>0200020HUL32408055</v>
      </c>
      <c r="G980" t="str">
        <f>'TSCĐ Edit'!N979</f>
        <v xml:space="preserve">Löwenstein Medical GmbH &amp; Co. KG </v>
      </c>
      <c r="H980" t="str">
        <f>'TSCĐ Edit'!O979</f>
        <v xml:space="preserve">  Đức</v>
      </c>
      <c r="I980">
        <f>'TSCĐ Edit'!P979</f>
        <v>2018</v>
      </c>
      <c r="J980" t="str">
        <f>'TSCĐ Edit'!Q979</f>
        <v>28/12/2018</v>
      </c>
      <c r="K980" t="s">
        <v>2</v>
      </c>
      <c r="L980" t="s">
        <v>2</v>
      </c>
      <c r="M980" t="str">
        <f>'TSCĐ Edit'!U979</f>
        <v>Đang hoạt động</v>
      </c>
      <c r="N980" t="str">
        <f>'TSCĐ Edit'!Q979</f>
        <v>28/12/2018</v>
      </c>
    </row>
    <row r="981" spans="1:14" x14ac:dyDescent="0.3">
      <c r="A981" t="str">
        <f>'TSCĐ Edit'!I980</f>
        <v>Khoa Phẫu Thuật Gây Mê Hồi Sức</v>
      </c>
      <c r="B981" t="str">
        <f>'TSCĐ Edit'!B980</f>
        <v xml:space="preserve">Máy gây mê kèm thở </v>
      </c>
      <c r="C981" t="str">
        <f>'TSCĐ Edit'!D980</f>
        <v>BG.MGM.PTGMH.006</v>
      </c>
      <c r="D981" t="str">
        <f>'TSCĐ Edit'!H980</f>
        <v>MÁY GÂY MÊ KÈM THỞ</v>
      </c>
      <c r="E981" t="str">
        <f>'TSCĐ Edit'!L980</f>
        <v>Leon</v>
      </c>
      <c r="F981" s="160" t="str">
        <f>'TSCĐ Edit'!M980</f>
        <v>0200020HUL32408054</v>
      </c>
      <c r="G981" t="str">
        <f>'TSCĐ Edit'!N980</f>
        <v xml:space="preserve">Löwenstein Medical GmbH &amp; Co. KG </v>
      </c>
      <c r="H981" t="str">
        <f>'TSCĐ Edit'!O980</f>
        <v xml:space="preserve">  Đức</v>
      </c>
      <c r="I981">
        <f>'TSCĐ Edit'!P980</f>
        <v>2018</v>
      </c>
      <c r="J981" t="str">
        <f>'TSCĐ Edit'!Q980</f>
        <v>28/12/2018</v>
      </c>
      <c r="K981" t="s">
        <v>2</v>
      </c>
      <c r="L981" t="s">
        <v>2</v>
      </c>
      <c r="M981" t="str">
        <f>'TSCĐ Edit'!U980</f>
        <v>Đang hoạt động</v>
      </c>
      <c r="N981" t="str">
        <f>'TSCĐ Edit'!Q980</f>
        <v>28/12/2018</v>
      </c>
    </row>
    <row r="982" spans="1:14" x14ac:dyDescent="0.3">
      <c r="A982" t="str">
        <f>'TSCĐ Edit'!I981</f>
        <v>Khoa Phẫu Thuật Gây Mê Hồi Sức</v>
      </c>
      <c r="B982" t="str">
        <f>'TSCĐ Edit'!B981</f>
        <v xml:space="preserve">Máy gây mê kèm thở </v>
      </c>
      <c r="C982" t="str">
        <f>'TSCĐ Edit'!D981</f>
        <v>BG.MGM.PTGMH.007</v>
      </c>
      <c r="D982" t="str">
        <f>'TSCĐ Edit'!H981</f>
        <v>Máy gây mê kèm thở</v>
      </c>
      <c r="E982" t="str">
        <f>'TSCĐ Edit'!L981</f>
        <v>Leon</v>
      </c>
      <c r="F982" s="160" t="str">
        <f>'TSCĐ Edit'!M981</f>
        <v>0200020HUL31508047</v>
      </c>
      <c r="G982" t="str">
        <f>'TSCĐ Edit'!N981</f>
        <v>Heinen + Löwenstein Medical GmbH &amp; Co. KG/ Đức</v>
      </c>
      <c r="H982" t="str">
        <f>'TSCĐ Edit'!O981</f>
        <v>Heinen + Löwenstein Medical GmbH &amp; Co. KG/ Đức</v>
      </c>
      <c r="I982">
        <f>'TSCĐ Edit'!P981</f>
        <v>2018</v>
      </c>
      <c r="J982" t="str">
        <f>'TSCĐ Edit'!Q981</f>
        <v>14/10/2019</v>
      </c>
      <c r="K982" t="s">
        <v>2</v>
      </c>
      <c r="L982" t="s">
        <v>2</v>
      </c>
      <c r="M982" t="str">
        <f>'TSCĐ Edit'!U981</f>
        <v>Đang hoạt động</v>
      </c>
      <c r="N982" t="str">
        <f>'TSCĐ Edit'!Q981</f>
        <v>14/10/2019</v>
      </c>
    </row>
    <row r="983" spans="1:14" x14ac:dyDescent="0.3">
      <c r="A983" t="str">
        <f>'TSCĐ Edit'!I982</f>
        <v>Khoa Phẫu Thuật Gây Mê Hồi Sức</v>
      </c>
      <c r="B983" t="str">
        <f>'TSCĐ Edit'!B982</f>
        <v xml:space="preserve">Máy gây mê kèm thở </v>
      </c>
      <c r="C983" t="str">
        <f>'TSCĐ Edit'!D982</f>
        <v>BG.MGM.PTGMH.008</v>
      </c>
      <c r="D983" t="str">
        <f>'TSCĐ Edit'!H982</f>
        <v>Máy gây mê kèm thở</v>
      </c>
      <c r="E983" t="str">
        <f>'TSCĐ Edit'!L982</f>
        <v>Leon</v>
      </c>
      <c r="F983" s="160" t="str">
        <f>'TSCĐ Edit'!M982</f>
        <v>0200020HUL31508048</v>
      </c>
      <c r="G983" t="str">
        <f>'TSCĐ Edit'!N982</f>
        <v>Heinen + Löwenstein Medical GmbH &amp; Co. KG/ Đức</v>
      </c>
      <c r="H983" t="str">
        <f>'TSCĐ Edit'!O982</f>
        <v>Heinen + Löwenstein Medical GmbH &amp; Co. KG/ Đức</v>
      </c>
      <c r="I983">
        <f>'TSCĐ Edit'!P982</f>
        <v>2018</v>
      </c>
      <c r="J983" t="str">
        <f>'TSCĐ Edit'!Q982</f>
        <v>14/10/2019</v>
      </c>
      <c r="K983" t="s">
        <v>2</v>
      </c>
      <c r="L983" t="s">
        <v>2</v>
      </c>
      <c r="M983" t="str">
        <f>'TSCĐ Edit'!U982</f>
        <v>Đang hoạt động</v>
      </c>
      <c r="N983" t="str">
        <f>'TSCĐ Edit'!Q982</f>
        <v>14/10/2019</v>
      </c>
    </row>
    <row r="984" spans="1:14" x14ac:dyDescent="0.3">
      <c r="A984" t="str">
        <f>'TSCĐ Edit'!I983</f>
        <v>Khoa Phẫu Thuật Gây Mê Hồi Sức</v>
      </c>
      <c r="B984" t="str">
        <f>'TSCĐ Edit'!B983</f>
        <v xml:space="preserve">Máy gây mê kèm thở </v>
      </c>
      <c r="C984" t="str">
        <f>'TSCĐ Edit'!D983</f>
        <v>BG.MGM.PTGMH.009</v>
      </c>
      <c r="D984" t="str">
        <f>'TSCĐ Edit'!H983</f>
        <v xml:space="preserve">Máy gây mê kèm thở </v>
      </c>
      <c r="E984" t="str">
        <f>'TSCĐ Edit'!L983</f>
        <v>Carestation 620 (Carestation 620 A1)</v>
      </c>
      <c r="F984" s="160" t="str">
        <f>'TSCĐ Edit'!M983</f>
        <v>SM620340009MA</v>
      </c>
      <c r="G984" t="str">
        <f>'TSCĐ Edit'!N983</f>
        <v xml:space="preserve">Datex-Ohmeda </v>
      </c>
      <c r="H984" t="str">
        <f>'TSCĐ Edit'!O983</f>
        <v xml:space="preserve">  Mỹ</v>
      </c>
      <c r="I984">
        <f>'TSCĐ Edit'!P983</f>
        <v>2020</v>
      </c>
      <c r="J984" t="str">
        <f>'TSCĐ Edit'!Q983</f>
        <v>31/12/2020</v>
      </c>
      <c r="K984" t="s">
        <v>2</v>
      </c>
      <c r="L984" t="s">
        <v>2</v>
      </c>
      <c r="M984" t="str">
        <f>'TSCĐ Edit'!U983</f>
        <v>Đang hoạt động</v>
      </c>
      <c r="N984" t="str">
        <f>'TSCĐ Edit'!Q983</f>
        <v>31/12/2020</v>
      </c>
    </row>
    <row r="985" spans="1:14" x14ac:dyDescent="0.3">
      <c r="A985" t="str">
        <f>'TSCĐ Edit'!I984</f>
        <v>Khoa Phẫu Thuật Gây Mê Hồi Sức</v>
      </c>
      <c r="B985" t="str">
        <f>'TSCĐ Edit'!B984</f>
        <v>Máy hút dịch</v>
      </c>
      <c r="C985" t="str">
        <f>'TSCĐ Edit'!D984</f>
        <v>BG.HD.PTGMH.001</v>
      </c>
      <c r="D985" t="str">
        <f>'TSCĐ Edit'!H984</f>
        <v>Máy hút dịch</v>
      </c>
      <c r="E985" t="str">
        <f>'TSCĐ Edit'!L984</f>
        <v>HTS-6000</v>
      </c>
      <c r="F985" s="160" t="str">
        <f>'TSCĐ Edit'!M984</f>
        <v xml:space="preserve">  HS62004049
 </v>
      </c>
      <c r="G985" t="str">
        <f>'TSCĐ Edit'!N984</f>
        <v xml:space="preserve">Hansung </v>
      </c>
      <c r="H985" t="str">
        <f>'TSCĐ Edit'!O984</f>
        <v xml:space="preserve"> Hàn Quốc</v>
      </c>
      <c r="I985">
        <f>'TSCĐ Edit'!P984</f>
        <v>2020</v>
      </c>
      <c r="J985" t="str">
        <f>'TSCĐ Edit'!Q984</f>
        <v xml:space="preserve"> 10/06/2021</v>
      </c>
      <c r="K985" t="s">
        <v>2</v>
      </c>
      <c r="L985" t="s">
        <v>2</v>
      </c>
      <c r="M985" t="str">
        <f>'TSCĐ Edit'!U984</f>
        <v>Đang hoạt động</v>
      </c>
      <c r="N985" t="str">
        <f>'TSCĐ Edit'!Q984</f>
        <v xml:space="preserve"> 10/06/2021</v>
      </c>
    </row>
    <row r="986" spans="1:14" x14ac:dyDescent="0.3">
      <c r="A986" t="str">
        <f>'TSCĐ Edit'!I985</f>
        <v>Khoa Phẫu Thuật Gây Mê Hồi Sức</v>
      </c>
      <c r="B986" t="str">
        <f>'TSCĐ Edit'!B985</f>
        <v>Máy hút dịch</v>
      </c>
      <c r="C986" t="str">
        <f>'TSCĐ Edit'!D985</f>
        <v>BG.HD.PTGMH.002</v>
      </c>
      <c r="D986" t="str">
        <f>'TSCĐ Edit'!H985</f>
        <v>Máy hút dịch</v>
      </c>
      <c r="E986" t="str">
        <f>'TSCĐ Edit'!L985</f>
        <v>HTS-6000</v>
      </c>
      <c r="F986" s="160" t="str">
        <f>'TSCĐ Edit'!M985</f>
        <v xml:space="preserve">
  HS62004044
 </v>
      </c>
      <c r="G986" t="str">
        <f>'TSCĐ Edit'!N985</f>
        <v xml:space="preserve">Hansung </v>
      </c>
      <c r="H986" t="str">
        <f>'TSCĐ Edit'!O985</f>
        <v xml:space="preserve"> Hàn Quốc</v>
      </c>
      <c r="I986">
        <f>'TSCĐ Edit'!P985</f>
        <v>2020</v>
      </c>
      <c r="J986" t="str">
        <f>'TSCĐ Edit'!Q985</f>
        <v xml:space="preserve"> 10/06/2021</v>
      </c>
      <c r="K986" t="s">
        <v>2</v>
      </c>
      <c r="L986" t="s">
        <v>2</v>
      </c>
      <c r="M986" t="str">
        <f>'TSCĐ Edit'!U985</f>
        <v>Đang hoạt động</v>
      </c>
      <c r="N986" t="str">
        <f>'TSCĐ Edit'!Q985</f>
        <v xml:space="preserve"> 10/06/2021</v>
      </c>
    </row>
    <row r="987" spans="1:14" x14ac:dyDescent="0.3">
      <c r="A987" t="str">
        <f>'TSCĐ Edit'!I986</f>
        <v>Khoa Phẫu Thuật Gây Mê Hồi Sức</v>
      </c>
      <c r="B987" t="str">
        <f>'TSCĐ Edit'!B986</f>
        <v>Máy hút dịch</v>
      </c>
      <c r="C987" t="str">
        <f>'TSCĐ Edit'!D986</f>
        <v>BG.HD.PTGMH.003</v>
      </c>
      <c r="D987" t="str">
        <f>'TSCĐ Edit'!H986</f>
        <v>Máy hút dịch</v>
      </c>
      <c r="E987" t="str">
        <f>'TSCĐ Edit'!L986</f>
        <v>HTS-6000</v>
      </c>
      <c r="F987" s="160" t="str">
        <f>'TSCĐ Edit'!M986</f>
        <v xml:space="preserve">  HS62004052</v>
      </c>
      <c r="G987" t="str">
        <f>'TSCĐ Edit'!N986</f>
        <v xml:space="preserve">Hansung </v>
      </c>
      <c r="H987" t="str">
        <f>'TSCĐ Edit'!O986</f>
        <v xml:space="preserve"> Hàn Quốc</v>
      </c>
      <c r="I987">
        <f>'TSCĐ Edit'!P986</f>
        <v>2020</v>
      </c>
      <c r="J987" t="str">
        <f>'TSCĐ Edit'!Q986</f>
        <v xml:space="preserve"> 10/06/2021</v>
      </c>
      <c r="K987" t="s">
        <v>2</v>
      </c>
      <c r="L987" t="s">
        <v>2</v>
      </c>
      <c r="M987" t="str">
        <f>'TSCĐ Edit'!U986</f>
        <v>Đang hoạt động</v>
      </c>
      <c r="N987" t="str">
        <f>'TSCĐ Edit'!Q986</f>
        <v xml:space="preserve"> 10/06/2021</v>
      </c>
    </row>
    <row r="988" spans="1:14" x14ac:dyDescent="0.3">
      <c r="A988" t="str">
        <f>'TSCĐ Edit'!I987</f>
        <v>Khoa Phẫu Thuật Gây Mê Hồi Sức</v>
      </c>
      <c r="B988" t="str">
        <f>'TSCĐ Edit'!B987</f>
        <v>Máy hút dịch</v>
      </c>
      <c r="C988" t="str">
        <f>'TSCĐ Edit'!D987</f>
        <v>BG.HD.PTGMH.004</v>
      </c>
      <c r="D988" t="str">
        <f>'TSCĐ Edit'!H987</f>
        <v>Máy hút dịch</v>
      </c>
      <c r="E988" t="str">
        <f>'TSCĐ Edit'!L987</f>
        <v>HTS-6000</v>
      </c>
      <c r="F988" s="160" t="str">
        <f>'TSCĐ Edit'!M987</f>
        <v xml:space="preserve">  HS62004050</v>
      </c>
      <c r="G988" t="str">
        <f>'TSCĐ Edit'!N987</f>
        <v xml:space="preserve">Hansung </v>
      </c>
      <c r="H988" t="str">
        <f>'TSCĐ Edit'!O987</f>
        <v xml:space="preserve"> Hàn Quốc</v>
      </c>
      <c r="I988">
        <f>'TSCĐ Edit'!P987</f>
        <v>2020</v>
      </c>
      <c r="J988" t="str">
        <f>'TSCĐ Edit'!Q987</f>
        <v xml:space="preserve"> 10/06/2021</v>
      </c>
      <c r="K988" t="s">
        <v>2</v>
      </c>
      <c r="L988" t="s">
        <v>2</v>
      </c>
      <c r="M988" t="str">
        <f>'TSCĐ Edit'!U987</f>
        <v>Đang hoạt động</v>
      </c>
      <c r="N988" t="str">
        <f>'TSCĐ Edit'!Q987</f>
        <v xml:space="preserve"> 10/06/2021</v>
      </c>
    </row>
    <row r="989" spans="1:14" x14ac:dyDescent="0.3">
      <c r="A989" t="str">
        <f>'TSCĐ Edit'!I988</f>
        <v>Khoa Phẫu Thuật Gây Mê Hồi Sức</v>
      </c>
      <c r="B989" t="str">
        <f>'TSCĐ Edit'!B988</f>
        <v>Máy hút dịch</v>
      </c>
      <c r="C989" t="str">
        <f>'TSCĐ Edit'!D988</f>
        <v>BG.HD.PTGMH.005</v>
      </c>
      <c r="D989" t="str">
        <f>'TSCĐ Edit'!H988</f>
        <v>Máy hút dịch</v>
      </c>
      <c r="E989" t="str">
        <f>'TSCĐ Edit'!L988</f>
        <v>HTS-6000</v>
      </c>
      <c r="F989" s="160" t="str">
        <f>'TSCĐ Edit'!M988</f>
        <v xml:space="preserve">  HS62004043
 </v>
      </c>
      <c r="G989" t="str">
        <f>'TSCĐ Edit'!N988</f>
        <v xml:space="preserve">Hansung </v>
      </c>
      <c r="H989" t="str">
        <f>'TSCĐ Edit'!O988</f>
        <v xml:space="preserve"> Hàn Quốc</v>
      </c>
      <c r="I989">
        <f>'TSCĐ Edit'!P988</f>
        <v>2020</v>
      </c>
      <c r="J989" t="str">
        <f>'TSCĐ Edit'!Q988</f>
        <v xml:space="preserve"> 10/06/2021</v>
      </c>
      <c r="K989" t="s">
        <v>2</v>
      </c>
      <c r="L989" t="s">
        <v>2</v>
      </c>
      <c r="M989" t="str">
        <f>'TSCĐ Edit'!U988</f>
        <v>Đang hoạt động</v>
      </c>
      <c r="N989" t="str">
        <f>'TSCĐ Edit'!Q988</f>
        <v xml:space="preserve"> 10/06/2021</v>
      </c>
    </row>
    <row r="990" spans="1:14" x14ac:dyDescent="0.3">
      <c r="A990" t="str">
        <f>'TSCĐ Edit'!I989</f>
        <v>Khoa Phẫu Thuật Gây Mê Hồi Sức</v>
      </c>
      <c r="B990" t="str">
        <f>'TSCĐ Edit'!B989</f>
        <v>Máy hút dịch</v>
      </c>
      <c r="C990" t="str">
        <f>'TSCĐ Edit'!D989</f>
        <v>BG.HD.PTGMH.006</v>
      </c>
      <c r="D990" t="str">
        <f>'TSCĐ Edit'!H989</f>
        <v>Máy hút dịch</v>
      </c>
      <c r="E990" t="str">
        <f>'TSCĐ Edit'!L989</f>
        <v>HTS-6000</v>
      </c>
      <c r="F990" s="160" t="str">
        <f>'TSCĐ Edit'!M989</f>
        <v xml:space="preserve">  HS62004041
 </v>
      </c>
      <c r="G990" t="str">
        <f>'TSCĐ Edit'!N989</f>
        <v xml:space="preserve">Hansung </v>
      </c>
      <c r="H990" t="str">
        <f>'TSCĐ Edit'!O989</f>
        <v xml:space="preserve"> Hàn Quốc</v>
      </c>
      <c r="I990">
        <f>'TSCĐ Edit'!P989</f>
        <v>2020</v>
      </c>
      <c r="J990" t="str">
        <f>'TSCĐ Edit'!Q989</f>
        <v xml:space="preserve"> 10/06/2021</v>
      </c>
      <c r="K990" t="s">
        <v>2</v>
      </c>
      <c r="L990" t="s">
        <v>2</v>
      </c>
      <c r="M990" t="str">
        <f>'TSCĐ Edit'!U989</f>
        <v>Đang hoạt động</v>
      </c>
      <c r="N990" t="str">
        <f>'TSCĐ Edit'!Q989</f>
        <v xml:space="preserve"> 10/06/2021</v>
      </c>
    </row>
    <row r="991" spans="1:14" x14ac:dyDescent="0.3">
      <c r="A991" t="str">
        <f>'TSCĐ Edit'!I990</f>
        <v>Khoa Phẫu Thuật Gây Mê Hồi Sức</v>
      </c>
      <c r="B991" t="str">
        <f>'TSCĐ Edit'!B990</f>
        <v>Máy hút dịch</v>
      </c>
      <c r="C991" t="str">
        <f>'TSCĐ Edit'!D990</f>
        <v>BG.HD.PTGMH.007</v>
      </c>
      <c r="D991" t="str">
        <f>'TSCĐ Edit'!H990</f>
        <v>Máy hút dịch</v>
      </c>
      <c r="E991" t="str">
        <f>'TSCĐ Edit'!L990</f>
        <v>HTS-6000</v>
      </c>
      <c r="F991" s="160" t="str">
        <f>'TSCĐ Edit'!M990</f>
        <v xml:space="preserve">  HS62004033</v>
      </c>
      <c r="G991" t="str">
        <f>'TSCĐ Edit'!N990</f>
        <v xml:space="preserve">Hansung </v>
      </c>
      <c r="H991" t="str">
        <f>'TSCĐ Edit'!O990</f>
        <v xml:space="preserve"> Hàn Quốc</v>
      </c>
      <c r="I991">
        <f>'TSCĐ Edit'!P990</f>
        <v>2020</v>
      </c>
      <c r="J991" t="str">
        <f>'TSCĐ Edit'!Q990</f>
        <v xml:space="preserve"> 10/06/2021</v>
      </c>
      <c r="K991" t="s">
        <v>2</v>
      </c>
      <c r="L991" t="s">
        <v>2</v>
      </c>
      <c r="M991" t="str">
        <f>'TSCĐ Edit'!U990</f>
        <v>Đang hoạt động</v>
      </c>
      <c r="N991" t="str">
        <f>'TSCĐ Edit'!Q990</f>
        <v xml:space="preserve"> 10/06/2021</v>
      </c>
    </row>
    <row r="992" spans="1:14" x14ac:dyDescent="0.3">
      <c r="A992" t="str">
        <f>'TSCĐ Edit'!I991</f>
        <v>Khoa Phẫu Thuật Gây Mê Hồi Sức</v>
      </c>
      <c r="B992" t="str">
        <f>'TSCĐ Edit'!B991</f>
        <v>Máy hút dịch</v>
      </c>
      <c r="C992" t="str">
        <f>'TSCĐ Edit'!D991</f>
        <v>BG.HD.PTGMH.008</v>
      </c>
      <c r="D992" t="str">
        <f>'TSCĐ Edit'!H991</f>
        <v>Máy hút dịch</v>
      </c>
      <c r="E992" t="str">
        <f>'TSCĐ Edit'!L991</f>
        <v>HTS-6000</v>
      </c>
      <c r="F992" s="160" t="str">
        <f>'TSCĐ Edit'!M991</f>
        <v xml:space="preserve">  HS62004045</v>
      </c>
      <c r="G992" t="str">
        <f>'TSCĐ Edit'!N991</f>
        <v xml:space="preserve">Hansung </v>
      </c>
      <c r="H992" t="str">
        <f>'TSCĐ Edit'!O991</f>
        <v xml:space="preserve"> Hàn Quốc</v>
      </c>
      <c r="I992">
        <f>'TSCĐ Edit'!P991</f>
        <v>2020</v>
      </c>
      <c r="J992" t="str">
        <f>'TSCĐ Edit'!Q991</f>
        <v xml:space="preserve"> 10/06/2021</v>
      </c>
      <c r="K992" t="s">
        <v>2</v>
      </c>
      <c r="L992" t="s">
        <v>2</v>
      </c>
      <c r="M992" t="str">
        <f>'TSCĐ Edit'!U991</f>
        <v>Đang hoạt động</v>
      </c>
      <c r="N992" t="str">
        <f>'TSCĐ Edit'!Q991</f>
        <v xml:space="preserve"> 10/06/2021</v>
      </c>
    </row>
    <row r="993" spans="1:14" x14ac:dyDescent="0.3">
      <c r="A993" t="str">
        <f>'TSCĐ Edit'!I992</f>
        <v>Khoa Phẫu Thuật Gây Mê Hồi Sức</v>
      </c>
      <c r="B993" t="str">
        <f>'TSCĐ Edit'!B992</f>
        <v xml:space="preserve">Máy hút dịch  </v>
      </c>
      <c r="C993" t="str">
        <f>'TSCĐ Edit'!D992</f>
        <v>BG.HD.PTGMH.001</v>
      </c>
      <c r="D993" t="str">
        <f>'TSCĐ Edit'!H992</f>
        <v>Máy hút dịch liên tục áp lực thấp</v>
      </c>
      <c r="E993" t="str">
        <f>'TSCĐ Edit'!L992</f>
        <v>Constant - 1400</v>
      </c>
      <c r="F993" s="160" t="str">
        <f>'TSCĐ Edit'!M992</f>
        <v xml:space="preserve"> 2007040U
 </v>
      </c>
      <c r="G993" t="str">
        <f>'TSCĐ Edit'!N992</f>
        <v xml:space="preserve">Sanko </v>
      </c>
      <c r="H993" t="str">
        <f>'TSCĐ Edit'!O992</f>
        <v>Nhật Bản</v>
      </c>
      <c r="I993">
        <f>'TSCĐ Edit'!P992</f>
        <v>2020</v>
      </c>
      <c r="J993" t="str">
        <f>'TSCĐ Edit'!Q992</f>
        <v xml:space="preserve"> 10/06/2021</v>
      </c>
      <c r="K993" t="s">
        <v>2</v>
      </c>
      <c r="L993" t="s">
        <v>2</v>
      </c>
      <c r="M993" t="str">
        <f>'TSCĐ Edit'!U992</f>
        <v>Đang hoạt động</v>
      </c>
      <c r="N993" t="str">
        <f>'TSCĐ Edit'!Q992</f>
        <v xml:space="preserve"> 10/06/2021</v>
      </c>
    </row>
    <row r="994" spans="1:14" x14ac:dyDescent="0.3">
      <c r="A994" t="str">
        <f>'TSCĐ Edit'!I993</f>
        <v>Khoa Phẫu Thuật Gây Mê Hồi Sức</v>
      </c>
      <c r="B994" t="str">
        <f>'TSCĐ Edit'!B993</f>
        <v xml:space="preserve">Máy hút dịch  </v>
      </c>
      <c r="C994" t="str">
        <f>'TSCĐ Edit'!D993</f>
        <v>BG.HD.PTGMH.002</v>
      </c>
      <c r="D994" t="str">
        <f>'TSCĐ Edit'!H993</f>
        <v>Máy hút dịch liên tục áp lực thấp</v>
      </c>
      <c r="E994" t="str">
        <f>'TSCĐ Edit'!L993</f>
        <v>Constant - 1400</v>
      </c>
      <c r="F994" s="160" t="str">
        <f>'TSCĐ Edit'!M993</f>
        <v xml:space="preserve"> 2007046U
 </v>
      </c>
      <c r="G994" t="str">
        <f>'TSCĐ Edit'!N993</f>
        <v xml:space="preserve">Sanko </v>
      </c>
      <c r="H994" t="str">
        <f>'TSCĐ Edit'!O993</f>
        <v>Nhật Bản</v>
      </c>
      <c r="I994">
        <f>'TSCĐ Edit'!P993</f>
        <v>2020</v>
      </c>
      <c r="J994" t="str">
        <f>'TSCĐ Edit'!Q993</f>
        <v xml:space="preserve"> 10/06/2021</v>
      </c>
      <c r="K994" t="s">
        <v>2</v>
      </c>
      <c r="L994" t="s">
        <v>2</v>
      </c>
      <c r="M994" t="str">
        <f>'TSCĐ Edit'!U993</f>
        <v>Đang hoạt động</v>
      </c>
      <c r="N994" t="str">
        <f>'TSCĐ Edit'!Q993</f>
        <v xml:space="preserve"> 10/06/2021</v>
      </c>
    </row>
    <row r="995" spans="1:14" x14ac:dyDescent="0.3">
      <c r="A995" t="str">
        <f>'TSCĐ Edit'!I994</f>
        <v>Khoa Phẫu Thuật Gây Mê Hồi Sức</v>
      </c>
      <c r="B995" t="str">
        <f>'TSCĐ Edit'!B994</f>
        <v>Máy khoan</v>
      </c>
      <c r="C995" t="str">
        <f>'TSCĐ Edit'!D994</f>
        <v>BG.MKX.PTGMH.001</v>
      </c>
      <c r="D995" t="str">
        <f>'TSCĐ Edit'!H994</f>
        <v>Máy khoan xương</v>
      </c>
      <c r="E995" t="str">
        <f>'TSCĐ Edit'!L994</f>
        <v>YTZJ-B</v>
      </c>
      <c r="F995" s="160" t="str">
        <f>'TSCĐ Edit'!M994</f>
        <v>JZP2003051</v>
      </c>
      <c r="G995" t="str">
        <f>'TSCĐ Edit'!N994</f>
        <v>HangZhou Zhengda</v>
      </c>
      <c r="H995" t="str">
        <f>'TSCĐ Edit'!O994</f>
        <v xml:space="preserve"> Trung Quốc</v>
      </c>
      <c r="I995">
        <f>'TSCĐ Edit'!P994</f>
        <v>2022</v>
      </c>
      <c r="J995">
        <f>'TSCĐ Edit'!Q994</f>
        <v>44900</v>
      </c>
      <c r="K995" t="s">
        <v>2</v>
      </c>
      <c r="L995" t="s">
        <v>2</v>
      </c>
      <c r="M995" t="str">
        <f>'TSCĐ Edit'!U994</f>
        <v>Đang hoạt động</v>
      </c>
      <c r="N995">
        <f>'TSCĐ Edit'!Q994</f>
        <v>44900</v>
      </c>
    </row>
    <row r="996" spans="1:14" x14ac:dyDescent="0.3">
      <c r="A996" t="str">
        <f>'TSCĐ Edit'!I995</f>
        <v>Khoa Phẫu Thuật Gây Mê Hồi Sức</v>
      </c>
      <c r="B996" t="str">
        <f>'TSCĐ Edit'!B995</f>
        <v>Máy khoan</v>
      </c>
      <c r="C996" t="str">
        <f>'TSCĐ Edit'!D995</f>
        <v>BG.MKX.PTGMH.002</v>
      </c>
      <c r="D996" t="str">
        <f>'TSCĐ Edit'!H995</f>
        <v>Máy khoan xương</v>
      </c>
      <c r="E996" t="str">
        <f>'TSCĐ Edit'!L995</f>
        <v>YTZJ-B</v>
      </c>
      <c r="F996" s="160" t="str">
        <f>'TSCĐ Edit'!M995</f>
        <v>JZP2003048</v>
      </c>
      <c r="G996" t="str">
        <f>'TSCĐ Edit'!N995</f>
        <v>HangZhou Zhengda</v>
      </c>
      <c r="H996" t="str">
        <f>'TSCĐ Edit'!O995</f>
        <v xml:space="preserve"> Trung Quốc</v>
      </c>
      <c r="I996">
        <f>'TSCĐ Edit'!P995</f>
        <v>2022</v>
      </c>
      <c r="J996">
        <f>'TSCĐ Edit'!Q995</f>
        <v>44900</v>
      </c>
      <c r="K996" t="s">
        <v>2</v>
      </c>
      <c r="L996" t="s">
        <v>2</v>
      </c>
      <c r="M996" t="str">
        <f>'TSCĐ Edit'!U995</f>
        <v>Đang hoạt động</v>
      </c>
      <c r="N996">
        <f>'TSCĐ Edit'!Q995</f>
        <v>44900</v>
      </c>
    </row>
    <row r="997" spans="1:14" x14ac:dyDescent="0.3">
      <c r="A997" t="str">
        <f>'TSCĐ Edit'!I996</f>
        <v>Khoa Phẫu Thuật Gây Mê Hồi Sức</v>
      </c>
      <c r="B997" t="str">
        <f>'TSCĐ Edit'!B996</f>
        <v>Máy khoan</v>
      </c>
      <c r="C997" t="str">
        <f>'TSCĐ Edit'!D996</f>
        <v>BG.MKX.PTGMH.003</v>
      </c>
      <c r="D997" t="str">
        <f>'TSCĐ Edit'!H996</f>
        <v>Máy khoan xương</v>
      </c>
      <c r="E997" t="str">
        <f>'TSCĐ Edit'!L996</f>
        <v>YTZJ-B</v>
      </c>
      <c r="F997" s="160" t="str">
        <f>'TSCĐ Edit'!M996</f>
        <v>JZP2003049</v>
      </c>
      <c r="G997" t="str">
        <f>'TSCĐ Edit'!N996</f>
        <v>HangZhou Zhengda</v>
      </c>
      <c r="H997" t="str">
        <f>'TSCĐ Edit'!O996</f>
        <v xml:space="preserve"> Trung Quốc</v>
      </c>
      <c r="I997">
        <f>'TSCĐ Edit'!P996</f>
        <v>2022</v>
      </c>
      <c r="J997">
        <f>'TSCĐ Edit'!Q996</f>
        <v>44900</v>
      </c>
      <c r="K997" t="s">
        <v>2</v>
      </c>
      <c r="L997" t="s">
        <v>2</v>
      </c>
      <c r="M997" t="str">
        <f>'TSCĐ Edit'!U996</f>
        <v>Đang hoạt động</v>
      </c>
      <c r="N997">
        <f>'TSCĐ Edit'!Q996</f>
        <v>44900</v>
      </c>
    </row>
    <row r="998" spans="1:14" x14ac:dyDescent="0.3">
      <c r="A998" t="str">
        <f>'TSCĐ Edit'!I997</f>
        <v>Khoa Phẫu Thuật Gây Mê Hồi Sức</v>
      </c>
      <c r="B998" t="str">
        <f>'TSCĐ Edit'!B997</f>
        <v>Máy khoan xương</v>
      </c>
      <c r="C998" t="str">
        <f>'TSCĐ Edit'!D997</f>
        <v>BG.MKX.PTGMH.001</v>
      </c>
      <c r="D998" t="str">
        <f>'TSCĐ Edit'!H997</f>
        <v>Máy khoan xương</v>
      </c>
      <c r="E998" t="str">
        <f>'TSCĐ Edit'!L997</f>
        <v>369D.302</v>
      </c>
      <c r="F998" s="160" t="str">
        <f>'TSCĐ Edit'!M997</f>
        <v>M0201098131SK</v>
      </c>
      <c r="G998" t="str">
        <f>'TSCĐ Edit'!N997</f>
        <v>ASCO</v>
      </c>
      <c r="H998" t="str">
        <f>'TSCĐ Edit'!O997</f>
        <v>Ấn Độ</v>
      </c>
      <c r="I998">
        <f>'TSCĐ Edit'!P997</f>
        <v>2023</v>
      </c>
      <c r="J998">
        <f>'TSCĐ Edit'!Q997</f>
        <v>45572</v>
      </c>
      <c r="K998" t="s">
        <v>2</v>
      </c>
      <c r="L998" t="s">
        <v>2</v>
      </c>
      <c r="M998" t="str">
        <f>'TSCĐ Edit'!U997</f>
        <v>Đang hoạt động</v>
      </c>
      <c r="N998">
        <f>'TSCĐ Edit'!Q997</f>
        <v>45572</v>
      </c>
    </row>
    <row r="999" spans="1:14" x14ac:dyDescent="0.3">
      <c r="A999" t="str">
        <f>'TSCĐ Edit'!I998</f>
        <v>Khoa Phẫu Thuật Gây Mê Hồi Sức</v>
      </c>
      <c r="B999" t="str">
        <f>'TSCĐ Edit'!B998</f>
        <v xml:space="preserve">Máy làm ấm  </v>
      </c>
      <c r="C999" t="str">
        <f>'TSCĐ Edit'!D998</f>
        <v>BG.MLA.PTGMH.001</v>
      </c>
      <c r="D999" t="str">
        <f>'TSCĐ Edit'!H998</f>
        <v>Máy làm ấm máu và dịch truyền Animec AM-301-5AF</v>
      </c>
      <c r="E999" t="str">
        <f>'TSCĐ Edit'!L998</f>
        <v xml:space="preserve"> AM-301-5AF</v>
      </c>
      <c r="F999" s="160" t="str">
        <f>'TSCĐ Edit'!M998</f>
        <v>2023D0227; 2023D0228</v>
      </c>
      <c r="G999" t="str">
        <f>'TSCĐ Edit'!N998</f>
        <v>Elltec Co., Ltd</v>
      </c>
      <c r="H999" t="str">
        <f>'TSCĐ Edit'!O998</f>
        <v>Nhật Bản</v>
      </c>
      <c r="I999">
        <f>'TSCĐ Edit'!P998</f>
        <v>2023</v>
      </c>
      <c r="J999" t="str">
        <f>'TSCĐ Edit'!Q998</f>
        <v>15/07/2024</v>
      </c>
      <c r="K999" t="s">
        <v>2</v>
      </c>
      <c r="L999" t="s">
        <v>2</v>
      </c>
      <c r="M999" t="str">
        <f>'TSCĐ Edit'!U998</f>
        <v>Đang hoạt động</v>
      </c>
      <c r="N999" t="str">
        <f>'TSCĐ Edit'!Q998</f>
        <v>15/07/2024</v>
      </c>
    </row>
    <row r="1000" spans="1:14" x14ac:dyDescent="0.3">
      <c r="A1000" t="str">
        <f>'TSCĐ Edit'!I999</f>
        <v>Khoa Phẫu Thuật Gây Mê Hồi Sức</v>
      </c>
      <c r="B1000" t="str">
        <f>'TSCĐ Edit'!B999</f>
        <v>Máy phun dung dịch khử khuẩn</v>
      </c>
      <c r="C1000" t="str">
        <f>'TSCĐ Edit'!D999</f>
        <v>BG.KK.PTGMH.001</v>
      </c>
      <c r="D1000" t="str">
        <f>'TSCĐ Edit'!H999</f>
        <v>Máy phun dung dịch khử khuẩn</v>
      </c>
      <c r="E1000" t="str">
        <f>'TSCĐ Edit'!L999</f>
        <v>Alfasol Compact</v>
      </c>
      <c r="F1000" s="160" t="str">
        <f>'TSCĐ Edit'!M999</f>
        <v>AFC-0920-00207</v>
      </c>
      <c r="G1000" t="str">
        <f>'TSCĐ Edit'!N999</f>
        <v>Lavitec</v>
      </c>
      <c r="H1000" t="str">
        <f>'TSCĐ Edit'!O999</f>
        <v>Việt Nam</v>
      </c>
      <c r="I1000">
        <f>'TSCĐ Edit'!P999</f>
        <v>2020</v>
      </c>
      <c r="J1000" t="str">
        <f>'TSCĐ Edit'!Q999</f>
        <v>31/12/2020</v>
      </c>
      <c r="K1000" t="s">
        <v>2</v>
      </c>
      <c r="L1000" t="s">
        <v>2</v>
      </c>
      <c r="M1000" t="str">
        <f>'TSCĐ Edit'!U999</f>
        <v>Đang hoạt động</v>
      </c>
      <c r="N1000" t="str">
        <f>'TSCĐ Edit'!Q999</f>
        <v>31/12/2020</v>
      </c>
    </row>
    <row r="1001" spans="1:14" x14ac:dyDescent="0.3">
      <c r="A1001" t="str">
        <f>'TSCĐ Edit'!I1000</f>
        <v>Khoa Phẫu Thuật Gây Mê Hồi Sức</v>
      </c>
      <c r="B1001" t="str">
        <f>'TSCĐ Edit'!B1000</f>
        <v xml:space="preserve">Máy sốc tim </v>
      </c>
      <c r="C1001" t="str">
        <f>'TSCĐ Edit'!D1000</f>
        <v>BG.ST.PTGMH.001</v>
      </c>
      <c r="D1001" t="str">
        <f>'TSCĐ Edit'!H1000</f>
        <v>Máy có sốc tim tạo nhịp</v>
      </c>
      <c r="E1001" t="str">
        <f>'TSCĐ Edit'!L1000</f>
        <v>CU-HD1</v>
      </c>
      <c r="F1001" s="160" t="str">
        <f>'TSCĐ Edit'!M1000</f>
        <v xml:space="preserve"> M2T09A046</v>
      </c>
      <c r="G1001" t="str">
        <f>'TSCĐ Edit'!N1000</f>
        <v>CU Medical</v>
      </c>
      <c r="H1001" t="str">
        <f>'TSCĐ Edit'!O1000</f>
        <v xml:space="preserve"> Hàn Quốc</v>
      </c>
      <c r="I1001">
        <f>'TSCĐ Edit'!P1000</f>
        <v>2021</v>
      </c>
      <c r="J1001" t="str">
        <f>'TSCĐ Edit'!Q1000</f>
        <v xml:space="preserve"> 10/06/2021</v>
      </c>
      <c r="K1001" t="s">
        <v>2</v>
      </c>
      <c r="L1001" t="s">
        <v>2</v>
      </c>
      <c r="M1001" t="str">
        <f>'TSCĐ Edit'!U1000</f>
        <v>Đang hoạt động</v>
      </c>
      <c r="N1001" t="str">
        <f>'TSCĐ Edit'!Q1000</f>
        <v xml:space="preserve"> 10/06/2021</v>
      </c>
    </row>
    <row r="1002" spans="1:14" x14ac:dyDescent="0.3">
      <c r="A1002" t="str">
        <f>'TSCĐ Edit'!I1001</f>
        <v>Khoa Phẫu Thuật Gây Mê Hồi Sức</v>
      </c>
      <c r="B1002" t="str">
        <f>'TSCĐ Edit'!B1001</f>
        <v xml:space="preserve">Máy sốc tim </v>
      </c>
      <c r="C1002" t="str">
        <f>'TSCĐ Edit'!D1001</f>
        <v>BG.ST.PTGMH.002</v>
      </c>
      <c r="D1002" t="str">
        <f>'TSCĐ Edit'!H1001</f>
        <v>Máy có sốc tim tạo nhịp</v>
      </c>
      <c r="E1002" t="str">
        <f>'TSCĐ Edit'!L1001</f>
        <v>CU-HD1</v>
      </c>
      <c r="F1002" s="160" t="str">
        <f>'TSCĐ Edit'!M1001</f>
        <v xml:space="preserve"> M2S27H057</v>
      </c>
      <c r="G1002" t="str">
        <f>'TSCĐ Edit'!N1001</f>
        <v>CU Medical</v>
      </c>
      <c r="H1002" t="str">
        <f>'TSCĐ Edit'!O1001</f>
        <v xml:space="preserve"> Hàn Quốc</v>
      </c>
      <c r="I1002">
        <f>'TSCĐ Edit'!P1001</f>
        <v>2021</v>
      </c>
      <c r="J1002" t="str">
        <f>'TSCĐ Edit'!Q1001</f>
        <v xml:space="preserve"> 10/06/2021</v>
      </c>
      <c r="K1002" t="s">
        <v>2</v>
      </c>
      <c r="L1002" t="s">
        <v>2</v>
      </c>
      <c r="M1002" t="str">
        <f>'TSCĐ Edit'!U1001</f>
        <v>Đang hoạt động</v>
      </c>
      <c r="N1002" t="str">
        <f>'TSCĐ Edit'!Q1001</f>
        <v xml:space="preserve"> 10/06/2021</v>
      </c>
    </row>
    <row r="1003" spans="1:14" x14ac:dyDescent="0.3">
      <c r="A1003" t="str">
        <f>'TSCĐ Edit'!I1002</f>
        <v>Khoa Phẫu Thuật Gây Mê Hồi Sức</v>
      </c>
      <c r="B1003" t="str">
        <f>'TSCĐ Edit'!B1002</f>
        <v xml:space="preserve">Máy tháo lồng ruột </v>
      </c>
      <c r="C1003" t="str">
        <f>'TSCĐ Edit'!D1002</f>
        <v>BG.TL.PTGMH.001</v>
      </c>
      <c r="D1003" t="str">
        <f>'TSCĐ Edit'!H1002</f>
        <v xml:space="preserve">Máy tháo lồng ruột </v>
      </c>
      <c r="E1003" t="str">
        <f>'TSCĐ Edit'!L1002</f>
        <v>CF-1</v>
      </c>
      <c r="F1003" s="160">
        <f>'TSCĐ Edit'!M1002</f>
        <v>1901194</v>
      </c>
      <c r="G1003" t="str">
        <f>'TSCĐ Edit'!N1002</f>
        <v xml:space="preserve">Shanghai Guangzheng </v>
      </c>
      <c r="H1003" t="str">
        <f>'TSCĐ Edit'!O1002</f>
        <v xml:space="preserve"> Trung Quốc</v>
      </c>
      <c r="I1003">
        <f>'TSCĐ Edit'!P1002</f>
        <v>2019</v>
      </c>
      <c r="J1003">
        <f>'TSCĐ Edit'!Q1002</f>
        <v>43750</v>
      </c>
      <c r="K1003" t="s">
        <v>2</v>
      </c>
      <c r="L1003" t="s">
        <v>2</v>
      </c>
      <c r="M1003" t="str">
        <f>'TSCĐ Edit'!U1002</f>
        <v>Đang hoạt động</v>
      </c>
      <c r="N1003">
        <f>'TSCĐ Edit'!Q1002</f>
        <v>43750</v>
      </c>
    </row>
    <row r="1004" spans="1:14" x14ac:dyDescent="0.3">
      <c r="A1004" t="str">
        <f>'TSCĐ Edit'!I1003</f>
        <v>Khoa Phẫu Thuật Gây Mê Hồi Sức</v>
      </c>
      <c r="B1004" t="str">
        <f>'TSCĐ Edit'!B1003</f>
        <v>Máy theo dõi BN</v>
      </c>
      <c r="C1004" t="str">
        <f>'TSCĐ Edit'!D1003</f>
        <v>BG.MTD.PTGMH.001</v>
      </c>
      <c r="D1004" t="str">
        <f>'TSCĐ Edit'!H1003</f>
        <v>Monitor theo dõi bệnh nhân</v>
      </c>
      <c r="E1004" t="str">
        <f>'TSCĐ Edit'!L1003</f>
        <v>MP-30-Intechti VUC</v>
      </c>
      <c r="F1004" s="160" t="str">
        <f>'TSCĐ Edit'!M1003</f>
        <v>DE 7284 8139</v>
      </c>
      <c r="G1004" t="str">
        <f>'TSCĐ Edit'!N1003</f>
        <v>Philips</v>
      </c>
      <c r="H1004" t="str">
        <f>'TSCĐ Edit'!O1003</f>
        <v>Đức</v>
      </c>
      <c r="I1004">
        <f>'TSCĐ Edit'!P1003</f>
        <v>2008</v>
      </c>
      <c r="J1004">
        <f>'TSCĐ Edit'!Q1003</f>
        <v>39459</v>
      </c>
      <c r="K1004" t="s">
        <v>2</v>
      </c>
      <c r="L1004" t="s">
        <v>2</v>
      </c>
      <c r="M1004" t="str">
        <f>'TSCĐ Edit'!U1003</f>
        <v>Đang hoạt động</v>
      </c>
      <c r="N1004">
        <f>'TSCĐ Edit'!Q1003</f>
        <v>39459</v>
      </c>
    </row>
    <row r="1005" spans="1:14" x14ac:dyDescent="0.3">
      <c r="A1005" t="str">
        <f>'TSCĐ Edit'!I1004</f>
        <v>Khoa Phẫu Thuật Gây Mê Hồi Sức</v>
      </c>
      <c r="B1005" t="str">
        <f>'TSCĐ Edit'!B1004</f>
        <v>Máy theo dõi BN</v>
      </c>
      <c r="C1005" t="str">
        <f>'TSCĐ Edit'!D1004</f>
        <v>BG.MTD.PTGMH.002</v>
      </c>
      <c r="D1005" t="str">
        <f>'TSCĐ Edit'!H1004</f>
        <v>Máy theo dõi bệnh nhân</v>
      </c>
      <c r="E1005" t="str">
        <f>'TSCĐ Edit'!L1004</f>
        <v>BSM 3562</v>
      </c>
      <c r="F1005" s="160" t="str">
        <f>'TSCĐ Edit'!M1004</f>
        <v>SN 06766</v>
      </c>
      <c r="G1005" t="str">
        <f>'TSCĐ Edit'!N1004</f>
        <v xml:space="preserve">Nihon </v>
      </c>
      <c r="H1005" t="str">
        <f>'TSCĐ Edit'!O1004</f>
        <v>Nhật Bản</v>
      </c>
      <c r="I1005">
        <f>'TSCĐ Edit'!P1004</f>
        <v>2014</v>
      </c>
      <c r="J1005">
        <f>'TSCĐ Edit'!Q1004</f>
        <v>41736</v>
      </c>
      <c r="K1005" t="s">
        <v>2</v>
      </c>
      <c r="L1005" t="s">
        <v>2</v>
      </c>
      <c r="M1005" t="str">
        <f>'TSCĐ Edit'!U1004</f>
        <v>Đang hoạt động</v>
      </c>
      <c r="N1005">
        <f>'TSCĐ Edit'!Q1004</f>
        <v>41736</v>
      </c>
    </row>
    <row r="1006" spans="1:14" x14ac:dyDescent="0.3">
      <c r="A1006" t="str">
        <f>'TSCĐ Edit'!I1005</f>
        <v>Khoa Phẫu Thuật Gây Mê Hồi Sức</v>
      </c>
      <c r="B1006" t="str">
        <f>'TSCĐ Edit'!B1005</f>
        <v>Máy theo dõi BN</v>
      </c>
      <c r="C1006" t="str">
        <f>'TSCĐ Edit'!D1005</f>
        <v>BG.MTD.PTGMH.003</v>
      </c>
      <c r="D1006" t="str">
        <f>'TSCĐ Edit'!H1005</f>
        <v>Monitor theo dõi bệnh nhân 5 thông số</v>
      </c>
      <c r="E1006" t="str">
        <f>'TSCĐ Edit'!L1005</f>
        <v>Infinity Vista XL</v>
      </c>
      <c r="F1006" s="160">
        <f>'TSCĐ Edit'!M1005</f>
        <v>6007471177</v>
      </c>
      <c r="G1006" t="str">
        <f>'TSCĐ Edit'!N1005</f>
        <v xml:space="preserve">Dragerwerk AG &amp; Co. KGaA  </v>
      </c>
      <c r="H1006" t="str">
        <f>'TSCĐ Edit'!O1005</f>
        <v xml:space="preserve"> Đức - Mỹ</v>
      </c>
      <c r="I1006">
        <f>'TSCĐ Edit'!P1005</f>
        <v>2015</v>
      </c>
      <c r="J1006" t="str">
        <f>'TSCĐ Edit'!Q1005</f>
        <v>30/12/2015</v>
      </c>
      <c r="K1006" t="s">
        <v>2</v>
      </c>
      <c r="L1006" t="s">
        <v>2</v>
      </c>
      <c r="M1006" t="str">
        <f>'TSCĐ Edit'!U1005</f>
        <v>Đang hoạt động</v>
      </c>
      <c r="N1006" t="str">
        <f>'TSCĐ Edit'!Q1005</f>
        <v>30/12/2015</v>
      </c>
    </row>
    <row r="1007" spans="1:14" x14ac:dyDescent="0.3">
      <c r="A1007" t="str">
        <f>'TSCĐ Edit'!I1006</f>
        <v>Khoa Phẫu Thuật Gây Mê Hồi Sức</v>
      </c>
      <c r="B1007" t="str">
        <f>'TSCĐ Edit'!B1006</f>
        <v>Máy theo dõi BN</v>
      </c>
      <c r="C1007" t="str">
        <f>'TSCĐ Edit'!D1006</f>
        <v>BG.MTD.PTGMH.004</v>
      </c>
      <c r="D1007" t="str">
        <f>'TSCĐ Edit'!H1006</f>
        <v>Monitor 5 thông số</v>
      </c>
      <c r="E1007" t="str">
        <f>'TSCĐ Edit'!L1006</f>
        <v>PVM - 2701</v>
      </c>
      <c r="F1007" s="160" t="str">
        <f>'TSCĐ Edit'!M1006</f>
        <v>06644</v>
      </c>
      <c r="G1007" t="str">
        <f>'TSCĐ Edit'!N1006</f>
        <v>NIHONKOHDEN</v>
      </c>
      <c r="H1007" t="str">
        <f>'TSCĐ Edit'!O1006</f>
        <v>Nhật Bản</v>
      </c>
      <c r="I1007">
        <f>'TSCĐ Edit'!P1006</f>
        <v>2014</v>
      </c>
      <c r="J1007">
        <f>'TSCĐ Edit'!Q1006</f>
        <v>42070</v>
      </c>
      <c r="K1007" t="s">
        <v>2</v>
      </c>
      <c r="L1007" t="s">
        <v>2</v>
      </c>
      <c r="M1007" t="str">
        <f>'TSCĐ Edit'!U1006</f>
        <v>Đang hoạt động</v>
      </c>
      <c r="N1007">
        <f>'TSCĐ Edit'!Q1006</f>
        <v>42070</v>
      </c>
    </row>
    <row r="1008" spans="1:14" x14ac:dyDescent="0.3">
      <c r="A1008" t="str">
        <f>'TSCĐ Edit'!I1007</f>
        <v>Khoa Phẫu Thuật Gây Mê Hồi Sức</v>
      </c>
      <c r="B1008" t="str">
        <f>'TSCĐ Edit'!B1007</f>
        <v>Máy theo dõi BN</v>
      </c>
      <c r="C1008" t="str">
        <f>'TSCĐ Edit'!D1007</f>
        <v>BG.MTD.PTGMH.005</v>
      </c>
      <c r="D1008" t="str">
        <f>'TSCĐ Edit'!H1007</f>
        <v>Monitor theo dõi bệnh nhân  5 thông số</v>
      </c>
      <c r="E1008" t="str">
        <f>'TSCĐ Edit'!L1007</f>
        <v>PVM - 2701</v>
      </c>
      <c r="F1008" s="160" t="str">
        <f>'TSCĐ Edit'!M1007</f>
        <v>09593</v>
      </c>
      <c r="G1008" t="str">
        <f>'TSCĐ Edit'!N1007</f>
        <v>NIHONKOHDEN</v>
      </c>
      <c r="H1008" t="str">
        <f>'TSCĐ Edit'!O1007</f>
        <v>Nhật Bản</v>
      </c>
      <c r="I1008">
        <f>'TSCĐ Edit'!P1007</f>
        <v>2016</v>
      </c>
      <c r="J1008" t="str">
        <f>'TSCĐ Edit'!Q1007</f>
        <v>15/11/2016</v>
      </c>
      <c r="K1008" t="s">
        <v>2</v>
      </c>
      <c r="L1008" t="s">
        <v>2</v>
      </c>
      <c r="M1008" t="str">
        <f>'TSCĐ Edit'!U1007</f>
        <v>Đang hoạt động</v>
      </c>
      <c r="N1008" t="str">
        <f>'TSCĐ Edit'!Q1007</f>
        <v>15/11/2016</v>
      </c>
    </row>
    <row r="1009" spans="1:14" x14ac:dyDescent="0.3">
      <c r="A1009" t="str">
        <f>'TSCĐ Edit'!I1008</f>
        <v>Khoa Phẫu Thuật Gây Mê Hồi Sức</v>
      </c>
      <c r="B1009" t="str">
        <f>'TSCĐ Edit'!B1008</f>
        <v>Máy theo dõi BN</v>
      </c>
      <c r="C1009" t="str">
        <f>'TSCĐ Edit'!D1008</f>
        <v>BG.MTD.PTGMH.006</v>
      </c>
      <c r="D1009" t="str">
        <f>'TSCĐ Edit'!H1008</f>
        <v>Monitor theo dõi bệnh nhân  5 thông số</v>
      </c>
      <c r="E1009" t="str">
        <f>'TSCĐ Edit'!L1008</f>
        <v>PVM - 2701</v>
      </c>
      <c r="F1009" s="160" t="str">
        <f>'TSCĐ Edit'!M1008</f>
        <v>09590</v>
      </c>
      <c r="G1009" t="str">
        <f>'TSCĐ Edit'!N1008</f>
        <v>NIHONKOHDEN</v>
      </c>
      <c r="H1009" t="str">
        <f>'TSCĐ Edit'!O1008</f>
        <v>Nhật Bản</v>
      </c>
      <c r="I1009">
        <f>'TSCĐ Edit'!P1008</f>
        <v>2016</v>
      </c>
      <c r="J1009" t="str">
        <f>'TSCĐ Edit'!Q1008</f>
        <v>15/11/2016</v>
      </c>
      <c r="K1009" t="s">
        <v>2</v>
      </c>
      <c r="L1009" t="s">
        <v>2</v>
      </c>
      <c r="M1009" t="str">
        <f>'TSCĐ Edit'!U1008</f>
        <v>Đang hoạt động</v>
      </c>
      <c r="N1009" t="str">
        <f>'TSCĐ Edit'!Q1008</f>
        <v>15/11/2016</v>
      </c>
    </row>
    <row r="1010" spans="1:14" x14ac:dyDescent="0.3">
      <c r="A1010" t="str">
        <f>'TSCĐ Edit'!I1009</f>
        <v>Khoa Phẫu Thuật Gây Mê Hồi Sức</v>
      </c>
      <c r="B1010" t="str">
        <f>'TSCĐ Edit'!B1009</f>
        <v>Máy theo dõi BN</v>
      </c>
      <c r="C1010" t="str">
        <f>'TSCĐ Edit'!D1009</f>
        <v>BG.MTD.PTGMH.007</v>
      </c>
      <c r="D1010" t="str">
        <f>'TSCĐ Edit'!H1009</f>
        <v>Máy theo dõi bệnh nhân 5 thông số</v>
      </c>
      <c r="E1010" t="str">
        <f>'TSCĐ Edit'!L1009</f>
        <v>Omni II</v>
      </c>
      <c r="F1010" s="160" t="str">
        <f>'TSCĐ Edit'!M1009</f>
        <v>A16091100540</v>
      </c>
      <c r="G1010" t="str">
        <f>'TSCĐ Edit'!N1009</f>
        <v xml:space="preserve">Infinium 
 </v>
      </c>
      <c r="H1010" t="str">
        <f>'TSCĐ Edit'!O1009</f>
        <v xml:space="preserve">  Mỹ</v>
      </c>
      <c r="I1010">
        <f>'TSCĐ Edit'!P1009</f>
        <v>2016</v>
      </c>
      <c r="J1010">
        <f>'TSCĐ Edit'!Q1009</f>
        <v>43043</v>
      </c>
      <c r="K1010" t="s">
        <v>2</v>
      </c>
      <c r="L1010" t="s">
        <v>2</v>
      </c>
      <c r="M1010" t="str">
        <f>'TSCĐ Edit'!U1009</f>
        <v>Đang hoạt động</v>
      </c>
      <c r="N1010">
        <f>'TSCĐ Edit'!Q1009</f>
        <v>43043</v>
      </c>
    </row>
    <row r="1011" spans="1:14" x14ac:dyDescent="0.3">
      <c r="A1011" t="str">
        <f>'TSCĐ Edit'!I1010</f>
        <v>Khoa Phẫu Thuật Gây Mê Hồi Sức</v>
      </c>
      <c r="B1011" t="str">
        <f>'TSCĐ Edit'!B1010</f>
        <v>Máy theo dõi BN</v>
      </c>
      <c r="C1011" t="str">
        <f>'TSCĐ Edit'!D1010</f>
        <v>BG.MTD.PTGMH.008</v>
      </c>
      <c r="D1011" t="str">
        <f>'TSCĐ Edit'!H1010</f>
        <v>Máy theo dõi bệnh nhân 5 thông số</v>
      </c>
      <c r="E1011" t="str">
        <f>'TSCĐ Edit'!L1010</f>
        <v>Omni II</v>
      </c>
      <c r="F1011" s="160" t="str">
        <f>'TSCĐ Edit'!M1010</f>
        <v>A16091100543</v>
      </c>
      <c r="G1011" t="str">
        <f>'TSCĐ Edit'!N1010</f>
        <v xml:space="preserve">Infinium 
 </v>
      </c>
      <c r="H1011" t="str">
        <f>'TSCĐ Edit'!O1010</f>
        <v xml:space="preserve">  Mỹ</v>
      </c>
      <c r="I1011">
        <f>'TSCĐ Edit'!P1010</f>
        <v>2016</v>
      </c>
      <c r="J1011">
        <f>'TSCĐ Edit'!Q1010</f>
        <v>43043</v>
      </c>
      <c r="K1011" t="s">
        <v>2</v>
      </c>
      <c r="L1011" t="s">
        <v>2</v>
      </c>
      <c r="M1011" t="str">
        <f>'TSCĐ Edit'!U1010</f>
        <v>Đang hoạt động</v>
      </c>
      <c r="N1011">
        <f>'TSCĐ Edit'!Q1010</f>
        <v>43043</v>
      </c>
    </row>
    <row r="1012" spans="1:14" x14ac:dyDescent="0.3">
      <c r="A1012" t="str">
        <f>'TSCĐ Edit'!I1011</f>
        <v>Khoa Phẫu Thuật Gây Mê Hồi Sức</v>
      </c>
      <c r="B1012" t="str">
        <f>'TSCĐ Edit'!B1011</f>
        <v>Máy theo dõi BN</v>
      </c>
      <c r="C1012" t="str">
        <f>'TSCĐ Edit'!D1011</f>
        <v>BG.MTD.PTGMH.009</v>
      </c>
      <c r="D1012" t="str">
        <f>'TSCĐ Edit'!H1011</f>
        <v>Máy theo dõi bệnh nhân 5 thông số</v>
      </c>
      <c r="E1012" t="str">
        <f>'TSCĐ Edit'!L1011</f>
        <v>Omni II</v>
      </c>
      <c r="F1012" s="160" t="str">
        <f>'TSCĐ Edit'!M1011</f>
        <v>A16091100509</v>
      </c>
      <c r="G1012" t="str">
        <f>'TSCĐ Edit'!N1011</f>
        <v xml:space="preserve">Infinium 
 </v>
      </c>
      <c r="H1012" t="str">
        <f>'TSCĐ Edit'!O1011</f>
        <v xml:space="preserve">  Mỹ</v>
      </c>
      <c r="I1012">
        <f>'TSCĐ Edit'!P1011</f>
        <v>2016</v>
      </c>
      <c r="J1012">
        <f>'TSCĐ Edit'!Q1011</f>
        <v>43043</v>
      </c>
      <c r="K1012" t="s">
        <v>2</v>
      </c>
      <c r="L1012" t="s">
        <v>2</v>
      </c>
      <c r="M1012" t="str">
        <f>'TSCĐ Edit'!U1011</f>
        <v>Đang hoạt động</v>
      </c>
      <c r="N1012">
        <f>'TSCĐ Edit'!Q1011</f>
        <v>43043</v>
      </c>
    </row>
    <row r="1013" spans="1:14" x14ac:dyDescent="0.3">
      <c r="A1013" t="str">
        <f>'TSCĐ Edit'!I1012</f>
        <v>Khoa Phẫu Thuật Gây Mê Hồi Sức</v>
      </c>
      <c r="B1013" t="str">
        <f>'TSCĐ Edit'!B1012</f>
        <v>Máy theo dõi BN</v>
      </c>
      <c r="C1013" t="str">
        <f>'TSCĐ Edit'!D1012</f>
        <v>BG.MTD.PTGMH.010</v>
      </c>
      <c r="D1013" t="str">
        <f>'TSCĐ Edit'!H1012</f>
        <v>Máy theo dõi bệnh nhân 5 thông số</v>
      </c>
      <c r="E1013" t="str">
        <f>'TSCĐ Edit'!L1012</f>
        <v>Omni II</v>
      </c>
      <c r="F1013" s="160" t="str">
        <f>'TSCĐ Edit'!M1012</f>
        <v>A16091100547</v>
      </c>
      <c r="G1013" t="str">
        <f>'TSCĐ Edit'!N1012</f>
        <v xml:space="preserve">Infinium 
 </v>
      </c>
      <c r="H1013" t="str">
        <f>'TSCĐ Edit'!O1012</f>
        <v xml:space="preserve">  Mỹ</v>
      </c>
      <c r="I1013">
        <f>'TSCĐ Edit'!P1012</f>
        <v>2016</v>
      </c>
      <c r="J1013">
        <f>'TSCĐ Edit'!Q1012</f>
        <v>43043</v>
      </c>
      <c r="K1013" t="s">
        <v>2</v>
      </c>
      <c r="L1013" t="s">
        <v>2</v>
      </c>
      <c r="M1013" t="str">
        <f>'TSCĐ Edit'!U1012</f>
        <v>Đang hoạt động</v>
      </c>
      <c r="N1013">
        <f>'TSCĐ Edit'!Q1012</f>
        <v>43043</v>
      </c>
    </row>
    <row r="1014" spans="1:14" x14ac:dyDescent="0.3">
      <c r="A1014" t="str">
        <f>'TSCĐ Edit'!I1013</f>
        <v>Khoa Phẫu Thuật Gây Mê Hồi Sức</v>
      </c>
      <c r="B1014" t="str">
        <f>'TSCĐ Edit'!B1013</f>
        <v>Máy theo dõi BN</v>
      </c>
      <c r="C1014" t="str">
        <f>'TSCĐ Edit'!D1013</f>
        <v>BG.MTD.PTGMH.011</v>
      </c>
      <c r="D1014" t="str">
        <f>'TSCĐ Edit'!H1013</f>
        <v>Monitor theo dõi bệnh nhân 5 thông số</v>
      </c>
      <c r="E1014" t="str">
        <f>'TSCĐ Edit'!L1013</f>
        <v>BSM-3562</v>
      </c>
      <c r="F1014" s="160">
        <f>'TSCĐ Edit'!M1013</f>
        <v>21837</v>
      </c>
      <c r="G1014" t="str">
        <f>'TSCĐ Edit'!N1013</f>
        <v>NIHONKOHDEN</v>
      </c>
      <c r="H1014" t="str">
        <f>'TSCĐ Edit'!O1013</f>
        <v>Nhật Bản</v>
      </c>
      <c r="I1014">
        <f>'TSCĐ Edit'!P1013</f>
        <v>2018</v>
      </c>
      <c r="J1014" t="str">
        <f>'TSCĐ Edit'!Q1013</f>
        <v>20/12/2018</v>
      </c>
      <c r="K1014" t="s">
        <v>2</v>
      </c>
      <c r="L1014" t="s">
        <v>2</v>
      </c>
      <c r="M1014" t="str">
        <f>'TSCĐ Edit'!U1013</f>
        <v>Đang hoạt động</v>
      </c>
      <c r="N1014" t="str">
        <f>'TSCĐ Edit'!Q1013</f>
        <v>20/12/2018</v>
      </c>
    </row>
    <row r="1015" spans="1:14" x14ac:dyDescent="0.3">
      <c r="A1015" t="str">
        <f>'TSCĐ Edit'!I1014</f>
        <v>Khoa Phẫu Thuật Gây Mê Hồi Sức</v>
      </c>
      <c r="B1015" t="str">
        <f>'TSCĐ Edit'!B1014</f>
        <v>Máy theo dõi BN</v>
      </c>
      <c r="C1015" t="str">
        <f>'TSCĐ Edit'!D1014</f>
        <v>BG.MTD.PTGMH.012</v>
      </c>
      <c r="D1015" t="str">
        <f>'TSCĐ Edit'!H1014</f>
        <v>MÁY THEO DÕI BỆNH NHÂN 5 THÔNG SỐ</v>
      </c>
      <c r="E1015" t="str">
        <f>'TSCĐ Edit'!L1014</f>
        <v>BSM-3562</v>
      </c>
      <c r="F1015" s="160">
        <f>'TSCĐ Edit'!M1014</f>
        <v>28138</v>
      </c>
      <c r="G1015" t="str">
        <f>'TSCĐ Edit'!N1014</f>
        <v>NIHONKODEN</v>
      </c>
      <c r="H1015" t="str">
        <f>'TSCĐ Edit'!O1014</f>
        <v>Nhật Bản</v>
      </c>
      <c r="I1015">
        <f>'TSCĐ Edit'!P1014</f>
        <v>2020</v>
      </c>
      <c r="J1015" t="str">
        <f>'TSCĐ Edit'!Q1014</f>
        <v>29/04/2020</v>
      </c>
      <c r="K1015" t="s">
        <v>2</v>
      </c>
      <c r="L1015" t="s">
        <v>2</v>
      </c>
      <c r="M1015" t="str">
        <f>'TSCĐ Edit'!U1014</f>
        <v>Đang hoạt động</v>
      </c>
      <c r="N1015" t="str">
        <f>'TSCĐ Edit'!Q1014</f>
        <v>29/04/2020</v>
      </c>
    </row>
    <row r="1016" spans="1:14" x14ac:dyDescent="0.3">
      <c r="A1016" t="str">
        <f>'TSCĐ Edit'!I1015</f>
        <v>Khoa Phẫu Thuật Gây Mê Hồi Sức</v>
      </c>
      <c r="B1016" t="str">
        <f>'TSCĐ Edit'!B1015</f>
        <v>Máy theo dõi BN</v>
      </c>
      <c r="C1016" t="str">
        <f>'TSCĐ Edit'!D1015</f>
        <v>BG.MTD.PTGMH.013</v>
      </c>
      <c r="D1016" t="str">
        <f>'TSCĐ Edit'!H1015</f>
        <v>Monitor theo dõi bệnh nhân 5 thông số</v>
      </c>
      <c r="E1016" t="str">
        <f>'TSCĐ Edit'!L1015</f>
        <v>Datalys 807</v>
      </c>
      <c r="F1016" s="160" t="str">
        <f>'TSCĐ Edit'!M1015</f>
        <v xml:space="preserve">
  DT7LSIJ021
 </v>
      </c>
      <c r="G1016" t="str">
        <f>'TSCĐ Edit'!N1015</f>
        <v xml:space="preserve">Lutech </v>
      </c>
      <c r="H1016" t="str">
        <f>'TSCĐ Edit'!O1015</f>
        <v xml:space="preserve">  Mỹ</v>
      </c>
      <c r="I1016">
        <f>'TSCĐ Edit'!P1015</f>
        <v>2021</v>
      </c>
      <c r="J1016" t="str">
        <f>'TSCĐ Edit'!Q1015</f>
        <v xml:space="preserve"> 10/06/2021</v>
      </c>
      <c r="K1016" t="s">
        <v>2</v>
      </c>
      <c r="L1016" t="s">
        <v>2</v>
      </c>
      <c r="M1016" t="str">
        <f>'TSCĐ Edit'!U1015</f>
        <v>Đang hoạt động</v>
      </c>
      <c r="N1016" t="str">
        <f>'TSCĐ Edit'!Q1015</f>
        <v xml:space="preserve"> 10/06/2021</v>
      </c>
    </row>
    <row r="1017" spans="1:14" x14ac:dyDescent="0.3">
      <c r="A1017" t="str">
        <f>'TSCĐ Edit'!I1016</f>
        <v>Khoa Phẫu Thuật Gây Mê Hồi Sức</v>
      </c>
      <c r="B1017" t="str">
        <f>'TSCĐ Edit'!B1016</f>
        <v>Máy theo dõi BN</v>
      </c>
      <c r="C1017" t="str">
        <f>'TSCĐ Edit'!D1016</f>
        <v>BG.MTD.PTGMH.014</v>
      </c>
      <c r="D1017" t="str">
        <f>'TSCĐ Edit'!H1016</f>
        <v>Monitor theo dõi bệnh nhân 5 thông số</v>
      </c>
      <c r="E1017" t="str">
        <f>'TSCĐ Edit'!L1016</f>
        <v>Datalys 807</v>
      </c>
      <c r="F1017" s="160" t="str">
        <f>'TSCĐ Edit'!M1016</f>
        <v xml:space="preserve">  DT7LSIJ016
 </v>
      </c>
      <c r="G1017" t="str">
        <f>'TSCĐ Edit'!N1016</f>
        <v xml:space="preserve">Lutech </v>
      </c>
      <c r="H1017" t="str">
        <f>'TSCĐ Edit'!O1016</f>
        <v xml:space="preserve">  Mỹ</v>
      </c>
      <c r="I1017">
        <f>'TSCĐ Edit'!P1016</f>
        <v>2021</v>
      </c>
      <c r="J1017" t="str">
        <f>'TSCĐ Edit'!Q1016</f>
        <v xml:space="preserve"> 10/06/2021</v>
      </c>
      <c r="K1017" t="s">
        <v>2</v>
      </c>
      <c r="L1017" t="s">
        <v>2</v>
      </c>
      <c r="M1017" t="str">
        <f>'TSCĐ Edit'!U1016</f>
        <v>Đang hoạt động</v>
      </c>
      <c r="N1017" t="str">
        <f>'TSCĐ Edit'!Q1016</f>
        <v xml:space="preserve"> 10/06/2021</v>
      </c>
    </row>
    <row r="1018" spans="1:14" x14ac:dyDescent="0.3">
      <c r="A1018" t="str">
        <f>'TSCĐ Edit'!I1017</f>
        <v>Khoa Phẫu Thuật Gây Mê Hồi Sức</v>
      </c>
      <c r="B1018" t="str">
        <f>'TSCĐ Edit'!B1017</f>
        <v>Máy theo dõi BN</v>
      </c>
      <c r="C1018" t="str">
        <f>'TSCĐ Edit'!D1017</f>
        <v>BG.MTD.PTGMH.015</v>
      </c>
      <c r="D1018" t="str">
        <f>'TSCĐ Edit'!H1017</f>
        <v>Monitor theo dõi bệnh nhân 5 thông số</v>
      </c>
      <c r="E1018" t="str">
        <f>'TSCĐ Edit'!L1017</f>
        <v>Datalys 807</v>
      </c>
      <c r="F1018" s="160" t="str">
        <f>'TSCĐ Edit'!M1017</f>
        <v xml:space="preserve">  DT7LSIJ004
 </v>
      </c>
      <c r="G1018" t="str">
        <f>'TSCĐ Edit'!N1017</f>
        <v xml:space="preserve">Lutech </v>
      </c>
      <c r="H1018" t="str">
        <f>'TSCĐ Edit'!O1017</f>
        <v xml:space="preserve">  Mỹ</v>
      </c>
      <c r="I1018">
        <f>'TSCĐ Edit'!P1017</f>
        <v>2021</v>
      </c>
      <c r="J1018" t="str">
        <f>'TSCĐ Edit'!Q1017</f>
        <v xml:space="preserve"> 10/06/2021</v>
      </c>
      <c r="K1018" t="s">
        <v>2</v>
      </c>
      <c r="L1018" t="s">
        <v>2</v>
      </c>
      <c r="M1018" t="str">
        <f>'TSCĐ Edit'!U1017</f>
        <v>Đang hoạt động</v>
      </c>
      <c r="N1018" t="str">
        <f>'TSCĐ Edit'!Q1017</f>
        <v xml:space="preserve"> 10/06/2021</v>
      </c>
    </row>
    <row r="1019" spans="1:14" x14ac:dyDescent="0.3">
      <c r="A1019" t="str">
        <f>'TSCĐ Edit'!I1018</f>
        <v>Khoa Phẫu Thuật Gây Mê Hồi Sức</v>
      </c>
      <c r="B1019" t="str">
        <f>'TSCĐ Edit'!B1018</f>
        <v>Máy theo dõi BN</v>
      </c>
      <c r="C1019" t="str">
        <f>'TSCĐ Edit'!D1018</f>
        <v>BG.MTD.PTGMH.016</v>
      </c>
      <c r="D1019" t="str">
        <f>'TSCĐ Edit'!H1018</f>
        <v>Monitor theo dõi bệnh nhân 5 thông số</v>
      </c>
      <c r="E1019" t="str">
        <f>'TSCĐ Edit'!L1018</f>
        <v>Datalys 807</v>
      </c>
      <c r="F1019" s="160" t="str">
        <f>'TSCĐ Edit'!M1018</f>
        <v xml:space="preserve">
 DT7LSIJ031</v>
      </c>
      <c r="G1019" t="str">
        <f>'TSCĐ Edit'!N1018</f>
        <v xml:space="preserve">Lutech </v>
      </c>
      <c r="H1019" t="str">
        <f>'TSCĐ Edit'!O1018</f>
        <v xml:space="preserve">  Mỹ</v>
      </c>
      <c r="I1019">
        <f>'TSCĐ Edit'!P1018</f>
        <v>2021</v>
      </c>
      <c r="J1019" t="str">
        <f>'TSCĐ Edit'!Q1018</f>
        <v xml:space="preserve"> 10/06/2021</v>
      </c>
      <c r="K1019" t="s">
        <v>2</v>
      </c>
      <c r="L1019" t="s">
        <v>2</v>
      </c>
      <c r="M1019" t="str">
        <f>'TSCĐ Edit'!U1018</f>
        <v>Đang hoạt động</v>
      </c>
      <c r="N1019" t="str">
        <f>'TSCĐ Edit'!Q1018</f>
        <v xml:space="preserve"> 10/06/2021</v>
      </c>
    </row>
    <row r="1020" spans="1:14" x14ac:dyDescent="0.3">
      <c r="A1020" t="str">
        <f>'TSCĐ Edit'!I1019</f>
        <v>Khoa Phẫu Thuật Gây Mê Hồi Sức</v>
      </c>
      <c r="B1020" t="str">
        <f>'TSCĐ Edit'!B1019</f>
        <v>Máy theo dõi BN</v>
      </c>
      <c r="C1020" t="str">
        <f>'TSCĐ Edit'!D1019</f>
        <v>BG.MTD.PTGMH.017</v>
      </c>
      <c r="D1020" t="str">
        <f>'TSCĐ Edit'!H1019</f>
        <v>Monitor theo dõi bệnh nhân 5 thông số</v>
      </c>
      <c r="E1020" t="str">
        <f>'TSCĐ Edit'!L1019</f>
        <v>Datalys 807</v>
      </c>
      <c r="F1020" s="160" t="str">
        <f>'TSCĐ Edit'!M1019</f>
        <v xml:space="preserve">DT7LSID067 </v>
      </c>
      <c r="G1020" t="str">
        <f>'TSCĐ Edit'!N1019</f>
        <v xml:space="preserve">Lutech </v>
      </c>
      <c r="H1020" t="str">
        <f>'TSCĐ Edit'!O1019</f>
        <v xml:space="preserve">  Mỹ</v>
      </c>
      <c r="I1020">
        <f>'TSCĐ Edit'!P1019</f>
        <v>2020</v>
      </c>
      <c r="J1020" t="str">
        <f>'TSCĐ Edit'!Q1019</f>
        <v xml:space="preserve"> 10/06/2021</v>
      </c>
      <c r="K1020" t="s">
        <v>2</v>
      </c>
      <c r="L1020" t="s">
        <v>2</v>
      </c>
      <c r="M1020" t="str">
        <f>'TSCĐ Edit'!U1019</f>
        <v>Đang hoạt động</v>
      </c>
      <c r="N1020" t="str">
        <f>'TSCĐ Edit'!Q1019</f>
        <v xml:space="preserve"> 10/06/2021</v>
      </c>
    </row>
    <row r="1021" spans="1:14" x14ac:dyDescent="0.3">
      <c r="A1021" t="str">
        <f>'TSCĐ Edit'!I1020</f>
        <v>Khoa Phẫu Thuật Gây Mê Hồi Sức</v>
      </c>
      <c r="B1021" t="str">
        <f>'TSCĐ Edit'!B1020</f>
        <v>Máy theo dõi BN</v>
      </c>
      <c r="C1021" t="str">
        <f>'TSCĐ Edit'!D1020</f>
        <v>BG.MTD.PTGMH.018</v>
      </c>
      <c r="D1021" t="str">
        <f>'TSCĐ Edit'!H1020</f>
        <v>Monitor theo dõi bệnh nhân 5 thông số</v>
      </c>
      <c r="E1021" t="str">
        <f>'TSCĐ Edit'!L1020</f>
        <v>Datalys 807</v>
      </c>
      <c r="F1021" s="160" t="str">
        <f>'TSCĐ Edit'!M1020</f>
        <v xml:space="preserve"> DT7LSIJ028 </v>
      </c>
      <c r="G1021" t="str">
        <f>'TSCĐ Edit'!N1020</f>
        <v xml:space="preserve">Lutech </v>
      </c>
      <c r="H1021" t="str">
        <f>'TSCĐ Edit'!O1020</f>
        <v xml:space="preserve">  Mỹ</v>
      </c>
      <c r="I1021">
        <f>'TSCĐ Edit'!P1020</f>
        <v>2021</v>
      </c>
      <c r="J1021" t="str">
        <f>'TSCĐ Edit'!Q1020</f>
        <v xml:space="preserve"> 10/06/2021</v>
      </c>
      <c r="K1021" t="s">
        <v>2</v>
      </c>
      <c r="L1021" t="s">
        <v>2</v>
      </c>
      <c r="M1021" t="str">
        <f>'TSCĐ Edit'!U1020</f>
        <v>Đang hoạt động</v>
      </c>
      <c r="N1021" t="str">
        <f>'TSCĐ Edit'!Q1020</f>
        <v xml:space="preserve"> 10/06/2021</v>
      </c>
    </row>
    <row r="1022" spans="1:14" x14ac:dyDescent="0.3">
      <c r="A1022" t="str">
        <f>'TSCĐ Edit'!I1021</f>
        <v>Khoa Phẫu Thuật Gây Mê Hồi Sức</v>
      </c>
      <c r="B1022" t="str">
        <f>'TSCĐ Edit'!B1021</f>
        <v>Máy theo dõi BN</v>
      </c>
      <c r="C1022" t="str">
        <f>'TSCĐ Edit'!D1021</f>
        <v>BG.MTD.PTGMH.019</v>
      </c>
      <c r="D1022" t="str">
        <f>'TSCĐ Edit'!H1021</f>
        <v>Monitor theo dõi bệnh nhân 5 thông số</v>
      </c>
      <c r="E1022" t="str">
        <f>'TSCĐ Edit'!L1021</f>
        <v>Datalys 807</v>
      </c>
      <c r="F1022" s="160" t="str">
        <f>'TSCĐ Edit'!M1021</f>
        <v xml:space="preserve"> DT7LSIJ043 </v>
      </c>
      <c r="G1022" t="str">
        <f>'TSCĐ Edit'!N1021</f>
        <v xml:space="preserve">Lutech </v>
      </c>
      <c r="H1022" t="str">
        <f>'TSCĐ Edit'!O1021</f>
        <v xml:space="preserve">  Mỹ</v>
      </c>
      <c r="I1022">
        <f>'TSCĐ Edit'!P1021</f>
        <v>2021</v>
      </c>
      <c r="J1022" t="str">
        <f>'TSCĐ Edit'!Q1021</f>
        <v xml:space="preserve"> 10/06/2021</v>
      </c>
      <c r="K1022" t="s">
        <v>2</v>
      </c>
      <c r="L1022" t="s">
        <v>2</v>
      </c>
      <c r="M1022" t="str">
        <f>'TSCĐ Edit'!U1021</f>
        <v>Đang hoạt động</v>
      </c>
      <c r="N1022" t="str">
        <f>'TSCĐ Edit'!Q1021</f>
        <v xml:space="preserve"> 10/06/2021</v>
      </c>
    </row>
    <row r="1023" spans="1:14" x14ac:dyDescent="0.3">
      <c r="A1023" t="str">
        <f>'TSCĐ Edit'!I1022</f>
        <v>Khoa Phẫu Thuật Gây Mê Hồi Sức</v>
      </c>
      <c r="B1023" t="str">
        <f>'TSCĐ Edit'!B1022</f>
        <v>Máy theo dõi BN</v>
      </c>
      <c r="C1023" t="str">
        <f>'TSCĐ Edit'!D1022</f>
        <v>BG.MTD.PTGMH.020</v>
      </c>
      <c r="D1023" t="str">
        <f>'TSCĐ Edit'!H1022</f>
        <v>Monitor theo dõi bệnh nhân 5 thông số</v>
      </c>
      <c r="E1023" t="str">
        <f>'TSCĐ Edit'!L1022</f>
        <v>Datalys 807</v>
      </c>
      <c r="F1023" s="160" t="str">
        <f>'TSCĐ Edit'!M1022</f>
        <v xml:space="preserve">  DT7LSIJ006</v>
      </c>
      <c r="G1023" t="str">
        <f>'TSCĐ Edit'!N1022</f>
        <v xml:space="preserve">Lutech </v>
      </c>
      <c r="H1023" t="str">
        <f>'TSCĐ Edit'!O1022</f>
        <v xml:space="preserve">  Mỹ</v>
      </c>
      <c r="I1023">
        <f>'TSCĐ Edit'!P1022</f>
        <v>2021</v>
      </c>
      <c r="J1023" t="str">
        <f>'TSCĐ Edit'!Q1022</f>
        <v xml:space="preserve"> 10/06/2021</v>
      </c>
      <c r="K1023" t="s">
        <v>2</v>
      </c>
      <c r="L1023" t="s">
        <v>2</v>
      </c>
      <c r="M1023" t="str">
        <f>'TSCĐ Edit'!U1022</f>
        <v>Đang hoạt động</v>
      </c>
      <c r="N1023" t="str">
        <f>'TSCĐ Edit'!Q1022</f>
        <v xml:space="preserve"> 10/06/2021</v>
      </c>
    </row>
    <row r="1024" spans="1:14" x14ac:dyDescent="0.3">
      <c r="A1024" t="str">
        <f>'TSCĐ Edit'!I1023</f>
        <v>Khoa Phẫu Thuật Gây Mê Hồi Sức</v>
      </c>
      <c r="B1024" t="str">
        <f>'TSCĐ Edit'!B1023</f>
        <v>Máy theo dõi BN</v>
      </c>
      <c r="C1024" t="str">
        <f>'TSCĐ Edit'!D1023</f>
        <v>BG.MTD.PTGMH.021</v>
      </c>
      <c r="D1024" t="str">
        <f>'TSCĐ Edit'!H1023</f>
        <v>Monitor theo dõi bệnh nhân 5 thông số</v>
      </c>
      <c r="E1024" t="str">
        <f>'TSCĐ Edit'!L1023</f>
        <v>Vitapia 7000K</v>
      </c>
      <c r="F1024" s="160">
        <f>'TSCĐ Edit'!M1023</f>
        <v>19100100079</v>
      </c>
      <c r="G1024" t="str">
        <f>'TSCĐ Edit'!N1023</f>
        <v>Trismed</v>
      </c>
      <c r="H1024" t="str">
        <f>'TSCĐ Edit'!O1023</f>
        <v>Hàn Quốc</v>
      </c>
      <c r="I1024">
        <f>'TSCĐ Edit'!P1023</f>
        <v>2020</v>
      </c>
      <c r="J1024" t="str">
        <f>'TSCĐ Edit'!Q1023</f>
        <v xml:space="preserve"> 10/06/2021</v>
      </c>
      <c r="K1024" t="s">
        <v>2</v>
      </c>
      <c r="L1024" t="s">
        <v>2</v>
      </c>
      <c r="M1024" t="str">
        <f>'TSCĐ Edit'!U1023</f>
        <v>Đang hoạt động</v>
      </c>
      <c r="N1024" t="str">
        <f>'TSCĐ Edit'!Q1023</f>
        <v xml:space="preserve"> 10/06/2021</v>
      </c>
    </row>
    <row r="1025" spans="1:14" x14ac:dyDescent="0.3">
      <c r="A1025" t="str">
        <f>'TSCĐ Edit'!I1024</f>
        <v>Khoa Phẫu Thuật Gây Mê Hồi Sức</v>
      </c>
      <c r="B1025" t="str">
        <f>'TSCĐ Edit'!B1024</f>
        <v>Máy theo dõi BN</v>
      </c>
      <c r="C1025" t="str">
        <f>'TSCĐ Edit'!D1024</f>
        <v>BG.MTD.PTGMH.022</v>
      </c>
      <c r="D1025" t="str">
        <f>'TSCĐ Edit'!H1024</f>
        <v>Máy theo dõi bệnh nhân 6 thông số</v>
      </c>
      <c r="E1025" t="str">
        <f>'TSCĐ Edit'!L1024</f>
        <v>BSM 3562</v>
      </c>
      <c r="F1025" s="160">
        <f>'TSCĐ Edit'!M1024</f>
        <v>30685</v>
      </c>
      <c r="G1025" t="str">
        <f>'TSCĐ Edit'!N1024</f>
        <v>NIHONKODEN</v>
      </c>
      <c r="H1025" t="str">
        <f>'TSCĐ Edit'!O1024</f>
        <v>Nhật Bản</v>
      </c>
      <c r="I1025">
        <f>'TSCĐ Edit'!P1024</f>
        <v>2020</v>
      </c>
      <c r="J1025" t="str">
        <f>'TSCĐ Edit'!Q1024</f>
        <v xml:space="preserve"> 10/06/2021</v>
      </c>
      <c r="K1025" t="s">
        <v>2</v>
      </c>
      <c r="L1025" t="s">
        <v>2</v>
      </c>
      <c r="M1025" t="str">
        <f>'TSCĐ Edit'!U1024</f>
        <v>Đang hoạt động</v>
      </c>
      <c r="N1025" t="str">
        <f>'TSCĐ Edit'!Q1024</f>
        <v xml:space="preserve"> 10/06/2021</v>
      </c>
    </row>
    <row r="1026" spans="1:14" x14ac:dyDescent="0.3">
      <c r="A1026" t="str">
        <f>'TSCĐ Edit'!I1025</f>
        <v>Khoa Phẫu Thuật Gây Mê Hồi Sức</v>
      </c>
      <c r="B1026" t="str">
        <f>'TSCĐ Edit'!B1025</f>
        <v>Máy theo dõi BN</v>
      </c>
      <c r="C1026" t="str">
        <f>'TSCĐ Edit'!D1025</f>
        <v>BG.MTD.PTGMH.023</v>
      </c>
      <c r="D1026" t="str">
        <f>'TSCĐ Edit'!H1025</f>
        <v>Máy theo dõi bệnh nhân 6 thông số</v>
      </c>
      <c r="E1026" t="str">
        <f>'TSCĐ Edit'!L1025</f>
        <v>BSM 3562</v>
      </c>
      <c r="F1026" s="160">
        <f>'TSCĐ Edit'!M1025</f>
        <v>30686</v>
      </c>
      <c r="G1026" t="str">
        <f>'TSCĐ Edit'!N1025</f>
        <v>NIHONKODEN</v>
      </c>
      <c r="H1026" t="str">
        <f>'TSCĐ Edit'!O1025</f>
        <v>Nhật Bản</v>
      </c>
      <c r="I1026">
        <f>'TSCĐ Edit'!P1025</f>
        <v>2020</v>
      </c>
      <c r="J1026" t="str">
        <f>'TSCĐ Edit'!Q1025</f>
        <v xml:space="preserve"> 10/06/2021</v>
      </c>
      <c r="K1026" t="s">
        <v>2</v>
      </c>
      <c r="L1026" t="s">
        <v>2</v>
      </c>
      <c r="M1026" t="str">
        <f>'TSCĐ Edit'!U1025</f>
        <v>Đang hoạt động</v>
      </c>
      <c r="N1026" t="str">
        <f>'TSCĐ Edit'!Q1025</f>
        <v xml:space="preserve"> 10/06/2021</v>
      </c>
    </row>
    <row r="1027" spans="1:14" x14ac:dyDescent="0.3">
      <c r="A1027" t="str">
        <f>'TSCĐ Edit'!I1026</f>
        <v>Khoa Phẫu Thuật Gây Mê Hồi Sức</v>
      </c>
      <c r="B1027" t="str">
        <f>'TSCĐ Edit'!B1026</f>
        <v>Máy theo dõi BN</v>
      </c>
      <c r="C1027" t="str">
        <f>'TSCĐ Edit'!D1026</f>
        <v>BG.MTD.PTGMH.024</v>
      </c>
      <c r="D1027" t="str">
        <f>'TSCĐ Edit'!H1026</f>
        <v>Máy theo dõi bệnh nhân</v>
      </c>
      <c r="E1027" t="str">
        <f>'TSCĐ Edit'!L1026</f>
        <v>PMS800DUNI</v>
      </c>
      <c r="F1027" s="160" t="str">
        <f>'TSCĐ Edit'!M1026</f>
        <v xml:space="preserve"> E7220519248 </v>
      </c>
      <c r="G1027" t="str">
        <f>'TSCĐ Edit'!N1026</f>
        <v>Fazzini S.r.I</v>
      </c>
      <c r="H1027" t="str">
        <f>'TSCĐ Edit'!O1026</f>
        <v xml:space="preserve"> Italia</v>
      </c>
      <c r="I1027">
        <f>'TSCĐ Edit'!P1026</f>
        <v>2022</v>
      </c>
      <c r="J1027">
        <f>'TSCĐ Edit'!Q1026</f>
        <v>45239</v>
      </c>
      <c r="K1027" t="s">
        <v>2</v>
      </c>
      <c r="L1027" t="s">
        <v>2</v>
      </c>
      <c r="M1027" t="str">
        <f>'TSCĐ Edit'!U1026</f>
        <v>Đang hoạt động</v>
      </c>
      <c r="N1027">
        <f>'TSCĐ Edit'!Q1026</f>
        <v>45239</v>
      </c>
    </row>
    <row r="1028" spans="1:14" x14ac:dyDescent="0.3">
      <c r="A1028" t="str">
        <f>'TSCĐ Edit'!I1027</f>
        <v>Khoa Phẫu Thuật Gây Mê Hồi Sức</v>
      </c>
      <c r="B1028" t="str">
        <f>'TSCĐ Edit'!B1027</f>
        <v>Máy theo dõi BN</v>
      </c>
      <c r="C1028" t="str">
        <f>'TSCĐ Edit'!D1027</f>
        <v>BG.MTD.PTGMH.025</v>
      </c>
      <c r="D1028" t="str">
        <f>'TSCĐ Edit'!H1027</f>
        <v>Máy theo dõi bệnh nhân</v>
      </c>
      <c r="E1028" t="str">
        <f>'TSCĐ Edit'!L1027</f>
        <v>PMS800DUNI</v>
      </c>
      <c r="F1028" s="160" t="str">
        <f>'TSCĐ Edit'!M1027</f>
        <v xml:space="preserve">E7220519172 </v>
      </c>
      <c r="G1028" t="str">
        <f>'TSCĐ Edit'!N1027</f>
        <v>Fazzini S.r.I</v>
      </c>
      <c r="H1028" t="str">
        <f>'TSCĐ Edit'!O1027</f>
        <v xml:space="preserve"> Italia</v>
      </c>
      <c r="I1028">
        <f>'TSCĐ Edit'!P1027</f>
        <v>2022</v>
      </c>
      <c r="J1028">
        <f>'TSCĐ Edit'!Q1027</f>
        <v>45239</v>
      </c>
      <c r="K1028" t="s">
        <v>2</v>
      </c>
      <c r="L1028" t="s">
        <v>2</v>
      </c>
      <c r="M1028" t="str">
        <f>'TSCĐ Edit'!U1027</f>
        <v>Đang hoạt động</v>
      </c>
      <c r="N1028">
        <f>'TSCĐ Edit'!Q1027</f>
        <v>45239</v>
      </c>
    </row>
    <row r="1029" spans="1:14" x14ac:dyDescent="0.3">
      <c r="A1029" t="str">
        <f>'TSCĐ Edit'!I1028</f>
        <v>Khoa Phẫu Thuật Gây Mê Hồi Sức</v>
      </c>
      <c r="B1029" t="str">
        <f>'TSCĐ Edit'!B1028</f>
        <v>Máy theo dõi BN</v>
      </c>
      <c r="C1029" t="str">
        <f>'TSCĐ Edit'!D1028</f>
        <v>BG.MTD.PTGMH.026</v>
      </c>
      <c r="D1029" t="str">
        <f>'TSCĐ Edit'!H1028</f>
        <v>Máy theo dõi bệnh nhân</v>
      </c>
      <c r="E1029" t="str">
        <f>'TSCĐ Edit'!L1028</f>
        <v>PMS800DUNI</v>
      </c>
      <c r="F1029" s="160" t="str">
        <f>'TSCĐ Edit'!M1028</f>
        <v>E7220519135</v>
      </c>
      <c r="G1029" t="str">
        <f>'TSCĐ Edit'!N1028</f>
        <v>Fazzini S.r.I</v>
      </c>
      <c r="H1029" t="str">
        <f>'TSCĐ Edit'!O1028</f>
        <v xml:space="preserve"> Italia</v>
      </c>
      <c r="I1029">
        <f>'TSCĐ Edit'!P1028</f>
        <v>2022</v>
      </c>
      <c r="J1029">
        <f>'TSCĐ Edit'!Q1028</f>
        <v>45239</v>
      </c>
      <c r="K1029" t="s">
        <v>2</v>
      </c>
      <c r="L1029" t="s">
        <v>2</v>
      </c>
      <c r="M1029" t="str">
        <f>'TSCĐ Edit'!U1028</f>
        <v>Đang hoạt động</v>
      </c>
      <c r="N1029">
        <f>'TSCĐ Edit'!Q1028</f>
        <v>45239</v>
      </c>
    </row>
    <row r="1030" spans="1:14" x14ac:dyDescent="0.3">
      <c r="A1030" t="str">
        <f>'TSCĐ Edit'!I1029</f>
        <v>Khoa Phẫu Thuật Gây Mê Hồi Sức</v>
      </c>
      <c r="B1030" t="str">
        <f>'TSCĐ Edit'!B1029</f>
        <v>Máy thở</v>
      </c>
      <c r="C1030" t="str">
        <f>'TSCĐ Edit'!D1029</f>
        <v>BG.MT.PTGMH.001</v>
      </c>
      <c r="D1030" t="str">
        <f>'TSCĐ Edit'!H1029</f>
        <v>Máy thở</v>
      </c>
      <c r="E1030" t="str">
        <f>'TSCĐ Edit'!L1029</f>
        <v>Savina 300</v>
      </c>
      <c r="F1030" s="160" t="str">
        <f>'TSCĐ Edit'!M1029</f>
        <v>ASJL-0224</v>
      </c>
      <c r="G1030" t="str">
        <f>'TSCĐ Edit'!N1029</f>
        <v xml:space="preserve">Dragerwerk AG &amp; Co. KGaA  </v>
      </c>
      <c r="H1030" t="str">
        <f>'TSCĐ Edit'!O1029</f>
        <v>Đức</v>
      </c>
      <c r="I1030">
        <f>'TSCĐ Edit'!P1029</f>
        <v>2016</v>
      </c>
      <c r="J1030">
        <f>'TSCĐ Edit'!Q1029</f>
        <v>42859</v>
      </c>
      <c r="K1030" t="s">
        <v>2</v>
      </c>
      <c r="L1030" t="s">
        <v>2</v>
      </c>
      <c r="M1030" t="str">
        <f>'TSCĐ Edit'!U1029</f>
        <v>Đang hoạt động</v>
      </c>
      <c r="N1030">
        <f>'TSCĐ Edit'!Q1029</f>
        <v>42859</v>
      </c>
    </row>
    <row r="1031" spans="1:14" x14ac:dyDescent="0.3">
      <c r="A1031" t="str">
        <f>'TSCĐ Edit'!I1030</f>
        <v>Khoa Phẫu Thuật Gây Mê Hồi Sức</v>
      </c>
      <c r="B1031" t="str">
        <f>'TSCĐ Edit'!B1030</f>
        <v>Máy thở</v>
      </c>
      <c r="C1031" t="str">
        <f>'TSCĐ Edit'!D1030</f>
        <v>BG.MT.PTGMH.002</v>
      </c>
      <c r="D1031" t="str">
        <f>'TSCĐ Edit'!H1030</f>
        <v>Máy thở</v>
      </c>
      <c r="E1031" t="str">
        <f>'TSCĐ Edit'!L1030</f>
        <v>Savina 300</v>
      </c>
      <c r="F1031" s="160" t="str">
        <f>'TSCĐ Edit'!M1030</f>
        <v xml:space="preserve"> ASJL-0222</v>
      </c>
      <c r="G1031" t="str">
        <f>'TSCĐ Edit'!N1030</f>
        <v xml:space="preserve">Dragerwerk AG &amp; Co. KGaA  </v>
      </c>
      <c r="H1031" t="str">
        <f>'TSCĐ Edit'!O1030</f>
        <v>Đức</v>
      </c>
      <c r="I1031">
        <f>'TSCĐ Edit'!P1030</f>
        <v>2016</v>
      </c>
      <c r="J1031">
        <f>'TSCĐ Edit'!Q1030</f>
        <v>42859</v>
      </c>
      <c r="K1031" t="s">
        <v>2</v>
      </c>
      <c r="L1031" t="s">
        <v>2</v>
      </c>
      <c r="M1031" t="str">
        <f>'TSCĐ Edit'!U1030</f>
        <v>Đang hoạt động</v>
      </c>
      <c r="N1031">
        <f>'TSCĐ Edit'!Q1030</f>
        <v>42859</v>
      </c>
    </row>
    <row r="1032" spans="1:14" x14ac:dyDescent="0.3">
      <c r="A1032" t="str">
        <f>'TSCĐ Edit'!I1031</f>
        <v>Khoa Phẫu Thuật Gây Mê Hồi Sức</v>
      </c>
      <c r="B1032" t="str">
        <f>'TSCĐ Edit'!B1031</f>
        <v>Máy thở</v>
      </c>
      <c r="C1032" t="str">
        <f>'TSCĐ Edit'!D1031</f>
        <v>BG.MT.PTGMH.003</v>
      </c>
      <c r="D1032" t="str">
        <f>'TSCĐ Edit'!H1031</f>
        <v>MÁY THỞ</v>
      </c>
      <c r="E1032" t="str">
        <f>'TSCĐ Edit'!L1031</f>
        <v>V680</v>
      </c>
      <c r="F1032" s="160" t="str">
        <f>'TSCĐ Edit'!M1031</f>
        <v>100316032</v>
      </c>
      <c r="G1032" t="str">
        <f>'TSCĐ Edit'!N1031</f>
        <v>Philips</v>
      </c>
      <c r="H1032" t="str">
        <f>'TSCĐ Edit'!O1031</f>
        <v>Mỹ</v>
      </c>
      <c r="I1032">
        <f>'TSCĐ Edit'!P1031</f>
        <v>2018</v>
      </c>
      <c r="J1032" t="str">
        <f>'TSCĐ Edit'!Q1031</f>
        <v>28/12/2018</v>
      </c>
      <c r="K1032" t="s">
        <v>2</v>
      </c>
      <c r="L1032" t="s">
        <v>2</v>
      </c>
      <c r="M1032" t="str">
        <f>'TSCĐ Edit'!U1031</f>
        <v>Đang hoạt động</v>
      </c>
      <c r="N1032" t="str">
        <f>'TSCĐ Edit'!Q1031</f>
        <v>28/12/2018</v>
      </c>
    </row>
    <row r="1033" spans="1:14" x14ac:dyDescent="0.3">
      <c r="A1033" t="str">
        <f>'TSCĐ Edit'!I1032</f>
        <v>Khoa Phẫu Thuật Gây Mê Hồi Sức</v>
      </c>
      <c r="B1033" t="str">
        <f>'TSCĐ Edit'!B1032</f>
        <v>Máy thở</v>
      </c>
      <c r="C1033" t="str">
        <f>'TSCĐ Edit'!D1032</f>
        <v>BG.MT.PTGMH.004</v>
      </c>
      <c r="D1033" t="str">
        <f>'TSCĐ Edit'!H1032</f>
        <v>Máy thở chức năng cao</v>
      </c>
      <c r="E1033" t="str">
        <f>'TSCĐ Edit'!L1032</f>
        <v xml:space="preserve">Puritan Bennett 840 </v>
      </c>
      <c r="F1033" s="160" t="str">
        <f>'TSCĐ Edit'!M1032</f>
        <v>3512171651</v>
      </c>
      <c r="G1033" t="str">
        <f>'TSCĐ Edit'!N1032</f>
        <v xml:space="preserve"> Covidien/ Medtronic  </v>
      </c>
      <c r="H1033" t="str">
        <f>'TSCĐ Edit'!O1032</f>
        <v>Ireland</v>
      </c>
      <c r="I1033">
        <f>'TSCĐ Edit'!P1032</f>
        <v>2017</v>
      </c>
      <c r="J1033" t="str">
        <f>'TSCĐ Edit'!Q1032</f>
        <v>20/12/2018</v>
      </c>
      <c r="K1033" t="s">
        <v>2</v>
      </c>
      <c r="L1033" t="s">
        <v>2</v>
      </c>
      <c r="M1033" t="str">
        <f>'TSCĐ Edit'!U1032</f>
        <v>Đang hoạt động</v>
      </c>
      <c r="N1033" t="str">
        <f>'TSCĐ Edit'!Q1032</f>
        <v>20/12/2018</v>
      </c>
    </row>
    <row r="1034" spans="1:14" x14ac:dyDescent="0.3">
      <c r="A1034" t="str">
        <f>'TSCĐ Edit'!I1033</f>
        <v>Khoa Phẫu Thuật Gây Mê Hồi Sức</v>
      </c>
      <c r="B1034" t="str">
        <f>'TSCĐ Edit'!B1033</f>
        <v>Máy thở</v>
      </c>
      <c r="C1034" t="str">
        <f>'TSCĐ Edit'!D1033</f>
        <v>BG.MT.PTGMH.005</v>
      </c>
      <c r="D1034" t="str">
        <f>'TSCĐ Edit'!H1033</f>
        <v>Máy thở chức năng cao</v>
      </c>
      <c r="E1034" t="str">
        <f>'TSCĐ Edit'!L1033</f>
        <v xml:space="preserve">Puritan Bennett 840 </v>
      </c>
      <c r="F1034" s="160" t="str">
        <f>'TSCĐ Edit'!M1033</f>
        <v>3512180117</v>
      </c>
      <c r="G1034" t="str">
        <f>'TSCĐ Edit'!N1033</f>
        <v xml:space="preserve"> Covidien/ Medtronic  </v>
      </c>
      <c r="H1034" t="str">
        <f>'TSCĐ Edit'!O1033</f>
        <v>Ireland</v>
      </c>
      <c r="I1034">
        <f>'TSCĐ Edit'!P1033</f>
        <v>2018</v>
      </c>
      <c r="J1034" t="str">
        <f>'TSCĐ Edit'!Q1033</f>
        <v>20/12/2018</v>
      </c>
      <c r="K1034" t="s">
        <v>2</v>
      </c>
      <c r="L1034" t="s">
        <v>2</v>
      </c>
      <c r="M1034" t="str">
        <f>'TSCĐ Edit'!U1033</f>
        <v>Đang hoạt động</v>
      </c>
      <c r="N1034" t="str">
        <f>'TSCĐ Edit'!Q1033</f>
        <v>20/12/2018</v>
      </c>
    </row>
    <row r="1035" spans="1:14" x14ac:dyDescent="0.3">
      <c r="A1035" t="str">
        <f>'TSCĐ Edit'!I1034</f>
        <v>Khoa Phẫu Thuật Gây Mê Hồi Sức</v>
      </c>
      <c r="B1035" t="str">
        <f>'TSCĐ Edit'!B1034</f>
        <v>Máy thở</v>
      </c>
      <c r="C1035" t="str">
        <f>'TSCĐ Edit'!D1034</f>
        <v>BG.MT.PTGMH.006</v>
      </c>
      <c r="D1035" t="str">
        <f>'TSCĐ Edit'!H1034</f>
        <v>Máy thở cao cấp có tính năng thử nghiệm thở tự nhiên</v>
      </c>
      <c r="E1035" t="str">
        <f>'TSCĐ Edit'!L1034</f>
        <v>Carescape R860</v>
      </c>
      <c r="F1035" s="160" t="str">
        <f>'TSCĐ Edit'!M1034</f>
        <v xml:space="preserve">
  CBRZ 84948
</v>
      </c>
      <c r="G1035" t="str">
        <f>'TSCĐ Edit'!N1034</f>
        <v xml:space="preserve">Datex-Ohmeda </v>
      </c>
      <c r="H1035" t="str">
        <f>'TSCĐ Edit'!O1034</f>
        <v xml:space="preserve">  Mỹ</v>
      </c>
      <c r="I1035">
        <f>'TSCĐ Edit'!P1034</f>
        <v>2020</v>
      </c>
      <c r="J1035" t="str">
        <f>'TSCĐ Edit'!Q1034</f>
        <v xml:space="preserve"> 10/06/2021</v>
      </c>
      <c r="K1035" t="s">
        <v>2</v>
      </c>
      <c r="L1035" t="s">
        <v>2</v>
      </c>
      <c r="M1035" t="str">
        <f>'TSCĐ Edit'!U1034</f>
        <v>Đang hoạt động</v>
      </c>
      <c r="N1035" t="str">
        <f>'TSCĐ Edit'!Q1034</f>
        <v xml:space="preserve"> 10/06/2021</v>
      </c>
    </row>
    <row r="1036" spans="1:14" x14ac:dyDescent="0.3">
      <c r="A1036" t="str">
        <f>'TSCĐ Edit'!I1035</f>
        <v>Khoa Phẫu Thuật Gây Mê Hồi Sức</v>
      </c>
      <c r="B1036" t="str">
        <f>'TSCĐ Edit'!B1035</f>
        <v>Máy thở</v>
      </c>
      <c r="C1036" t="str">
        <f>'TSCĐ Edit'!D1035</f>
        <v>BG.MT.PTGMH.007</v>
      </c>
      <c r="D1036" t="str">
        <f>'TSCĐ Edit'!H1035</f>
        <v>Máy thở cao cấp có tính năng thử nghiệm thở tự nhiên</v>
      </c>
      <c r="E1036" t="str">
        <f>'TSCĐ Edit'!L1035</f>
        <v>Carescape R860</v>
      </c>
      <c r="F1036" s="160" t="str">
        <f>'TSCĐ Edit'!M1035</f>
        <v xml:space="preserve">  CBRZ84954
</v>
      </c>
      <c r="G1036" t="str">
        <f>'TSCĐ Edit'!N1035</f>
        <v xml:space="preserve">Datex-Ohmeda </v>
      </c>
      <c r="H1036" t="str">
        <f>'TSCĐ Edit'!O1035</f>
        <v xml:space="preserve">  Mỹ</v>
      </c>
      <c r="I1036">
        <f>'TSCĐ Edit'!P1035</f>
        <v>2020</v>
      </c>
      <c r="J1036" t="str">
        <f>'TSCĐ Edit'!Q1035</f>
        <v xml:space="preserve"> 10/06/2021</v>
      </c>
      <c r="K1036" t="s">
        <v>2</v>
      </c>
      <c r="L1036" t="s">
        <v>2</v>
      </c>
      <c r="M1036" t="str">
        <f>'TSCĐ Edit'!U1035</f>
        <v>Đang hoạt động</v>
      </c>
      <c r="N1036" t="str">
        <f>'TSCĐ Edit'!Q1035</f>
        <v xml:space="preserve"> 10/06/2021</v>
      </c>
    </row>
    <row r="1037" spans="1:14" x14ac:dyDescent="0.3">
      <c r="A1037" t="str">
        <f>'TSCĐ Edit'!I1036</f>
        <v>Khoa Phẫu Thuật Gây Mê Hồi Sức</v>
      </c>
      <c r="B1037" t="str">
        <f>'TSCĐ Edit'!B1036</f>
        <v>Máy thở</v>
      </c>
      <c r="C1037" t="str">
        <f>'TSCĐ Edit'!D1036</f>
        <v>BG.MT.PTGMH.008</v>
      </c>
      <c r="D1037" t="str">
        <f>'TSCĐ Edit'!H1036</f>
        <v>Máy thở xâm nhập chức năng cao</v>
      </c>
      <c r="E1037" t="str">
        <f>'TSCĐ Edit'!L1036</f>
        <v>Savina 300 (Classic)</v>
      </c>
      <c r="F1037" s="160" t="str">
        <f>'TSCĐ Edit'!M1036</f>
        <v>ASPK0297</v>
      </c>
      <c r="G1037" t="str">
        <f>'TSCĐ Edit'!N1036</f>
        <v xml:space="preserve">Draeger </v>
      </c>
      <c r="H1037" t="str">
        <f>'TSCĐ Edit'!O1036</f>
        <v>Đức</v>
      </c>
      <c r="I1037">
        <f>'TSCĐ Edit'!P1036</f>
        <v>2021</v>
      </c>
      <c r="J1037" t="str">
        <f>'TSCĐ Edit'!Q1036</f>
        <v>29/12/2023</v>
      </c>
      <c r="K1037" t="s">
        <v>2</v>
      </c>
      <c r="L1037" t="s">
        <v>2</v>
      </c>
      <c r="M1037">
        <f>'TSCĐ Edit'!U1036</f>
        <v>0</v>
      </c>
      <c r="N1037" t="str">
        <f>'TSCĐ Edit'!Q1036</f>
        <v>29/12/2023</v>
      </c>
    </row>
    <row r="1038" spans="1:14" x14ac:dyDescent="0.3">
      <c r="A1038" t="str">
        <f>'TSCĐ Edit'!I1037</f>
        <v>Khoa Phẫu Thuật Gây Mê Hồi Sức</v>
      </c>
      <c r="B1038" t="str">
        <f>'TSCĐ Edit'!B1037</f>
        <v>Máy thở</v>
      </c>
      <c r="C1038" t="str">
        <f>'TSCĐ Edit'!D1037</f>
        <v>BG.MT.PTGMH.009</v>
      </c>
      <c r="D1038" t="str">
        <f>'TSCĐ Edit'!H1037</f>
        <v>Máy thở xâm nhập chức năng cao</v>
      </c>
      <c r="E1038" t="str">
        <f>'TSCĐ Edit'!L1037</f>
        <v>Savina 300 (Classic)</v>
      </c>
      <c r="F1038" s="160" t="str">
        <f>'TSCĐ Edit'!M1037</f>
        <v>ASPK0288</v>
      </c>
      <c r="G1038" t="str">
        <f>'TSCĐ Edit'!N1037</f>
        <v xml:space="preserve">Draeger </v>
      </c>
      <c r="H1038" t="str">
        <f>'TSCĐ Edit'!O1037</f>
        <v>Đức</v>
      </c>
      <c r="I1038">
        <f>'TSCĐ Edit'!P1037</f>
        <v>2021</v>
      </c>
      <c r="J1038" t="str">
        <f>'TSCĐ Edit'!Q1037</f>
        <v>29/12/2023</v>
      </c>
      <c r="K1038" t="s">
        <v>2</v>
      </c>
      <c r="L1038" t="s">
        <v>2</v>
      </c>
      <c r="M1038">
        <f>'TSCĐ Edit'!U1037</f>
        <v>0</v>
      </c>
      <c r="N1038" t="str">
        <f>'TSCĐ Edit'!Q1037</f>
        <v>29/12/2023</v>
      </c>
    </row>
    <row r="1039" spans="1:14" x14ac:dyDescent="0.3">
      <c r="A1039" t="str">
        <f>'TSCĐ Edit'!I1038</f>
        <v>Khoa Phẫu Thuật Gây Mê Hồi Sức</v>
      </c>
      <c r="B1039" t="str">
        <f>'TSCĐ Edit'!B1038</f>
        <v>Máy truyền dịch</v>
      </c>
      <c r="C1039" t="str">
        <f>'TSCĐ Edit'!D1038</f>
        <v>BG.TD.PTGMH.001</v>
      </c>
      <c r="D1039" t="str">
        <f>'TSCĐ Edit'!H1038</f>
        <v>Bơm truyền dịch</v>
      </c>
      <c r="E1039" t="str">
        <f>'TSCĐ Edit'!L1038</f>
        <v>TE LF630</v>
      </c>
      <c r="F1039" s="160" t="str">
        <f>'TSCĐ Edit'!M1038</f>
        <v xml:space="preserve">  2005010247
 </v>
      </c>
      <c r="G1039" t="str">
        <f>'TSCĐ Edit'!N1038</f>
        <v>Terumo</v>
      </c>
      <c r="H1039" t="str">
        <f>'TSCĐ Edit'!O1038</f>
        <v>Nhật Bản</v>
      </c>
      <c r="I1039">
        <f>'TSCĐ Edit'!P1038</f>
        <v>2020</v>
      </c>
      <c r="J1039" t="str">
        <f>'TSCĐ Edit'!Q1038</f>
        <v xml:space="preserve"> 10/06/2021</v>
      </c>
      <c r="K1039" t="s">
        <v>2</v>
      </c>
      <c r="L1039" t="s">
        <v>2</v>
      </c>
      <c r="M1039" t="str">
        <f>'TSCĐ Edit'!U1038</f>
        <v>Đang hoạt động</v>
      </c>
      <c r="N1039" t="str">
        <f>'TSCĐ Edit'!Q1038</f>
        <v xml:space="preserve"> 10/06/2021</v>
      </c>
    </row>
    <row r="1040" spans="1:14" x14ac:dyDescent="0.3">
      <c r="A1040" t="str">
        <f>'TSCĐ Edit'!I1039</f>
        <v>Khoa Phẫu Thuật Gây Mê Hồi Sức</v>
      </c>
      <c r="B1040" t="str">
        <f>'TSCĐ Edit'!B1039</f>
        <v>Máy truyền dịch</v>
      </c>
      <c r="C1040" t="str">
        <f>'TSCĐ Edit'!D1039</f>
        <v>BG.TD.PTGMH.002</v>
      </c>
      <c r="D1040" t="str">
        <f>'TSCĐ Edit'!H1039</f>
        <v>Bơm truyền dịch</v>
      </c>
      <c r="E1040" t="str">
        <f>'TSCĐ Edit'!L1039</f>
        <v>TE LF630</v>
      </c>
      <c r="F1040" s="160" t="str">
        <f>'TSCĐ Edit'!M1039</f>
        <v xml:space="preserve">  2005010234
 </v>
      </c>
      <c r="G1040" t="str">
        <f>'TSCĐ Edit'!N1039</f>
        <v>Terumo</v>
      </c>
      <c r="H1040" t="str">
        <f>'TSCĐ Edit'!O1039</f>
        <v>Nhật Bản</v>
      </c>
      <c r="I1040">
        <f>'TSCĐ Edit'!P1039</f>
        <v>2020</v>
      </c>
      <c r="J1040" t="str">
        <f>'TSCĐ Edit'!Q1039</f>
        <v xml:space="preserve"> 10/06/2021</v>
      </c>
      <c r="K1040" t="s">
        <v>2</v>
      </c>
      <c r="L1040" t="s">
        <v>2</v>
      </c>
      <c r="M1040" t="str">
        <f>'TSCĐ Edit'!U1039</f>
        <v>Đang hoạt động</v>
      </c>
      <c r="N1040" t="str">
        <f>'TSCĐ Edit'!Q1039</f>
        <v xml:space="preserve"> 10/06/2021</v>
      </c>
    </row>
    <row r="1041" spans="1:14" x14ac:dyDescent="0.3">
      <c r="A1041" t="str">
        <f>'TSCĐ Edit'!I1040</f>
        <v>Khoa Phẫu Thuật Gây Mê Hồi Sức</v>
      </c>
      <c r="B1041" t="str">
        <f>'TSCĐ Edit'!B1040</f>
        <v>Máy truyền dịch</v>
      </c>
      <c r="C1041" t="str">
        <f>'TSCĐ Edit'!D1040</f>
        <v>BG.TD.PTGMH.003</v>
      </c>
      <c r="D1041" t="str">
        <f>'TSCĐ Edit'!H1040</f>
        <v>Bơm truyền dịch</v>
      </c>
      <c r="E1041" t="str">
        <f>'TSCĐ Edit'!L1040</f>
        <v>TE LF630</v>
      </c>
      <c r="F1041" s="160">
        <f>'TSCĐ Edit'!M1040</f>
        <v>2005010227</v>
      </c>
      <c r="G1041" t="str">
        <f>'TSCĐ Edit'!N1040</f>
        <v>Terumo</v>
      </c>
      <c r="H1041" t="str">
        <f>'TSCĐ Edit'!O1040</f>
        <v>Nhật Bản</v>
      </c>
      <c r="I1041">
        <f>'TSCĐ Edit'!P1040</f>
        <v>2020</v>
      </c>
      <c r="J1041" t="str">
        <f>'TSCĐ Edit'!Q1040</f>
        <v xml:space="preserve"> 10/06/2021</v>
      </c>
      <c r="K1041" t="s">
        <v>2</v>
      </c>
      <c r="L1041" t="s">
        <v>2</v>
      </c>
      <c r="M1041" t="str">
        <f>'TSCĐ Edit'!U1040</f>
        <v>Đang hoạt động</v>
      </c>
      <c r="N1041" t="str">
        <f>'TSCĐ Edit'!Q1040</f>
        <v xml:space="preserve"> 10/06/2021</v>
      </c>
    </row>
    <row r="1042" spans="1:14" x14ac:dyDescent="0.3">
      <c r="A1042" t="str">
        <f>'TSCĐ Edit'!I1041</f>
        <v>Khoa Phẫu Thuật Gây Mê Hồi Sức</v>
      </c>
      <c r="B1042" t="str">
        <f>'TSCĐ Edit'!B1041</f>
        <v>Ống kính</v>
      </c>
      <c r="C1042" t="str">
        <f>'TSCĐ Edit'!D1041</f>
        <v>BG.ÔK.PTGMH.001</v>
      </c>
      <c r="D1042" t="str">
        <f>'TSCĐ Edit'!H1041</f>
        <v>Ống kính nội soi</v>
      </c>
      <c r="E1042" t="str">
        <f>'TSCĐ Edit'!L1041</f>
        <v>Mã: 7230AA</v>
      </c>
      <c r="F1042" s="160" t="str">
        <f>'TSCĐ Edit'!M1041</f>
        <v>Không có</v>
      </c>
      <c r="G1042" t="str">
        <f>'TSCĐ Edit'!N1041</f>
        <v>Karl Storz/Đức</v>
      </c>
      <c r="H1042" t="str">
        <f>'TSCĐ Edit'!O1041</f>
        <v>Thụy sỹ</v>
      </c>
      <c r="I1042">
        <f>'TSCĐ Edit'!P1041</f>
        <v>2023</v>
      </c>
      <c r="J1042" t="str">
        <f>'TSCĐ Edit'!Q1041</f>
        <v>14/07/2023</v>
      </c>
      <c r="K1042" t="s">
        <v>2</v>
      </c>
      <c r="L1042" t="s">
        <v>2</v>
      </c>
      <c r="M1042" t="str">
        <f>'TSCĐ Edit'!U1041</f>
        <v>Đang hoạt động</v>
      </c>
      <c r="N1042" t="str">
        <f>'TSCĐ Edit'!Q1041</f>
        <v>14/07/2023</v>
      </c>
    </row>
    <row r="1043" spans="1:14" x14ac:dyDescent="0.3">
      <c r="A1043" t="str">
        <f>'TSCĐ Edit'!I1042</f>
        <v>Khoa Phẫu Thuật Gây Mê Hồi Sức</v>
      </c>
      <c r="B1043" t="str">
        <f>'TSCĐ Edit'!B1042</f>
        <v xml:space="preserve">Ống nội soi  </v>
      </c>
      <c r="C1043" t="str">
        <f>'TSCĐ Edit'!D1042</f>
        <v>BG.ONS.PTGMH.001</v>
      </c>
      <c r="D1043" t="str">
        <f>'TSCĐ Edit'!H1042</f>
        <v>Ống soi 30 độ ổ bụng</v>
      </c>
      <c r="E1043" t="str">
        <f>'TSCĐ Edit'!L1042</f>
        <v>26003BA</v>
      </c>
      <c r="F1043" s="160" t="str">
        <f>'TSCĐ Edit'!M1042</f>
        <v>Không có</v>
      </c>
      <c r="G1043" t="str">
        <f>'TSCĐ Edit'!N1042</f>
        <v>Thụy sỹ</v>
      </c>
      <c r="H1043" t="str">
        <f>'TSCĐ Edit'!O1042</f>
        <v xml:space="preserve"> Thụy Sỹ</v>
      </c>
      <c r="I1043">
        <f>'TSCĐ Edit'!P1042</f>
        <v>2017</v>
      </c>
      <c r="J1043" t="str">
        <f>'TSCĐ Edit'!Q1042</f>
        <v>19/04/2017</v>
      </c>
      <c r="K1043" t="s">
        <v>2</v>
      </c>
      <c r="L1043" t="s">
        <v>2</v>
      </c>
      <c r="M1043" t="str">
        <f>'TSCĐ Edit'!U1042</f>
        <v>Đang hoạt động</v>
      </c>
      <c r="N1043" t="str">
        <f>'TSCĐ Edit'!Q1042</f>
        <v>19/04/2017</v>
      </c>
    </row>
    <row r="1044" spans="1:14" x14ac:dyDescent="0.3">
      <c r="A1044" t="str">
        <f>'TSCĐ Edit'!I1043</f>
        <v>Khoa Phẫu Thuật Gây Mê Hồi Sức</v>
      </c>
      <c r="B1044" t="str">
        <f>'TSCĐ Edit'!B1043</f>
        <v>Tay cầm clip</v>
      </c>
      <c r="C1044" t="str">
        <f>'TSCĐ Edit'!D1043</f>
        <v>BG.TCC.PTGMH.001</v>
      </c>
      <c r="D1044" t="str">
        <f>'TSCĐ Edit'!H1043</f>
        <v>Tay cầm clip</v>
      </c>
      <c r="E1044">
        <f>'TSCĐ Edit'!L1043</f>
        <v>0</v>
      </c>
      <c r="F1044" s="160">
        <f>'TSCĐ Edit'!M1043</f>
        <v>711085</v>
      </c>
      <c r="G1044" t="str">
        <f>'TSCĐ Edit'!N1043</f>
        <v xml:space="preserve">Microtech </v>
      </c>
      <c r="H1044" t="str">
        <f>'TSCĐ Edit'!O1043</f>
        <v xml:space="preserve"> Trung Quốc</v>
      </c>
      <c r="I1044">
        <f>'TSCĐ Edit'!P1043</f>
        <v>2017</v>
      </c>
      <c r="J1044" t="str">
        <f>'TSCĐ Edit'!Q1043</f>
        <v>23/06/2017</v>
      </c>
      <c r="K1044" t="s">
        <v>2</v>
      </c>
      <c r="L1044" t="s">
        <v>2</v>
      </c>
      <c r="M1044" t="str">
        <f>'TSCĐ Edit'!U1043</f>
        <v>Đang hoạt động</v>
      </c>
      <c r="N1044" t="str">
        <f>'TSCĐ Edit'!Q1043</f>
        <v>23/06/2017</v>
      </c>
    </row>
    <row r="1045" spans="1:14" x14ac:dyDescent="0.3">
      <c r="A1045" t="str">
        <f>'TSCĐ Edit'!I1044</f>
        <v>Khoa Phẫu Thuật Gây Mê Hồi Sức</v>
      </c>
      <c r="B1045" t="str">
        <f>'TSCĐ Edit'!B1044</f>
        <v>Tủ</v>
      </c>
      <c r="C1045" t="str">
        <f>'TSCĐ Edit'!D1044</f>
        <v>BG.T.PTGMH.001</v>
      </c>
      <c r="D1045" t="str">
        <f>'TSCĐ Edit'!H1044</f>
        <v>Tủ Inox (0.51x2.5x1.7)</v>
      </c>
      <c r="E1045">
        <f>'TSCĐ Edit'!L1044</f>
        <v>0</v>
      </c>
      <c r="F1045" s="160" t="str">
        <f>'TSCĐ Edit'!M1044</f>
        <v>Không có</v>
      </c>
      <c r="G1045">
        <f>'TSCĐ Edit'!N1044</f>
        <v>0</v>
      </c>
      <c r="H1045">
        <f>'TSCĐ Edit'!O1044</f>
        <v>0</v>
      </c>
      <c r="I1045">
        <f>'TSCĐ Edit'!P1044</f>
        <v>2008</v>
      </c>
      <c r="J1045">
        <f>'TSCĐ Edit'!Q1044</f>
        <v>39459</v>
      </c>
      <c r="K1045" t="s">
        <v>2</v>
      </c>
      <c r="L1045" t="s">
        <v>2</v>
      </c>
      <c r="M1045" t="str">
        <f>'TSCĐ Edit'!U1044</f>
        <v>Đang hoạt động</v>
      </c>
      <c r="N1045">
        <f>'TSCĐ Edit'!Q1044</f>
        <v>39459</v>
      </c>
    </row>
    <row r="1046" spans="1:14" x14ac:dyDescent="0.3">
      <c r="A1046" t="str">
        <f>'TSCĐ Edit'!I1045</f>
        <v>Khoa Phẫu Thuật Gây Mê Hồi Sức</v>
      </c>
      <c r="B1046" t="str">
        <f>'TSCĐ Edit'!B1045</f>
        <v>Tủ</v>
      </c>
      <c r="C1046" t="str">
        <f>'TSCĐ Edit'!D1045</f>
        <v>BG.T.PTGMH.002</v>
      </c>
      <c r="D1046" t="str">
        <f>'TSCĐ Edit'!H1045</f>
        <v>Tủ đựng dụng cụ nội soi bằng inox 304, 3 mặt kính</v>
      </c>
      <c r="E1046">
        <f>'TSCĐ Edit'!L1045</f>
        <v>0</v>
      </c>
      <c r="F1046" s="160" t="str">
        <f>'TSCĐ Edit'!M1045</f>
        <v>Không có</v>
      </c>
      <c r="G1046" t="str">
        <f>'TSCĐ Edit'!N1045</f>
        <v>Việt Nam</v>
      </c>
      <c r="H1046" t="str">
        <f>'TSCĐ Edit'!O1045</f>
        <v>Việt Nam</v>
      </c>
      <c r="I1046">
        <f>'TSCĐ Edit'!P1045</f>
        <v>2016</v>
      </c>
      <c r="J1046" t="str">
        <f>'TSCĐ Edit'!Q1045</f>
        <v xml:space="preserve"> 16/11/2016</v>
      </c>
      <c r="K1046" t="s">
        <v>2</v>
      </c>
      <c r="L1046" t="s">
        <v>2</v>
      </c>
      <c r="M1046" t="str">
        <f>'TSCĐ Edit'!U1045</f>
        <v>Đang hoạt động</v>
      </c>
      <c r="N1046" t="str">
        <f>'TSCĐ Edit'!Q1045</f>
        <v xml:space="preserve"> 16/11/2016</v>
      </c>
    </row>
    <row r="1047" spans="1:14" x14ac:dyDescent="0.3">
      <c r="A1047" t="str">
        <f>'TSCĐ Edit'!I1046</f>
        <v>Khoa Phẫu Thuật Gây Mê Hồi Sức</v>
      </c>
      <c r="B1047" t="str">
        <f>'TSCĐ Edit'!B1046</f>
        <v>Tủ ấm</v>
      </c>
      <c r="C1047" t="str">
        <f>'TSCĐ Edit'!D1046</f>
        <v>BG.TA.PTGMH.001</v>
      </c>
      <c r="D1047" t="str">
        <f>'TSCĐ Edit'!H1046</f>
        <v>Tủ ấm 37 độ Đức</v>
      </c>
      <c r="E1047" t="str">
        <f>'TSCĐ Edit'!L1046</f>
        <v>BF-400-53L</v>
      </c>
      <c r="F1047" s="160" t="str">
        <f>'TSCĐ Edit'!M1046</f>
        <v>C4020136</v>
      </c>
      <c r="G1047" t="str">
        <f>'TSCĐ Edit'!N1046</f>
        <v>Đức</v>
      </c>
      <c r="H1047" t="str">
        <f>'TSCĐ Edit'!O1046</f>
        <v>Đức</v>
      </c>
      <c r="I1047">
        <f>'TSCĐ Edit'!P1046</f>
        <v>2001</v>
      </c>
      <c r="J1047">
        <f>'TSCĐ Edit'!Q1046</f>
        <v>37268</v>
      </c>
      <c r="K1047" t="s">
        <v>2</v>
      </c>
      <c r="L1047" t="s">
        <v>2</v>
      </c>
      <c r="M1047" t="str">
        <f>'TSCĐ Edit'!U1046</f>
        <v>Đang hoạt động</v>
      </c>
      <c r="N1047">
        <f>'TSCĐ Edit'!Q1046</f>
        <v>37268</v>
      </c>
    </row>
    <row r="1048" spans="1:14" x14ac:dyDescent="0.3">
      <c r="A1048" t="str">
        <f>'TSCĐ Edit'!I1047</f>
        <v>Khoa Phẫu Thuật Gây Mê Hồi Sức</v>
      </c>
      <c r="B1048" t="str">
        <f>'TSCĐ Edit'!B1047</f>
        <v>Tủ đựng dụng cụ</v>
      </c>
      <c r="C1048" t="str">
        <f>'TSCĐ Edit'!D1047</f>
        <v>BG.TDDC.PTGMH.001</v>
      </c>
      <c r="D1048" t="str">
        <f>'TSCĐ Edit'!H1047</f>
        <v>Tủ để dụng cụ mổ mở có cánh, làm bằng chất liệu INOX Sus 304 HL,cánh kính. KT:(2,5x0,65x1,7)m - Hải Hà/Việt Nam</v>
      </c>
      <c r="E1048">
        <f>'TSCĐ Edit'!L1047</f>
        <v>0</v>
      </c>
      <c r="F1048" s="160" t="str">
        <f>'TSCĐ Edit'!M1047</f>
        <v>Không có</v>
      </c>
      <c r="G1048" t="str">
        <f>'TSCĐ Edit'!N1047</f>
        <v>Việt Nam</v>
      </c>
      <c r="H1048" t="str">
        <f>'TSCĐ Edit'!O1047</f>
        <v>Việt Nam</v>
      </c>
      <c r="I1048">
        <f>'TSCĐ Edit'!P1047</f>
        <v>2017</v>
      </c>
      <c r="J1048" t="str">
        <f>'TSCĐ Edit'!Q1047</f>
        <v>27/07/2017</v>
      </c>
      <c r="K1048" t="s">
        <v>2</v>
      </c>
      <c r="L1048" t="s">
        <v>2</v>
      </c>
      <c r="M1048" t="str">
        <f>'TSCĐ Edit'!U1047</f>
        <v>Đang hoạt động</v>
      </c>
      <c r="N1048" t="str">
        <f>'TSCĐ Edit'!Q1047</f>
        <v>27/07/2017</v>
      </c>
    </row>
    <row r="1049" spans="1:14" x14ac:dyDescent="0.3">
      <c r="A1049" t="str">
        <f>'TSCĐ Edit'!I1048</f>
        <v>Khoa Phẫu Thuật Gây Mê Hồi Sức</v>
      </c>
      <c r="B1049" t="str">
        <f>'TSCĐ Edit'!B1048</f>
        <v>Tủ đựng dụng cụ</v>
      </c>
      <c r="C1049" t="str">
        <f>'TSCĐ Edit'!D1048</f>
        <v>BG.TDDC.PTGMH.002</v>
      </c>
      <c r="D1049" t="str">
        <f>'TSCĐ Edit'!H1048</f>
        <v>Tủ treo máy nội soi niệu quản, bàng quang, làm bằng chất liệu INOX Sus 304 HL dán nỉ xung quang, cánh kính. KT:(1,7x0,6x1,9)m - Hải Hà/Việt Nam</v>
      </c>
      <c r="E1049">
        <f>'TSCĐ Edit'!L1048</f>
        <v>0</v>
      </c>
      <c r="F1049" s="160" t="str">
        <f>'TSCĐ Edit'!M1048</f>
        <v>Không có</v>
      </c>
      <c r="G1049" t="str">
        <f>'TSCĐ Edit'!N1048</f>
        <v>Việt Nam</v>
      </c>
      <c r="H1049" t="str">
        <f>'TSCĐ Edit'!O1048</f>
        <v>Việt Nam</v>
      </c>
      <c r="I1049">
        <f>'TSCĐ Edit'!P1048</f>
        <v>2017</v>
      </c>
      <c r="J1049" t="str">
        <f>'TSCĐ Edit'!Q1048</f>
        <v>27/07/2017</v>
      </c>
      <c r="K1049" t="s">
        <v>2</v>
      </c>
      <c r="L1049" t="s">
        <v>2</v>
      </c>
      <c r="M1049" t="str">
        <f>'TSCĐ Edit'!U1048</f>
        <v>Đang hoạt động</v>
      </c>
      <c r="N1049" t="str">
        <f>'TSCĐ Edit'!Q1048</f>
        <v>27/07/2017</v>
      </c>
    </row>
    <row r="1050" spans="1:14" x14ac:dyDescent="0.3">
      <c r="A1050" t="str">
        <f>'TSCĐ Edit'!I1049</f>
        <v>Khoa Phẫu Thuật Gây Mê Hồi Sức</v>
      </c>
      <c r="B1050" t="str">
        <f>'TSCĐ Edit'!B1049</f>
        <v>Tủ đựng dụng cụ</v>
      </c>
      <c r="C1050" t="str">
        <f>'TSCĐ Edit'!D1049</f>
        <v>BG.TDDC.PTGMH.003</v>
      </c>
      <c r="D1050" t="str">
        <f>'TSCĐ Edit'!H1049</f>
        <v>Tủ đựng dụng cụ vô khuẩn</v>
      </c>
      <c r="E1050">
        <f>'TSCĐ Edit'!L1049</f>
        <v>0</v>
      </c>
      <c r="F1050" s="160" t="str">
        <f>'TSCĐ Edit'!M1049</f>
        <v>Không có</v>
      </c>
      <c r="G1050" t="str">
        <f>'TSCĐ Edit'!N1049</f>
        <v xml:space="preserve">Hoàng Nguyễn  </v>
      </c>
      <c r="H1050" t="str">
        <f>'TSCĐ Edit'!O1049</f>
        <v>Việt Nam</v>
      </c>
      <c r="I1050">
        <f>'TSCĐ Edit'!P1049</f>
        <v>2022</v>
      </c>
      <c r="J1050" t="str">
        <f>'TSCĐ Edit'!Q1049</f>
        <v>30/06/2022</v>
      </c>
      <c r="K1050" t="s">
        <v>2</v>
      </c>
      <c r="L1050" t="s">
        <v>2</v>
      </c>
      <c r="M1050" t="str">
        <f>'TSCĐ Edit'!U1049</f>
        <v>Đang hoạt động</v>
      </c>
      <c r="N1050" t="str">
        <f>'TSCĐ Edit'!Q1049</f>
        <v>30/06/2022</v>
      </c>
    </row>
    <row r="1051" spans="1:14" x14ac:dyDescent="0.3">
      <c r="A1051" t="str">
        <f>'TSCĐ Edit'!I1050</f>
        <v>Khoa Phẫu Thuật Gây Mê Hồi Sức</v>
      </c>
      <c r="B1051" t="str">
        <f>'TSCĐ Edit'!B1050</f>
        <v>Xe cáng</v>
      </c>
      <c r="C1051" t="str">
        <f>'TSCĐ Edit'!D1050</f>
        <v>BG.XC.PTGMH.001</v>
      </c>
      <c r="D1051" t="str">
        <f>'TSCĐ Edit'!H1050</f>
        <v>Xe cáng bệnh nhân cấp cứu inox</v>
      </c>
      <c r="E1051" t="str">
        <f>'TSCĐ Edit'!L1050</f>
        <v>XC - 08</v>
      </c>
      <c r="F1051" s="160" t="str">
        <f>'TSCĐ Edit'!M1050</f>
        <v>Không có</v>
      </c>
      <c r="G1051" t="str">
        <f>'TSCĐ Edit'!N1050</f>
        <v xml:space="preserve">Hoàng Nguyễn  </v>
      </c>
      <c r="H1051" t="str">
        <f>'TSCĐ Edit'!O1050</f>
        <v>Việt Nam</v>
      </c>
      <c r="I1051">
        <f>'TSCĐ Edit'!P1050</f>
        <v>2015</v>
      </c>
      <c r="J1051">
        <f>'TSCĐ Edit'!Q1050</f>
        <v>42073</v>
      </c>
      <c r="K1051" t="s">
        <v>2</v>
      </c>
      <c r="L1051" t="s">
        <v>2</v>
      </c>
      <c r="M1051" t="str">
        <f>'TSCĐ Edit'!U1050</f>
        <v>Đang hoạt động</v>
      </c>
      <c r="N1051">
        <f>'TSCĐ Edit'!Q1050</f>
        <v>42073</v>
      </c>
    </row>
    <row r="1052" spans="1:14" x14ac:dyDescent="0.3">
      <c r="A1052" t="str">
        <f>'TSCĐ Edit'!I1051</f>
        <v>Khoa Phẫu Thuật Gây Mê Hồi Sức</v>
      </c>
      <c r="B1052" t="str">
        <f>'TSCĐ Edit'!B1051</f>
        <v>Xe cáng</v>
      </c>
      <c r="C1052" t="str">
        <f>'TSCĐ Edit'!D1051</f>
        <v>BG..PTGMH.002</v>
      </c>
      <c r="D1052" t="str">
        <f>'TSCĐ Edit'!H1051</f>
        <v>Cáng đẩy bệnh nhân làm bằng INOX 201. KT 1860x590x600-850mm; Model XCN2 - Hải Hà /Việt Nam</v>
      </c>
      <c r="E1052" t="str">
        <f>'TSCĐ Edit'!L1051</f>
        <v xml:space="preserve"> Model XCN2 </v>
      </c>
      <c r="F1052" s="160">
        <f>'TSCĐ Edit'!M1051</f>
        <v>0</v>
      </c>
      <c r="G1052" t="str">
        <f>'TSCĐ Edit'!N1051</f>
        <v>Hải Hà</v>
      </c>
      <c r="H1052" t="str">
        <f>'TSCĐ Edit'!O1051</f>
        <v>Việt Nam</v>
      </c>
      <c r="I1052">
        <f>'TSCĐ Edit'!P1051</f>
        <v>2020</v>
      </c>
      <c r="J1052" t="str">
        <f>'TSCĐ Edit'!Q1051</f>
        <v>26/08/2020</v>
      </c>
      <c r="K1052" t="s">
        <v>2</v>
      </c>
      <c r="L1052" t="s">
        <v>2</v>
      </c>
      <c r="M1052" t="str">
        <f>'TSCĐ Edit'!U1051</f>
        <v>Đang hoạt động</v>
      </c>
      <c r="N1052" t="str">
        <f>'TSCĐ Edit'!Q1051</f>
        <v>26/08/2020</v>
      </c>
    </row>
    <row r="1053" spans="1:14" x14ac:dyDescent="0.3">
      <c r="A1053" t="str">
        <f>'TSCĐ Edit'!I1052</f>
        <v>Khoa Phẫu Thuật Gây Mê Hồi Sức</v>
      </c>
      <c r="B1053" t="str">
        <f>'TSCĐ Edit'!B1052</f>
        <v>Xe cáng</v>
      </c>
      <c r="C1053" t="str">
        <f>'TSCĐ Edit'!D1052</f>
        <v>BG..PTGMH.003</v>
      </c>
      <c r="D1053" t="str">
        <f>'TSCĐ Edit'!H1052</f>
        <v>Cáng đẩy bệnh nhân làm bằng INOX 201. KT 1860x590x600-850mm; Model XCN2 - Hải Hà /Việt Nam</v>
      </c>
      <c r="E1053" t="str">
        <f>'TSCĐ Edit'!L1052</f>
        <v xml:space="preserve"> Model XCN2 - </v>
      </c>
      <c r="F1053" s="160">
        <f>'TSCĐ Edit'!M1052</f>
        <v>0</v>
      </c>
      <c r="G1053" t="str">
        <f>'TSCĐ Edit'!N1052</f>
        <v>Hải Hà</v>
      </c>
      <c r="H1053" t="str">
        <f>'TSCĐ Edit'!O1052</f>
        <v>Việt Nam</v>
      </c>
      <c r="I1053">
        <f>'TSCĐ Edit'!P1052</f>
        <v>2020</v>
      </c>
      <c r="J1053" t="str">
        <f>'TSCĐ Edit'!Q1052</f>
        <v>26/08/2020</v>
      </c>
      <c r="K1053" t="s">
        <v>2</v>
      </c>
      <c r="L1053" t="s">
        <v>2</v>
      </c>
      <c r="M1053" t="str">
        <f>'TSCĐ Edit'!U1052</f>
        <v>Đang hoạt động</v>
      </c>
      <c r="N1053" t="str">
        <f>'TSCĐ Edit'!Q1052</f>
        <v>26/08/2020</v>
      </c>
    </row>
    <row r="1054" spans="1:14" x14ac:dyDescent="0.3">
      <c r="A1054" t="str">
        <f>'TSCĐ Edit'!I1053</f>
        <v>Khoa Phẫu Thuật Gây Mê Hồi Sức</v>
      </c>
      <c r="B1054" t="str">
        <f>'TSCĐ Edit'!B1053</f>
        <v>Xe cáng</v>
      </c>
      <c r="C1054" t="str">
        <f>'TSCĐ Edit'!D1053</f>
        <v>BG.XC.PTGMH.004</v>
      </c>
      <c r="D1054" t="str">
        <f>'TSCĐ Edit'!H1053</f>
        <v xml:space="preserve">Xe cáng đẩy bệnh nhân điều chỉnh được độ cao </v>
      </c>
      <c r="E1054" t="str">
        <f>'TSCĐ Edit'!L1053</f>
        <v>Model: XC -08</v>
      </c>
      <c r="F1054" s="160">
        <f>'TSCĐ Edit'!M1053</f>
        <v>0</v>
      </c>
      <c r="G1054">
        <f>'TSCĐ Edit'!N1053</f>
        <v>0</v>
      </c>
      <c r="H1054" t="str">
        <f>'TSCĐ Edit'!O1053</f>
        <v>Việt Nam</v>
      </c>
      <c r="I1054">
        <f>'TSCĐ Edit'!P1053</f>
        <v>2021</v>
      </c>
      <c r="J1054" t="str">
        <f>'TSCĐ Edit'!Q1053</f>
        <v>16/06/2021</v>
      </c>
      <c r="K1054" t="s">
        <v>2</v>
      </c>
      <c r="L1054" t="s">
        <v>2</v>
      </c>
      <c r="M1054" t="str">
        <f>'TSCĐ Edit'!U1053</f>
        <v>Đang hoạt động</v>
      </c>
      <c r="N1054" t="str">
        <f>'TSCĐ Edit'!Q1053</f>
        <v>16/06/2021</v>
      </c>
    </row>
    <row r="1055" spans="1:14" x14ac:dyDescent="0.3">
      <c r="A1055" t="str">
        <f>'TSCĐ Edit'!I1054</f>
        <v>Khoa Phụ Sản</v>
      </c>
      <c r="B1055" t="str">
        <f>'TSCĐ Edit'!B1054</f>
        <v>Bàn đẻ</v>
      </c>
      <c r="C1055" t="str">
        <f>'TSCĐ Edit'!D1054</f>
        <v>BG.BĐ.KPHUS.001</v>
      </c>
      <c r="D1055" t="str">
        <f>'TSCĐ Edit'!H1054</f>
        <v>Bàn đẻ điện thủy lực</v>
      </c>
      <c r="E1055" t="str">
        <f>'TSCĐ Edit'!L1054</f>
        <v>CHS-SMT 204D</v>
      </c>
      <c r="F1055" s="160" t="str">
        <f>'TSCĐ Edit'!M1054</f>
        <v>WEB00294</v>
      </c>
      <c r="G1055" t="str">
        <f>'TSCĐ Edit'!N1054</f>
        <v>Wellsmedi</v>
      </c>
      <c r="H1055" t="str">
        <f>'TSCĐ Edit'!O1054</f>
        <v>Hàn Quốc</v>
      </c>
      <c r="I1055">
        <f>'TSCĐ Edit'!P1054</f>
        <v>2020</v>
      </c>
      <c r="J1055" t="str">
        <f>'TSCĐ Edit'!Q1054</f>
        <v>31/12/2020</v>
      </c>
      <c r="K1055" t="s">
        <v>2</v>
      </c>
      <c r="L1055" t="s">
        <v>2</v>
      </c>
      <c r="M1055" t="str">
        <f>'TSCĐ Edit'!U1054</f>
        <v>Đang hoạt động</v>
      </c>
      <c r="N1055" t="str">
        <f>'TSCĐ Edit'!Q1054</f>
        <v>31/12/2020</v>
      </c>
    </row>
    <row r="1056" spans="1:14" x14ac:dyDescent="0.3">
      <c r="A1056" t="str">
        <f>'TSCĐ Edit'!I1055</f>
        <v>Khoa Phụ Sản</v>
      </c>
      <c r="B1056" t="str">
        <f>'TSCĐ Edit'!B1055</f>
        <v xml:space="preserve">Bộ tiểu phẫu </v>
      </c>
      <c r="C1056" t="str">
        <f>'TSCĐ Edit'!D1055</f>
        <v>BG.TP.KPHUS.001</v>
      </c>
      <c r="D1056" t="str">
        <f>'TSCĐ Edit'!H1055</f>
        <v>Bộ tiểu phẫu (9 mục, 14 chi tiết)</v>
      </c>
      <c r="E1056">
        <f>'TSCĐ Edit'!L1055</f>
        <v>0</v>
      </c>
      <c r="F1056" s="160" t="str">
        <f>'TSCĐ Edit'!M1055</f>
        <v>Không có</v>
      </c>
      <c r="G1056" t="str">
        <f>'TSCĐ Edit'!N1055</f>
        <v xml:space="preserve">B. Braun - Aesculap </v>
      </c>
      <c r="H1056" t="str">
        <f>'TSCĐ Edit'!O1055</f>
        <v xml:space="preserve"> Balan/ Trung Quốc/ Malaixia.</v>
      </c>
      <c r="I1056">
        <f>'TSCĐ Edit'!P1055</f>
        <v>2019</v>
      </c>
      <c r="J1056" t="str">
        <f>'TSCĐ Edit'!Q1055</f>
        <v>27/11/2019</v>
      </c>
      <c r="K1056" t="s">
        <v>2</v>
      </c>
      <c r="L1056" t="s">
        <v>2</v>
      </c>
      <c r="M1056" t="str">
        <f>'TSCĐ Edit'!U1055</f>
        <v>Đang hoạt động</v>
      </c>
      <c r="N1056" t="str">
        <f>'TSCĐ Edit'!Q1055</f>
        <v>27/11/2019</v>
      </c>
    </row>
    <row r="1057" spans="1:14" x14ac:dyDescent="0.3">
      <c r="A1057" t="str">
        <f>'TSCĐ Edit'!I1056</f>
        <v>Khoa Phụ Sản</v>
      </c>
      <c r="B1057" t="str">
        <f>'TSCĐ Edit'!B1056</f>
        <v>Bơm tiêm điện</v>
      </c>
      <c r="C1057" t="str">
        <f>'TSCĐ Edit'!D1056</f>
        <v>BG.BTĐ.KPHUS.001</v>
      </c>
      <c r="D1057" t="str">
        <f>'TSCĐ Edit'!H1056</f>
        <v>Máy bơm tiêm điện</v>
      </c>
      <c r="E1057" t="str">
        <f>'TSCĐ Edit'!L1056</f>
        <v>Agilia SP VN</v>
      </c>
      <c r="F1057" s="160" t="str">
        <f>'TSCĐ Edit'!M1056</f>
        <v xml:space="preserve"> 24518420
</v>
      </c>
      <c r="G1057" t="str">
        <f>'TSCĐ Edit'!N1056</f>
        <v xml:space="preserve">Fresenius Kabi AG </v>
      </c>
      <c r="H1057" t="str">
        <f>'TSCĐ Edit'!O1056</f>
        <v xml:space="preserve"> Pháp</v>
      </c>
      <c r="I1057">
        <f>'TSCĐ Edit'!P1056</f>
        <v>2020</v>
      </c>
      <c r="J1057" t="str">
        <f>'TSCĐ Edit'!Q1056</f>
        <v xml:space="preserve"> 10/06/2021</v>
      </c>
      <c r="K1057" t="s">
        <v>2</v>
      </c>
      <c r="L1057" t="s">
        <v>2</v>
      </c>
      <c r="M1057" t="str">
        <f>'TSCĐ Edit'!U1056</f>
        <v>Đang hoạt động</v>
      </c>
      <c r="N1057" t="str">
        <f>'TSCĐ Edit'!Q1056</f>
        <v xml:space="preserve"> 10/06/2021</v>
      </c>
    </row>
    <row r="1058" spans="1:14" x14ac:dyDescent="0.3">
      <c r="A1058" t="str">
        <f>'TSCĐ Edit'!I1057</f>
        <v>Khoa Phụ Sản</v>
      </c>
      <c r="B1058" t="str">
        <f>'TSCĐ Edit'!B1057</f>
        <v>Bơm tiêm điện</v>
      </c>
      <c r="C1058" t="str">
        <f>'TSCĐ Edit'!D1057</f>
        <v>BG.BTĐ.KPHUS.002</v>
      </c>
      <c r="D1058" t="str">
        <f>'TSCĐ Edit'!H1057</f>
        <v>Máy bơm tiêm điện</v>
      </c>
      <c r="E1058" t="str">
        <f>'TSCĐ Edit'!L1057</f>
        <v>Agilia SP VN</v>
      </c>
      <c r="F1058" s="160" t="str">
        <f>'TSCĐ Edit'!M1057</f>
        <v xml:space="preserve">24518446 
</v>
      </c>
      <c r="G1058" t="str">
        <f>'TSCĐ Edit'!N1057</f>
        <v xml:space="preserve">Fresenius Kabi AG </v>
      </c>
      <c r="H1058" t="str">
        <f>'TSCĐ Edit'!O1057</f>
        <v xml:space="preserve"> Pháp</v>
      </c>
      <c r="I1058">
        <f>'TSCĐ Edit'!P1057</f>
        <v>2020</v>
      </c>
      <c r="J1058" t="str">
        <f>'TSCĐ Edit'!Q1057</f>
        <v xml:space="preserve"> 10/06/2021</v>
      </c>
      <c r="K1058" t="s">
        <v>2</v>
      </c>
      <c r="L1058" t="s">
        <v>2</v>
      </c>
      <c r="M1058" t="str">
        <f>'TSCĐ Edit'!U1057</f>
        <v>Đang hoạt động</v>
      </c>
      <c r="N1058" t="str">
        <f>'TSCĐ Edit'!Q1057</f>
        <v xml:space="preserve"> 10/06/2021</v>
      </c>
    </row>
    <row r="1059" spans="1:14" x14ac:dyDescent="0.3">
      <c r="A1059" t="str">
        <f>'TSCĐ Edit'!I1058</f>
        <v>Khoa Phụ Sản</v>
      </c>
      <c r="B1059" t="str">
        <f>'TSCĐ Edit'!B1058</f>
        <v>Bơm tiêm điện</v>
      </c>
      <c r="C1059" t="str">
        <f>'TSCĐ Edit'!D1058</f>
        <v>BG.BTĐ.KPHUS.003</v>
      </c>
      <c r="D1059" t="str">
        <f>'TSCĐ Edit'!H1058</f>
        <v>Máy bơm tiêm điện</v>
      </c>
      <c r="E1059" t="str">
        <f>'TSCĐ Edit'!L1058</f>
        <v>Agilia SP VN</v>
      </c>
      <c r="F1059" s="160" t="str">
        <f>'TSCĐ Edit'!M1058</f>
        <v xml:space="preserve"> 24518486 
</v>
      </c>
      <c r="G1059" t="str">
        <f>'TSCĐ Edit'!N1058</f>
        <v xml:space="preserve">Fresenius Kabi AG </v>
      </c>
      <c r="H1059" t="str">
        <f>'TSCĐ Edit'!O1058</f>
        <v xml:space="preserve"> Pháp</v>
      </c>
      <c r="I1059">
        <f>'TSCĐ Edit'!P1058</f>
        <v>2020</v>
      </c>
      <c r="J1059" t="str">
        <f>'TSCĐ Edit'!Q1058</f>
        <v xml:space="preserve"> 10/06/2021</v>
      </c>
      <c r="K1059" t="s">
        <v>2</v>
      </c>
      <c r="L1059" t="s">
        <v>2</v>
      </c>
      <c r="M1059" t="str">
        <f>'TSCĐ Edit'!U1058</f>
        <v>Đang hoạt động</v>
      </c>
      <c r="N1059" t="str">
        <f>'TSCĐ Edit'!Q1058</f>
        <v xml:space="preserve"> 10/06/2021</v>
      </c>
    </row>
    <row r="1060" spans="1:14" x14ac:dyDescent="0.3">
      <c r="A1060" t="str">
        <f>'TSCĐ Edit'!I1059</f>
        <v>Khoa Phụ Sản</v>
      </c>
      <c r="B1060" t="str">
        <f>'TSCĐ Edit'!B1059</f>
        <v>Bơm tiêm điện</v>
      </c>
      <c r="C1060" t="str">
        <f>'TSCĐ Edit'!D1059</f>
        <v>BG.BTĐ.KPHUS.004</v>
      </c>
      <c r="D1060" t="str">
        <f>'TSCĐ Edit'!H1059</f>
        <v>Máy bơm tiêm điện</v>
      </c>
      <c r="E1060" t="str">
        <f>'TSCĐ Edit'!L1059</f>
        <v>Agilia SP VN</v>
      </c>
      <c r="F1060" s="160" t="str">
        <f>'TSCĐ Edit'!M1059</f>
        <v xml:space="preserve">  24518403 
</v>
      </c>
      <c r="G1060" t="str">
        <f>'TSCĐ Edit'!N1059</f>
        <v xml:space="preserve">Fresenius Kabi AG </v>
      </c>
      <c r="H1060" t="str">
        <f>'TSCĐ Edit'!O1059</f>
        <v xml:space="preserve"> Pháp</v>
      </c>
      <c r="I1060">
        <f>'TSCĐ Edit'!P1059</f>
        <v>2020</v>
      </c>
      <c r="J1060" t="str">
        <f>'TSCĐ Edit'!Q1059</f>
        <v xml:space="preserve"> 10/06/2021</v>
      </c>
      <c r="K1060" t="s">
        <v>2</v>
      </c>
      <c r="L1060" t="s">
        <v>2</v>
      </c>
      <c r="M1060" t="str">
        <f>'TSCĐ Edit'!U1059</f>
        <v>Đang hoạt động</v>
      </c>
      <c r="N1060" t="str">
        <f>'TSCĐ Edit'!Q1059</f>
        <v xml:space="preserve"> 10/06/2021</v>
      </c>
    </row>
    <row r="1061" spans="1:14" x14ac:dyDescent="0.3">
      <c r="A1061" t="str">
        <f>'TSCĐ Edit'!I1060</f>
        <v>Khoa Phụ Sản</v>
      </c>
      <c r="B1061" t="str">
        <f>'TSCĐ Edit'!B1060</f>
        <v>Bơm tiêm điện</v>
      </c>
      <c r="C1061" t="str">
        <f>'TSCĐ Edit'!D1060</f>
        <v>BG.BTĐ.KPHUS.005</v>
      </c>
      <c r="D1061" t="str">
        <f>'TSCĐ Edit'!H1060</f>
        <v>Máy bơm tiêm điện</v>
      </c>
      <c r="E1061" t="str">
        <f>'TSCĐ Edit'!L1060</f>
        <v>Agilia SP VN</v>
      </c>
      <c r="F1061" s="160" t="str">
        <f>'TSCĐ Edit'!M1060</f>
        <v xml:space="preserve"> 24518421
</v>
      </c>
      <c r="G1061" t="str">
        <f>'TSCĐ Edit'!N1060</f>
        <v xml:space="preserve">Fresenius Kabi AG </v>
      </c>
      <c r="H1061" t="str">
        <f>'TSCĐ Edit'!O1060</f>
        <v xml:space="preserve"> Pháp</v>
      </c>
      <c r="I1061">
        <f>'TSCĐ Edit'!P1060</f>
        <v>2020</v>
      </c>
      <c r="J1061" t="str">
        <f>'TSCĐ Edit'!Q1060</f>
        <v xml:space="preserve"> 10/06/2021</v>
      </c>
      <c r="K1061" t="s">
        <v>2</v>
      </c>
      <c r="L1061" t="s">
        <v>2</v>
      </c>
      <c r="M1061" t="str">
        <f>'TSCĐ Edit'!U1060</f>
        <v>Đang hoạt động</v>
      </c>
      <c r="N1061" t="str">
        <f>'TSCĐ Edit'!Q1060</f>
        <v xml:space="preserve"> 10/06/2021</v>
      </c>
    </row>
    <row r="1062" spans="1:14" x14ac:dyDescent="0.3">
      <c r="A1062" t="str">
        <f>'TSCĐ Edit'!I1061</f>
        <v>Khoa Phụ Sản</v>
      </c>
      <c r="B1062" t="str">
        <f>'TSCĐ Edit'!B1061</f>
        <v xml:space="preserve">Bồn rửa  </v>
      </c>
      <c r="C1062" t="str">
        <f>'TSCĐ Edit'!D1061</f>
        <v>BG.BR.KPHUS.001</v>
      </c>
      <c r="D1062" t="str">
        <f>'TSCĐ Edit'!H1061</f>
        <v>Bồn rửa tay vô trùng</v>
      </c>
      <c r="E1062" t="str">
        <f>'TSCĐ Edit'!L1061</f>
        <v>BR3,BR2</v>
      </c>
      <c r="F1062" s="160" t="str">
        <f>'TSCĐ Edit'!M1061</f>
        <v>Không có</v>
      </c>
      <c r="G1062" t="str">
        <f>'TSCĐ Edit'!N1061</f>
        <v xml:space="preserve">Hoàng Nguyễn  </v>
      </c>
      <c r="H1062" t="str">
        <f>'TSCĐ Edit'!O1061</f>
        <v>Việt Nam</v>
      </c>
      <c r="I1062">
        <f>'TSCĐ Edit'!P1061</f>
        <v>2015</v>
      </c>
      <c r="J1062">
        <f>'TSCĐ Edit'!Q1061</f>
        <v>42073</v>
      </c>
      <c r="K1062" t="s">
        <v>2</v>
      </c>
      <c r="L1062" t="s">
        <v>2</v>
      </c>
      <c r="M1062" t="str">
        <f>'TSCĐ Edit'!U1061</f>
        <v>Đang hoạt động</v>
      </c>
      <c r="N1062">
        <f>'TSCĐ Edit'!Q1061</f>
        <v>42073</v>
      </c>
    </row>
    <row r="1063" spans="1:14" x14ac:dyDescent="0.3">
      <c r="A1063" t="str">
        <f>'TSCĐ Edit'!I1062</f>
        <v>Khoa Phụ Sản</v>
      </c>
      <c r="B1063" t="str">
        <f>'TSCĐ Edit'!B1062</f>
        <v>Dao mổ điện</v>
      </c>
      <c r="C1063" t="str">
        <f>'TSCĐ Edit'!D1062</f>
        <v>BG.DMĐ.KPHUS.001</v>
      </c>
      <c r="D1063" t="str">
        <f>'TSCĐ Edit'!H1062</f>
        <v>DAO MỔ ĐIỆN</v>
      </c>
      <c r="E1063" t="str">
        <f>'TSCĐ Edit'!L1062</f>
        <v>Alsatom SU 140 MPC</v>
      </c>
      <c r="F1063" s="160" t="str">
        <f>'TSCĐ Edit'!M1062</f>
        <v>N2110-04/19</v>
      </c>
      <c r="G1063" t="str">
        <f>'TSCĐ Edit'!N1062</f>
        <v xml:space="preserve">ALSA </v>
      </c>
      <c r="H1063" t="str">
        <f>'TSCĐ Edit'!O1062</f>
        <v>Nhật Bản</v>
      </c>
      <c r="I1063">
        <f>'TSCĐ Edit'!P1062</f>
        <v>2019</v>
      </c>
      <c r="J1063" t="str">
        <f>'TSCĐ Edit'!Q1062</f>
        <v>27/11/2019</v>
      </c>
      <c r="K1063" t="s">
        <v>2</v>
      </c>
      <c r="L1063" t="s">
        <v>2</v>
      </c>
      <c r="M1063" t="str">
        <f>'TSCĐ Edit'!U1062</f>
        <v>Đang hoạt động</v>
      </c>
      <c r="N1063" t="str">
        <f>'TSCĐ Edit'!Q1062</f>
        <v>27/11/2019</v>
      </c>
    </row>
    <row r="1064" spans="1:14" x14ac:dyDescent="0.3">
      <c r="A1064" t="str">
        <f>'TSCĐ Edit'!I1063</f>
        <v>Khoa Phụ Sản</v>
      </c>
      <c r="B1064" t="str">
        <f>'TSCĐ Edit'!B1063</f>
        <v>Giường</v>
      </c>
      <c r="C1064" t="str">
        <f>'TSCĐ Edit'!D1063</f>
        <v>BG.G.KPHUS.001</v>
      </c>
      <c r="D1064" t="str">
        <f>'TSCĐ Edit'!H1063</f>
        <v>GIƯỜNG Ủ ẤM TRẺ SƠ SINH</v>
      </c>
      <c r="E1064" t="str">
        <f>'TSCĐ Edit'!L1063</f>
        <v>Sunflower</v>
      </c>
      <c r="F1064" s="160">
        <f>'TSCĐ Edit'!M1063</f>
        <v>190600578</v>
      </c>
      <c r="G1064" t="str">
        <f>'TSCĐ Edit'!N1063</f>
        <v xml:space="preserve">ATOM </v>
      </c>
      <c r="H1064" t="str">
        <f>'TSCĐ Edit'!O1063</f>
        <v>Nhật Bản</v>
      </c>
      <c r="I1064">
        <f>'TSCĐ Edit'!P1063</f>
        <v>2019</v>
      </c>
      <c r="J1064" t="str">
        <f>'TSCĐ Edit'!Q1063</f>
        <v>27/11/2019</v>
      </c>
      <c r="K1064" t="s">
        <v>2</v>
      </c>
      <c r="L1064" t="s">
        <v>2</v>
      </c>
      <c r="M1064" t="str">
        <f>'TSCĐ Edit'!U1063</f>
        <v>Đang hoạt động</v>
      </c>
      <c r="N1064" t="str">
        <f>'TSCĐ Edit'!Q1063</f>
        <v>27/11/2019</v>
      </c>
    </row>
    <row r="1065" spans="1:14" x14ac:dyDescent="0.3">
      <c r="A1065" t="str">
        <f>'TSCĐ Edit'!I1064</f>
        <v>Khoa Phụ Sản</v>
      </c>
      <c r="B1065" t="str">
        <f>'TSCĐ Edit'!B1064</f>
        <v>Giường</v>
      </c>
      <c r="C1065" t="str">
        <f>'TSCĐ Edit'!D1064</f>
        <v>BG.G.KPHUS.002</v>
      </c>
      <c r="D1065" t="str">
        <f>'TSCĐ Edit'!H1064</f>
        <v>Giường bệnh nhân 1 tay quay (Gồm cột treo ống tiên truyền  +Tủ bệnh nhân)</v>
      </c>
      <c r="E1065" t="str">
        <f>'TSCĐ Edit'!L1064</f>
        <v>YN 701</v>
      </c>
      <c r="F1065" s="160" t="str">
        <f>'TSCĐ Edit'!M1064</f>
        <v>Không có</v>
      </c>
      <c r="G1065" t="str">
        <f>'TSCĐ Edit'!N1064</f>
        <v xml:space="preserve">Kareroom </v>
      </c>
      <c r="H1065" t="str">
        <f>'TSCĐ Edit'!O1064</f>
        <v xml:space="preserve"> Hàn Quốc</v>
      </c>
      <c r="I1065">
        <f>'TSCĐ Edit'!P1064</f>
        <v>2021</v>
      </c>
      <c r="J1065" t="str">
        <f>'TSCĐ Edit'!Q1064</f>
        <v xml:space="preserve"> 10/06/2021</v>
      </c>
      <c r="K1065" t="s">
        <v>2</v>
      </c>
      <c r="L1065" t="s">
        <v>2</v>
      </c>
      <c r="M1065" t="str">
        <f>'TSCĐ Edit'!U1064</f>
        <v>Đang hoạt động</v>
      </c>
      <c r="N1065" t="str">
        <f>'TSCĐ Edit'!Q1064</f>
        <v xml:space="preserve"> 10/06/2021</v>
      </c>
    </row>
    <row r="1066" spans="1:14" x14ac:dyDescent="0.3">
      <c r="A1066" t="str">
        <f>'TSCĐ Edit'!I1065</f>
        <v>Khoa Phụ Sản</v>
      </c>
      <c r="B1066" t="str">
        <f>'TSCĐ Edit'!B1065</f>
        <v>Máy Doppler tim thai</v>
      </c>
      <c r="C1066" t="str">
        <f>'TSCĐ Edit'!D1065</f>
        <v>BG.MĐ.KPHUS.001</v>
      </c>
      <c r="D1066" t="str">
        <f>'TSCĐ Edit'!H1065</f>
        <v>Máy Doppler tim thai</v>
      </c>
      <c r="E1066" t="str">
        <f>'TSCĐ Edit'!L1065</f>
        <v>BT-250</v>
      </c>
      <c r="F1066" s="160" t="str">
        <f>'TSCĐ Edit'!M1065</f>
        <v>BHL10322</v>
      </c>
      <c r="G1066" t="str">
        <f>'TSCĐ Edit'!N1065</f>
        <v>Bistos</v>
      </c>
      <c r="H1066" t="str">
        <f>'TSCĐ Edit'!O1065</f>
        <v>Hàn Quốc</v>
      </c>
      <c r="I1066">
        <f>'TSCĐ Edit'!P1065</f>
        <v>2020</v>
      </c>
      <c r="J1066" t="str">
        <f>'TSCĐ Edit'!Q1065</f>
        <v>31/12/2020</v>
      </c>
      <c r="K1066" t="s">
        <v>2</v>
      </c>
      <c r="L1066" t="s">
        <v>2</v>
      </c>
      <c r="M1066" t="str">
        <f>'TSCĐ Edit'!U1065</f>
        <v>Đang hoạt động</v>
      </c>
      <c r="N1066" t="str">
        <f>'TSCĐ Edit'!Q1065</f>
        <v>31/12/2020</v>
      </c>
    </row>
    <row r="1067" spans="1:14" x14ac:dyDescent="0.3">
      <c r="A1067" t="str">
        <f>'TSCĐ Edit'!I1066</f>
        <v>Khoa Phụ Sản</v>
      </c>
      <c r="B1067" t="str">
        <f>'TSCĐ Edit'!B1066</f>
        <v>Máy hút dịch</v>
      </c>
      <c r="C1067" t="str">
        <f>'TSCĐ Edit'!D1066</f>
        <v>BG.HD.KPHUS.001</v>
      </c>
      <c r="D1067" t="str">
        <f>'TSCĐ Edit'!H1066</f>
        <v>Máy hút dịch</v>
      </c>
      <c r="E1067">
        <f>'TSCĐ Edit'!L1066</f>
        <v>1616</v>
      </c>
      <c r="F1067" s="160" t="str">
        <f>'TSCĐ Edit'!M1066</f>
        <v>091600001224</v>
      </c>
      <c r="G1067" t="str">
        <f>'TSCĐ Edit'!N1066</f>
        <v xml:space="preserve">Thomas  </v>
      </c>
      <c r="H1067" t="str">
        <f>'TSCĐ Edit'!O1066</f>
        <v xml:space="preserve">  Mỹ</v>
      </c>
      <c r="I1067">
        <f>'TSCĐ Edit'!P1066</f>
        <v>2016</v>
      </c>
      <c r="J1067">
        <f>'TSCĐ Edit'!Q1066</f>
        <v>42953</v>
      </c>
      <c r="K1067" t="s">
        <v>2</v>
      </c>
      <c r="L1067" t="s">
        <v>2</v>
      </c>
      <c r="M1067" t="str">
        <f>'TSCĐ Edit'!U1066</f>
        <v>Đang hoạt động</v>
      </c>
      <c r="N1067">
        <f>'TSCĐ Edit'!Q1066</f>
        <v>42953</v>
      </c>
    </row>
    <row r="1068" spans="1:14" x14ac:dyDescent="0.3">
      <c r="A1068" t="str">
        <f>'TSCĐ Edit'!I1067</f>
        <v>Khoa Phụ Sản</v>
      </c>
      <c r="B1068" t="str">
        <f>'TSCĐ Edit'!B1067</f>
        <v>Máy hút dịch</v>
      </c>
      <c r="C1068" t="str">
        <f>'TSCĐ Edit'!D1067</f>
        <v>BG.HD.KPHUS.002</v>
      </c>
      <c r="D1068" t="str">
        <f>'TSCĐ Edit'!H1067</f>
        <v>Máy hút dịch</v>
      </c>
      <c r="E1068" t="str">
        <f>'TSCĐ Edit'!L1067</f>
        <v>CD - 2800</v>
      </c>
      <c r="F1068" s="160" t="str">
        <f>'TSCĐ Edit'!M1067</f>
        <v>1908002U</v>
      </c>
      <c r="G1068" t="str">
        <f>'TSCĐ Edit'!N1067</f>
        <v xml:space="preserve">Shin-ei </v>
      </c>
      <c r="H1068" t="str">
        <f>'TSCĐ Edit'!O1067</f>
        <v>Nhật Bản</v>
      </c>
      <c r="I1068">
        <f>'TSCĐ Edit'!P1067</f>
        <v>2019</v>
      </c>
      <c r="J1068" t="str">
        <f>'TSCĐ Edit'!Q1067</f>
        <v>27/11/2019</v>
      </c>
      <c r="K1068" t="s">
        <v>2</v>
      </c>
      <c r="L1068" t="s">
        <v>2</v>
      </c>
      <c r="M1068" t="str">
        <f>'TSCĐ Edit'!U1067</f>
        <v>Đang hoạt động</v>
      </c>
      <c r="N1068" t="str">
        <f>'TSCĐ Edit'!Q1067</f>
        <v>27/11/2019</v>
      </c>
    </row>
    <row r="1069" spans="1:14" x14ac:dyDescent="0.3">
      <c r="A1069" t="str">
        <f>'TSCĐ Edit'!I1068</f>
        <v>Khoa Phụ Sản</v>
      </c>
      <c r="B1069" t="str">
        <f>'TSCĐ Edit'!B1068</f>
        <v>Máy siêu âm</v>
      </c>
      <c r="C1069" t="str">
        <f>'TSCĐ Edit'!D1068</f>
        <v>BG.SA.KPHUS.001</v>
      </c>
      <c r="D1069" t="str">
        <f>'TSCĐ Edit'!H1068</f>
        <v xml:space="preserve">Máy siêu âm màu 3D                                         </v>
      </c>
      <c r="E1069" t="str">
        <f>'TSCĐ Edit'!L1068</f>
        <v>Sono Ace R7</v>
      </c>
      <c r="F1069" s="160" t="str">
        <f>'TSCĐ Edit'!M1068</f>
        <v>SOJ8M3HCC00006L</v>
      </c>
      <c r="G1069" t="str">
        <f>'TSCĐ Edit'!N1068</f>
        <v xml:space="preserve">Samsung Medison  </v>
      </c>
      <c r="H1069" t="str">
        <f>'TSCĐ Edit'!O1068</f>
        <v xml:space="preserve">  Hàn Quốc</v>
      </c>
      <c r="I1069">
        <f>'TSCĐ Edit'!P1068</f>
        <v>2012</v>
      </c>
      <c r="J1069">
        <f>'TSCĐ Edit'!Q1068</f>
        <v>41275</v>
      </c>
      <c r="K1069" t="s">
        <v>2</v>
      </c>
      <c r="L1069" t="s">
        <v>2</v>
      </c>
      <c r="M1069" t="str">
        <f>'TSCĐ Edit'!U1068</f>
        <v>Đang hoạt động</v>
      </c>
      <c r="N1069">
        <f>'TSCĐ Edit'!Q1068</f>
        <v>41275</v>
      </c>
    </row>
    <row r="1070" spans="1:14" x14ac:dyDescent="0.3">
      <c r="A1070" t="str">
        <f>'TSCĐ Edit'!I1069</f>
        <v>Khoa Phụ Sản</v>
      </c>
      <c r="B1070" t="str">
        <f>'TSCĐ Edit'!B1069</f>
        <v>Máy siêu âm</v>
      </c>
      <c r="C1070" t="str">
        <f>'TSCĐ Edit'!D1069</f>
        <v>BG.SA.KPHUS.002</v>
      </c>
      <c r="D1070" t="str">
        <f>'TSCĐ Edit'!H1069</f>
        <v>Máy siêu âm màu chẩn đoán (4 đầu dò)</v>
      </c>
      <c r="E1070" t="str">
        <f>'TSCĐ Edit'!L1069</f>
        <v>LOGIQ P7</v>
      </c>
      <c r="F1070" s="160" t="str">
        <f>'TSCĐ Edit'!M1069</f>
        <v>LP7350715</v>
      </c>
      <c r="G1070" t="str">
        <f>'TSCĐ Edit'!N1069</f>
        <v xml:space="preserve">GE Ultrasound Korea, TLD  </v>
      </c>
      <c r="H1070" t="str">
        <f>'TSCĐ Edit'!O1069</f>
        <v>Hàn Quốc</v>
      </c>
      <c r="I1070">
        <f>'TSCĐ Edit'!P1069</f>
        <v>2020</v>
      </c>
      <c r="J1070" t="str">
        <f>'TSCĐ Edit'!Q1069</f>
        <v>31/12/2020</v>
      </c>
      <c r="K1070" t="s">
        <v>2</v>
      </c>
      <c r="L1070" t="s">
        <v>2</v>
      </c>
      <c r="M1070" t="str">
        <f>'TSCĐ Edit'!U1069</f>
        <v>Đang hoạt động</v>
      </c>
      <c r="N1070" t="str">
        <f>'TSCĐ Edit'!Q1069</f>
        <v>31/12/2020</v>
      </c>
    </row>
    <row r="1071" spans="1:14" x14ac:dyDescent="0.3">
      <c r="A1071" t="str">
        <f>'TSCĐ Edit'!I1070</f>
        <v>Khoa Phụ Sản</v>
      </c>
      <c r="B1071" t="str">
        <f>'TSCĐ Edit'!B1070</f>
        <v>MÁY SOI CỔ TỬ CUNG</v>
      </c>
      <c r="C1071" t="str">
        <f>'TSCĐ Edit'!D1070</f>
        <v>BG.MS.KPHUS.001</v>
      </c>
      <c r="D1071" t="str">
        <f>'TSCĐ Edit'!H1070</f>
        <v>MÁY SOI CỔ TỬ CUNG</v>
      </c>
      <c r="E1071" t="str">
        <f>'TSCĐ Edit'!L1070</f>
        <v>DVC 200</v>
      </c>
      <c r="F1071" s="160" t="str">
        <f>'TSCĐ Edit'!M1070</f>
        <v>760192-M18708990001</v>
      </c>
      <c r="G1071" t="str">
        <f>'TSCĐ Edit'!N1070</f>
        <v xml:space="preserve">Mediblu </v>
      </c>
      <c r="H1071" t="str">
        <f>'TSCĐ Edit'!O1070</f>
        <v xml:space="preserve">  Mỹ</v>
      </c>
      <c r="I1071">
        <f>'TSCĐ Edit'!P1070</f>
        <v>2019</v>
      </c>
      <c r="J1071" t="str">
        <f>'TSCĐ Edit'!Q1070</f>
        <v>27/11/2019</v>
      </c>
      <c r="K1071" t="s">
        <v>2</v>
      </c>
      <c r="L1071" t="s">
        <v>2</v>
      </c>
      <c r="M1071" t="str">
        <f>'TSCĐ Edit'!U1070</f>
        <v>Đang hoạt động</v>
      </c>
      <c r="N1071" t="str">
        <f>'TSCĐ Edit'!Q1070</f>
        <v>27/11/2019</v>
      </c>
    </row>
    <row r="1072" spans="1:14" x14ac:dyDescent="0.3">
      <c r="A1072" t="str">
        <f>'TSCĐ Edit'!I1071</f>
        <v>Khoa Phụ Sản</v>
      </c>
      <c r="B1072" t="str">
        <f>'TSCĐ Edit'!B1071</f>
        <v>Máy theo dõi BN</v>
      </c>
      <c r="C1072" t="str">
        <f>'TSCĐ Edit'!D1071</f>
        <v>BG.MTD.KPHUS.001</v>
      </c>
      <c r="D1072" t="str">
        <f>'TSCĐ Edit'!H1071</f>
        <v>Monitor sản khoa 2 chức năng</v>
      </c>
      <c r="E1072" t="str">
        <f>'TSCĐ Edit'!L1071</f>
        <v>MT-516</v>
      </c>
      <c r="F1072" s="160" t="str">
        <f>'TSCĐ Edit'!M1071</f>
        <v>M011060</v>
      </c>
      <c r="G1072" t="str">
        <f>'TSCĐ Edit'!N1071</f>
        <v>Toitu</v>
      </c>
      <c r="H1072" t="str">
        <f>'TSCĐ Edit'!O1071</f>
        <v>Nhật Bản</v>
      </c>
      <c r="I1072">
        <f>'TSCĐ Edit'!P1071</f>
        <v>2016</v>
      </c>
      <c r="J1072" t="str">
        <f>'TSCĐ Edit'!Q1071</f>
        <v>25/12/2016</v>
      </c>
      <c r="K1072" t="s">
        <v>2</v>
      </c>
      <c r="L1072" t="s">
        <v>2</v>
      </c>
      <c r="M1072" t="str">
        <f>'TSCĐ Edit'!U1071</f>
        <v>Đang hoạt động</v>
      </c>
      <c r="N1072" t="str">
        <f>'TSCĐ Edit'!Q1071</f>
        <v>25/12/2016</v>
      </c>
    </row>
    <row r="1073" spans="1:14" x14ac:dyDescent="0.3">
      <c r="A1073" t="str">
        <f>'TSCĐ Edit'!I1072</f>
        <v>Khoa Phụ Sản</v>
      </c>
      <c r="B1073" t="str">
        <f>'TSCĐ Edit'!B1072</f>
        <v>Máy theo dõi BN</v>
      </c>
      <c r="C1073" t="str">
        <f>'TSCĐ Edit'!D1072</f>
        <v>BG.MTD.KPHUS.002</v>
      </c>
      <c r="D1073" t="str">
        <f>'TSCĐ Edit'!H1072</f>
        <v>MONITOR THEO DÕI SẢN KHOA</v>
      </c>
      <c r="E1073" t="str">
        <f>'TSCĐ Edit'!L1072</f>
        <v>MT - 610</v>
      </c>
      <c r="F1073" s="160" t="str">
        <f>'TSCĐ Edit'!M1072</f>
        <v>M162928</v>
      </c>
      <c r="G1073" t="str">
        <f>'TSCĐ Edit'!N1072</f>
        <v>Toitu</v>
      </c>
      <c r="H1073" t="str">
        <f>'TSCĐ Edit'!O1072</f>
        <v>Nhật Bản</v>
      </c>
      <c r="I1073">
        <f>'TSCĐ Edit'!P1072</f>
        <v>2019</v>
      </c>
      <c r="J1073" t="str">
        <f>'TSCĐ Edit'!Q1072</f>
        <v>27/11/2019</v>
      </c>
      <c r="K1073" t="s">
        <v>2</v>
      </c>
      <c r="L1073" t="s">
        <v>2</v>
      </c>
      <c r="M1073" t="str">
        <f>'TSCĐ Edit'!U1072</f>
        <v>Đang hoạt động</v>
      </c>
      <c r="N1073" t="str">
        <f>'TSCĐ Edit'!Q1072</f>
        <v>27/11/2019</v>
      </c>
    </row>
    <row r="1074" spans="1:14" x14ac:dyDescent="0.3">
      <c r="A1074" t="str">
        <f>'TSCĐ Edit'!I1073</f>
        <v>Khoa Phụ Sản</v>
      </c>
      <c r="B1074" t="str">
        <f>'TSCĐ Edit'!B1073</f>
        <v>Máy theo dõi BN</v>
      </c>
      <c r="C1074" t="str">
        <f>'TSCĐ Edit'!D1073</f>
        <v>BG.MTD.KPHUS.003</v>
      </c>
      <c r="D1074" t="str">
        <f>'TSCĐ Edit'!H1073</f>
        <v xml:space="preserve">Máy monitor sản khoa </v>
      </c>
      <c r="E1074" t="str">
        <f>'TSCĐ Edit'!L1073</f>
        <v>FM8000</v>
      </c>
      <c r="F1074" s="160" t="str">
        <f>'TSCĐ Edit'!M1073</f>
        <v>L8M-M2020020004</v>
      </c>
      <c r="G1074" t="str">
        <f>'TSCĐ Edit'!N1073</f>
        <v>Trismed</v>
      </c>
      <c r="H1074" t="str">
        <f>'TSCĐ Edit'!O1073</f>
        <v>Hàn Quốc</v>
      </c>
      <c r="I1074">
        <f>'TSCĐ Edit'!P1073</f>
        <v>2020</v>
      </c>
      <c r="J1074" t="str">
        <f>'TSCĐ Edit'!Q1073</f>
        <v>31/12/2020</v>
      </c>
      <c r="K1074" t="s">
        <v>2</v>
      </c>
      <c r="L1074" t="s">
        <v>2</v>
      </c>
      <c r="M1074" t="str">
        <f>'TSCĐ Edit'!U1073</f>
        <v>Đang hoạt động</v>
      </c>
      <c r="N1074" t="str">
        <f>'TSCĐ Edit'!Q1073</f>
        <v>31/12/2020</v>
      </c>
    </row>
    <row r="1075" spans="1:14" x14ac:dyDescent="0.3">
      <c r="A1075" t="str">
        <f>'TSCĐ Edit'!I1074</f>
        <v>Khoa Phụ Sản</v>
      </c>
      <c r="B1075" t="str">
        <f>'TSCĐ Edit'!B1074</f>
        <v>Máy theo dõi BN</v>
      </c>
      <c r="C1075" t="str">
        <f>'TSCĐ Edit'!D1074</f>
        <v>BG.MTD.KPHUS.004</v>
      </c>
      <c r="D1075" t="str">
        <f>'TSCĐ Edit'!H1074</f>
        <v>Monitor theo dõi bệnh nhân 5 thông số</v>
      </c>
      <c r="E1075" t="str">
        <f>'TSCĐ Edit'!L1074</f>
        <v>Vitapia 7000K</v>
      </c>
      <c r="F1075" s="160">
        <f>'TSCĐ Edit'!M1074</f>
        <v>19100100071</v>
      </c>
      <c r="G1075" t="str">
        <f>'TSCĐ Edit'!N1074</f>
        <v>Trismed</v>
      </c>
      <c r="H1075" t="str">
        <f>'TSCĐ Edit'!O1074</f>
        <v>Hàn Quốc</v>
      </c>
      <c r="I1075">
        <f>'TSCĐ Edit'!P1074</f>
        <v>2020</v>
      </c>
      <c r="J1075" t="str">
        <f>'TSCĐ Edit'!Q1074</f>
        <v xml:space="preserve"> 10/06/2021</v>
      </c>
      <c r="K1075" t="s">
        <v>2</v>
      </c>
      <c r="L1075" t="s">
        <v>2</v>
      </c>
      <c r="M1075" t="str">
        <f>'TSCĐ Edit'!U1074</f>
        <v>Đang hoạt động</v>
      </c>
      <c r="N1075" t="str">
        <f>'TSCĐ Edit'!Q1074</f>
        <v xml:space="preserve"> 10/06/2021</v>
      </c>
    </row>
    <row r="1076" spans="1:14" x14ac:dyDescent="0.3">
      <c r="A1076" t="str">
        <f>'TSCĐ Edit'!I1075</f>
        <v>Khoa Phụ Sản</v>
      </c>
      <c r="B1076" t="str">
        <f>'TSCĐ Edit'!B1075</f>
        <v>Máy theo dõi BN</v>
      </c>
      <c r="C1076" t="str">
        <f>'TSCĐ Edit'!D1075</f>
        <v>BG.MTD.KPHUS.005</v>
      </c>
      <c r="D1076" t="str">
        <f>'TSCĐ Edit'!H1075</f>
        <v>Monitor theo dõi bệnh nhân 5 thông số</v>
      </c>
      <c r="E1076" t="str">
        <f>'TSCĐ Edit'!L1075</f>
        <v>Datalys 807</v>
      </c>
      <c r="F1076" s="160" t="str">
        <f>'TSCĐ Edit'!M1075</f>
        <v>DT7LSIJ091</v>
      </c>
      <c r="G1076" t="str">
        <f>'TSCĐ Edit'!N1075</f>
        <v xml:space="preserve">Lutech </v>
      </c>
      <c r="H1076" t="str">
        <f>'TSCĐ Edit'!O1075</f>
        <v xml:space="preserve">  Mỹ</v>
      </c>
      <c r="I1076">
        <f>'TSCĐ Edit'!P1075</f>
        <v>2020</v>
      </c>
      <c r="J1076" t="str">
        <f>'TSCĐ Edit'!Q1075</f>
        <v xml:space="preserve"> 10/06/2021</v>
      </c>
      <c r="K1076" t="s">
        <v>2</v>
      </c>
      <c r="L1076" t="s">
        <v>2</v>
      </c>
      <c r="M1076" t="str">
        <f>'TSCĐ Edit'!U1075</f>
        <v>Đang hoạt động</v>
      </c>
      <c r="N1076" t="str">
        <f>'TSCĐ Edit'!Q1075</f>
        <v xml:space="preserve"> 10/06/2021</v>
      </c>
    </row>
    <row r="1077" spans="1:14" x14ac:dyDescent="0.3">
      <c r="A1077" t="str">
        <f>'TSCĐ Edit'!I1076</f>
        <v>Khoa Phụ Sản</v>
      </c>
      <c r="B1077" t="str">
        <f>'TSCĐ Edit'!B1076</f>
        <v>Máy theo dõi BN</v>
      </c>
      <c r="C1077" t="str">
        <f>'TSCĐ Edit'!D1076</f>
        <v>BG.MTD.KPHUS.006</v>
      </c>
      <c r="D1077" t="str">
        <f>'TSCĐ Edit'!H1076</f>
        <v>Monitor theo dõi bệnh nhân 5 thông số</v>
      </c>
      <c r="E1077" t="str">
        <f>'TSCĐ Edit'!L1076</f>
        <v>Datalys 807</v>
      </c>
      <c r="F1077" s="160" t="str">
        <f>'TSCĐ Edit'!M1076</f>
        <v>DT7LSIJ015</v>
      </c>
      <c r="G1077" t="str">
        <f>'TSCĐ Edit'!N1076</f>
        <v xml:space="preserve">Lutech </v>
      </c>
      <c r="H1077" t="str">
        <f>'TSCĐ Edit'!O1076</f>
        <v xml:space="preserve">  Mỹ</v>
      </c>
      <c r="I1077">
        <f>'TSCĐ Edit'!P1076</f>
        <v>2021</v>
      </c>
      <c r="J1077" t="str">
        <f>'TSCĐ Edit'!Q1076</f>
        <v xml:space="preserve"> 10/06/2021</v>
      </c>
      <c r="K1077" t="s">
        <v>2</v>
      </c>
      <c r="L1077" t="s">
        <v>2</v>
      </c>
      <c r="M1077" t="str">
        <f>'TSCĐ Edit'!U1076</f>
        <v>Đang hoạt động</v>
      </c>
      <c r="N1077" t="str">
        <f>'TSCĐ Edit'!Q1076</f>
        <v xml:space="preserve"> 10/06/2021</v>
      </c>
    </row>
    <row r="1078" spans="1:14" x14ac:dyDescent="0.3">
      <c r="A1078" t="str">
        <f>'TSCĐ Edit'!I1077</f>
        <v>Khoa Phụ Sản</v>
      </c>
      <c r="B1078" t="str">
        <f>'TSCĐ Edit'!B1077</f>
        <v>Máy truyền dịch</v>
      </c>
      <c r="C1078" t="str">
        <f>'TSCĐ Edit'!D1077</f>
        <v>BG.TD.KPHUS.001</v>
      </c>
      <c r="D1078" t="str">
        <f>'TSCĐ Edit'!H1077</f>
        <v>Bơm truyền dịch</v>
      </c>
      <c r="E1078" t="str">
        <f>'TSCĐ Edit'!L1077</f>
        <v>TE LF630</v>
      </c>
      <c r="F1078" s="160">
        <f>'TSCĐ Edit'!M1077</f>
        <v>2005010100</v>
      </c>
      <c r="G1078" t="str">
        <f>'TSCĐ Edit'!N1077</f>
        <v>Terumo</v>
      </c>
      <c r="H1078" t="str">
        <f>'TSCĐ Edit'!O1077</f>
        <v>Nhật Bản</v>
      </c>
      <c r="I1078">
        <f>'TSCĐ Edit'!P1077</f>
        <v>2020</v>
      </c>
      <c r="J1078" t="str">
        <f>'TSCĐ Edit'!Q1077</f>
        <v xml:space="preserve"> 10/06/2021</v>
      </c>
      <c r="K1078" t="s">
        <v>2</v>
      </c>
      <c r="L1078" t="s">
        <v>2</v>
      </c>
      <c r="M1078" t="str">
        <f>'TSCĐ Edit'!U1077</f>
        <v>Đang hoạt động</v>
      </c>
      <c r="N1078" t="str">
        <f>'TSCĐ Edit'!Q1077</f>
        <v xml:space="preserve"> 10/06/2021</v>
      </c>
    </row>
    <row r="1079" spans="1:14" x14ac:dyDescent="0.3">
      <c r="A1079" t="str">
        <f>'TSCĐ Edit'!I1078</f>
        <v>Khoa Phụ Sản</v>
      </c>
      <c r="B1079" t="str">
        <f>'TSCĐ Edit'!B1078</f>
        <v>Máy truyền dịch</v>
      </c>
      <c r="C1079" t="str">
        <f>'TSCĐ Edit'!D1078</f>
        <v>BG.TD.KPHUS.002</v>
      </c>
      <c r="D1079" t="str">
        <f>'TSCĐ Edit'!H1078</f>
        <v>Bơm truyền dịch</v>
      </c>
      <c r="E1079" t="str">
        <f>'TSCĐ Edit'!L1078</f>
        <v>TE LF630</v>
      </c>
      <c r="F1079" s="160">
        <f>'TSCĐ Edit'!M1078</f>
        <v>2005010257</v>
      </c>
      <c r="G1079" t="str">
        <f>'TSCĐ Edit'!N1078</f>
        <v>Terumo</v>
      </c>
      <c r="H1079" t="str">
        <f>'TSCĐ Edit'!O1078</f>
        <v>Nhật Bản</v>
      </c>
      <c r="I1079">
        <f>'TSCĐ Edit'!P1078</f>
        <v>2020</v>
      </c>
      <c r="J1079" t="str">
        <f>'TSCĐ Edit'!Q1078</f>
        <v xml:space="preserve"> 10/06/2021</v>
      </c>
      <c r="K1079" t="s">
        <v>2</v>
      </c>
      <c r="L1079" t="s">
        <v>2</v>
      </c>
      <c r="M1079" t="str">
        <f>'TSCĐ Edit'!U1078</f>
        <v>Đang hoạt động</v>
      </c>
      <c r="N1079" t="str">
        <f>'TSCĐ Edit'!Q1078</f>
        <v xml:space="preserve"> 10/06/2021</v>
      </c>
    </row>
    <row r="1080" spans="1:14" x14ac:dyDescent="0.3">
      <c r="A1080" t="str">
        <f>'TSCĐ Edit'!I1079</f>
        <v>Khoa Phụ Sản</v>
      </c>
      <c r="B1080" t="str">
        <f>'TSCĐ Edit'!B1079</f>
        <v>Máy truyền dịch</v>
      </c>
      <c r="C1080" t="str">
        <f>'TSCĐ Edit'!D1079</f>
        <v>BG.TD.KPHUS.003</v>
      </c>
      <c r="D1080" t="str">
        <f>'TSCĐ Edit'!H1079</f>
        <v>Bơm truyền dịch</v>
      </c>
      <c r="E1080" t="str">
        <f>'TSCĐ Edit'!L1079</f>
        <v>TE LF630</v>
      </c>
      <c r="F1080" s="160">
        <f>'TSCĐ Edit'!M1079</f>
        <v>2005010384</v>
      </c>
      <c r="G1080" t="str">
        <f>'TSCĐ Edit'!N1079</f>
        <v>Terumo</v>
      </c>
      <c r="H1080" t="str">
        <f>'TSCĐ Edit'!O1079</f>
        <v>Nhật Bản</v>
      </c>
      <c r="I1080">
        <f>'TSCĐ Edit'!P1079</f>
        <v>2020</v>
      </c>
      <c r="J1080" t="str">
        <f>'TSCĐ Edit'!Q1079</f>
        <v xml:space="preserve"> 10/06/2021</v>
      </c>
      <c r="K1080" t="s">
        <v>2</v>
      </c>
      <c r="L1080" t="s">
        <v>2</v>
      </c>
      <c r="M1080" t="str">
        <f>'TSCĐ Edit'!U1079</f>
        <v>Đang hoạt động</v>
      </c>
      <c r="N1080" t="str">
        <f>'TSCĐ Edit'!Q1079</f>
        <v xml:space="preserve"> 10/06/2021</v>
      </c>
    </row>
    <row r="1081" spans="1:14" x14ac:dyDescent="0.3">
      <c r="A1081" t="str">
        <f>'TSCĐ Edit'!I1080</f>
        <v>Khoa Phụ Sản</v>
      </c>
      <c r="B1081" t="str">
        <f>'TSCĐ Edit'!B1080</f>
        <v>Máy truyền dịch</v>
      </c>
      <c r="C1081" t="str">
        <f>'TSCĐ Edit'!D1080</f>
        <v>BG.TD.KPHUS.004</v>
      </c>
      <c r="D1081" t="str">
        <f>'TSCĐ Edit'!H1080</f>
        <v>Bơm truyền dịch</v>
      </c>
      <c r="E1081" t="str">
        <f>'TSCĐ Edit'!L1080</f>
        <v>TE LF630</v>
      </c>
      <c r="F1081" s="160">
        <f>'TSCĐ Edit'!M1080</f>
        <v>2005010264</v>
      </c>
      <c r="G1081" t="str">
        <f>'TSCĐ Edit'!N1080</f>
        <v>Terumo</v>
      </c>
      <c r="H1081" t="str">
        <f>'TSCĐ Edit'!O1080</f>
        <v>Nhật Bản</v>
      </c>
      <c r="I1081">
        <f>'TSCĐ Edit'!P1080</f>
        <v>2020</v>
      </c>
      <c r="J1081" t="str">
        <f>'TSCĐ Edit'!Q1080</f>
        <v xml:space="preserve"> 10/06/2021</v>
      </c>
      <c r="K1081" t="s">
        <v>2</v>
      </c>
      <c r="L1081" t="s">
        <v>2</v>
      </c>
      <c r="M1081" t="str">
        <f>'TSCĐ Edit'!U1080</f>
        <v>Đang hoạt động</v>
      </c>
      <c r="N1081" t="str">
        <f>'TSCĐ Edit'!Q1080</f>
        <v xml:space="preserve"> 10/06/2021</v>
      </c>
    </row>
    <row r="1082" spans="1:14" x14ac:dyDescent="0.3">
      <c r="A1082" t="str">
        <f>'TSCĐ Edit'!I1081</f>
        <v>Khoa Phụ Sản</v>
      </c>
      <c r="B1082" t="str">
        <f>'TSCĐ Edit'!B1081</f>
        <v>Máy truyền dịch</v>
      </c>
      <c r="C1082" t="str">
        <f>'TSCĐ Edit'!D1081</f>
        <v>BG.TD.KPHUS.005</v>
      </c>
      <c r="D1082" t="str">
        <f>'TSCĐ Edit'!H1081</f>
        <v>Bơm truyền dịch</v>
      </c>
      <c r="E1082" t="str">
        <f>'TSCĐ Edit'!L1081</f>
        <v>TE LF630</v>
      </c>
      <c r="F1082" s="160">
        <f>'TSCĐ Edit'!M1081</f>
        <v>2005010388</v>
      </c>
      <c r="G1082" t="str">
        <f>'TSCĐ Edit'!N1081</f>
        <v>Terumo</v>
      </c>
      <c r="H1082" t="str">
        <f>'TSCĐ Edit'!O1081</f>
        <v>Nhật Bản</v>
      </c>
      <c r="I1082">
        <f>'TSCĐ Edit'!P1081</f>
        <v>2020</v>
      </c>
      <c r="J1082" t="str">
        <f>'TSCĐ Edit'!Q1081</f>
        <v xml:space="preserve"> 10/06/2021</v>
      </c>
      <c r="K1082" t="s">
        <v>2</v>
      </c>
      <c r="L1082" t="s">
        <v>2</v>
      </c>
      <c r="M1082" t="str">
        <f>'TSCĐ Edit'!U1081</f>
        <v>Đang hoạt động</v>
      </c>
      <c r="N1082" t="str">
        <f>'TSCĐ Edit'!Q1081</f>
        <v xml:space="preserve"> 10/06/2021</v>
      </c>
    </row>
    <row r="1083" spans="1:14" x14ac:dyDescent="0.3">
      <c r="A1083" t="str">
        <f>'TSCĐ Edit'!I1082</f>
        <v>Khoa Phục Hồi Chức Năng</v>
      </c>
      <c r="B1083" t="str">
        <f>'TSCĐ Edit'!B1082</f>
        <v xml:space="preserve">Bồn nấu Parafin  </v>
      </c>
      <c r="C1083" t="str">
        <f>'TSCĐ Edit'!D1082</f>
        <v>BG.BN.KPHCN.001</v>
      </c>
      <c r="D1083" t="str">
        <f>'TSCĐ Edit'!H1082</f>
        <v>Bồn nấu Parafin Combi 200</v>
      </c>
      <c r="E1083" t="str">
        <f>'TSCĐ Edit'!L1082</f>
        <v>Combi 200</v>
      </c>
      <c r="F1083" s="160" t="str">
        <f>'TSCĐ Edit'!M1082</f>
        <v>15200121-P</v>
      </c>
      <c r="G1083" t="str">
        <f>'TSCĐ Edit'!N1082</f>
        <v>TQ</v>
      </c>
      <c r="H1083" t="str">
        <f>'TSCĐ Edit'!O1082</f>
        <v xml:space="preserve"> Trung Quốc</v>
      </c>
      <c r="I1083">
        <f>'TSCĐ Edit'!P1082</f>
        <v>2017</v>
      </c>
      <c r="J1083">
        <f>'TSCĐ Edit'!Q1082</f>
        <v>42370</v>
      </c>
      <c r="K1083" t="s">
        <v>2</v>
      </c>
      <c r="L1083" t="s">
        <v>2</v>
      </c>
      <c r="M1083" t="str">
        <f>'TSCĐ Edit'!U1082</f>
        <v>Đang hoạt động</v>
      </c>
      <c r="N1083">
        <f>'TSCĐ Edit'!Q1082</f>
        <v>42370</v>
      </c>
    </row>
    <row r="1084" spans="1:14" x14ac:dyDescent="0.3">
      <c r="A1084" t="str">
        <f>'TSCĐ Edit'!I1083</f>
        <v>Khoa Phục Hồi Chức Năng</v>
      </c>
      <c r="B1084" t="str">
        <f>'TSCĐ Edit'!B1083</f>
        <v>Máy điều trị</v>
      </c>
      <c r="C1084" t="str">
        <f>'TSCĐ Edit'!D1083</f>
        <v>BG.MĐT.KPHCN.001</v>
      </c>
      <c r="D1084" t="str">
        <f>'TSCĐ Edit'!H1083</f>
        <v xml:space="preserve">Máy điều trị sóng ngắn </v>
      </c>
      <c r="E1084" t="str">
        <f>'TSCĐ Edit'!L1083</f>
        <v>SW180</v>
      </c>
      <c r="F1084" s="160" t="str">
        <f>'TSCĐ Edit'!M1083</f>
        <v>200611140008</v>
      </c>
      <c r="G1084" t="str">
        <f>'TSCĐ Edit'!N1083</f>
        <v xml:space="preserve">ITO </v>
      </c>
      <c r="H1084" t="str">
        <f>'TSCĐ Edit'!O1083</f>
        <v>Nhật Bản</v>
      </c>
      <c r="I1084">
        <f>'TSCĐ Edit'!P1083</f>
        <v>2007</v>
      </c>
      <c r="J1084">
        <f>'TSCĐ Edit'!Q1083</f>
        <v>39094</v>
      </c>
      <c r="K1084" t="s">
        <v>2</v>
      </c>
      <c r="L1084" t="s">
        <v>2</v>
      </c>
      <c r="M1084" t="str">
        <f>'TSCĐ Edit'!U1083</f>
        <v>Đang hoạt động</v>
      </c>
      <c r="N1084">
        <f>'TSCĐ Edit'!Q1083</f>
        <v>39094</v>
      </c>
    </row>
    <row r="1085" spans="1:14" x14ac:dyDescent="0.3">
      <c r="A1085" t="str">
        <f>'TSCĐ Edit'!I1084</f>
        <v>Khoa Phục Hồi Chức Năng</v>
      </c>
      <c r="B1085" t="str">
        <f>'TSCĐ Edit'!B1084</f>
        <v>Máy điều trị</v>
      </c>
      <c r="C1085" t="str">
        <f>'TSCĐ Edit'!D1084</f>
        <v>BG.MĐT.KPHCN.002</v>
      </c>
      <c r="D1085" t="str">
        <f>'TSCĐ Edit'!H1084</f>
        <v>Máy điện xung trị liệu</v>
      </c>
      <c r="E1085" t="str">
        <f>'TSCĐ Edit'!L1084</f>
        <v>STT550</v>
      </c>
      <c r="F1085" s="160" t="str">
        <f>'TSCĐ Edit'!M1084</f>
        <v>0795</v>
      </c>
      <c r="G1085" t="str">
        <f>'TSCĐ Edit'!N1084</f>
        <v xml:space="preserve">Stratek </v>
      </c>
      <c r="H1085" t="str">
        <f>'TSCĐ Edit'!O1084</f>
        <v>Hàn quốc</v>
      </c>
      <c r="I1085">
        <f>'TSCĐ Edit'!P1084</f>
        <v>2016</v>
      </c>
      <c r="J1085" t="str">
        <f>'TSCĐ Edit'!Q1084</f>
        <v>17/03/2017</v>
      </c>
      <c r="K1085" t="s">
        <v>2</v>
      </c>
      <c r="L1085" t="s">
        <v>2</v>
      </c>
      <c r="M1085" t="str">
        <f>'TSCĐ Edit'!U1084</f>
        <v>Đang hoạt động</v>
      </c>
      <c r="N1085" t="str">
        <f>'TSCĐ Edit'!Q1084</f>
        <v>17/03/2017</v>
      </c>
    </row>
    <row r="1086" spans="1:14" x14ac:dyDescent="0.3">
      <c r="A1086" t="str">
        <f>'TSCĐ Edit'!I1085</f>
        <v>Khoa Phục Hồi Chức Năng</v>
      </c>
      <c r="B1086" t="str">
        <f>'TSCĐ Edit'!B1085</f>
        <v>Máy điều trị</v>
      </c>
      <c r="C1086" t="str">
        <f>'TSCĐ Edit'!D1085</f>
        <v>BG.MĐT.KPHCN.003</v>
      </c>
      <c r="D1086" t="str">
        <f>'TSCĐ Edit'!H1085</f>
        <v>Máy điều trị điện xung, điện phân</v>
      </c>
      <c r="E1086" t="str">
        <f>'TSCĐ Edit'!L1085</f>
        <v>ES-522</v>
      </c>
      <c r="F1086" s="160" t="str">
        <f>'TSCĐ Edit'!M1085</f>
        <v>201609810006</v>
      </c>
      <c r="G1086" t="str">
        <f>'TSCĐ Edit'!N1085</f>
        <v xml:space="preserve">ITO </v>
      </c>
      <c r="H1086" t="str">
        <f>'TSCĐ Edit'!O1085</f>
        <v>Nhật Bản</v>
      </c>
      <c r="I1086">
        <f>'TSCĐ Edit'!P1085</f>
        <v>2017</v>
      </c>
      <c r="J1086" t="str">
        <f>'TSCĐ Edit'!Q1085</f>
        <v>30/05/2017</v>
      </c>
      <c r="K1086" t="s">
        <v>2</v>
      </c>
      <c r="L1086" t="s">
        <v>2</v>
      </c>
      <c r="M1086" t="str">
        <f>'TSCĐ Edit'!U1085</f>
        <v>Đang hoạt động</v>
      </c>
      <c r="N1086" t="str">
        <f>'TSCĐ Edit'!Q1085</f>
        <v>30/05/2017</v>
      </c>
    </row>
    <row r="1087" spans="1:14" x14ac:dyDescent="0.3">
      <c r="A1087" t="str">
        <f>'TSCĐ Edit'!I1086</f>
        <v>Khoa Phục Hồi Chức Năng</v>
      </c>
      <c r="B1087" t="str">
        <f>'TSCĐ Edit'!B1086</f>
        <v>Máy điều trị</v>
      </c>
      <c r="C1087" t="str">
        <f>'TSCĐ Edit'!D1086</f>
        <v>BG.MĐT.KPHCN.004</v>
      </c>
      <c r="D1087" t="str">
        <f>'TSCĐ Edit'!H1086</f>
        <v>Máy điều trị sóng ngắn</v>
      </c>
      <c r="E1087" t="str">
        <f>'TSCĐ Edit'!L1086</f>
        <v>SW-180</v>
      </c>
      <c r="F1087" s="160" t="str">
        <f>'TSCĐ Edit'!M1086</f>
        <v>201611140003</v>
      </c>
      <c r="G1087" t="str">
        <f>'TSCĐ Edit'!N1086</f>
        <v xml:space="preserve">ITO </v>
      </c>
      <c r="H1087" t="str">
        <f>'TSCĐ Edit'!O1086</f>
        <v>Nhật Bản</v>
      </c>
      <c r="I1087">
        <f>'TSCĐ Edit'!P1086</f>
        <v>2017</v>
      </c>
      <c r="J1087" t="str">
        <f>'TSCĐ Edit'!Q1086</f>
        <v>30/05/2017</v>
      </c>
      <c r="K1087" t="s">
        <v>2</v>
      </c>
      <c r="L1087" t="s">
        <v>2</v>
      </c>
      <c r="M1087" t="str">
        <f>'TSCĐ Edit'!U1086</f>
        <v>Đang hoạt động</v>
      </c>
      <c r="N1087" t="str">
        <f>'TSCĐ Edit'!Q1086</f>
        <v>30/05/2017</v>
      </c>
    </row>
    <row r="1088" spans="1:14" x14ac:dyDescent="0.3">
      <c r="A1088" t="str">
        <f>'TSCĐ Edit'!I1087</f>
        <v>Khoa Phục Hồi Chức Năng</v>
      </c>
      <c r="B1088" t="str">
        <f>'TSCĐ Edit'!B1087</f>
        <v>Máy điều trị</v>
      </c>
      <c r="C1088" t="str">
        <f>'TSCĐ Edit'!D1087</f>
        <v>BG.MĐT.KPHCN.005</v>
      </c>
      <c r="D1088" t="str">
        <f>'TSCĐ Edit'!H1087</f>
        <v>Máy điều trị vi sóng</v>
      </c>
      <c r="E1088" t="str">
        <f>'TSCĐ Edit'!L1087</f>
        <v>PM-810+</v>
      </c>
      <c r="F1088" s="160" t="str">
        <f>'TSCĐ Edit'!M1087</f>
        <v>201507450020</v>
      </c>
      <c r="G1088" t="str">
        <f>'TSCĐ Edit'!N1087</f>
        <v xml:space="preserve">ITO </v>
      </c>
      <c r="H1088" t="str">
        <f>'TSCĐ Edit'!O1087</f>
        <v>Nhật Bản</v>
      </c>
      <c r="I1088">
        <f>'TSCĐ Edit'!P1087</f>
        <v>2017</v>
      </c>
      <c r="J1088" t="str">
        <f>'TSCĐ Edit'!Q1087</f>
        <v>30/05/2017</v>
      </c>
      <c r="K1088" t="s">
        <v>2</v>
      </c>
      <c r="L1088" t="s">
        <v>2</v>
      </c>
      <c r="M1088" t="str">
        <f>'TSCĐ Edit'!U1087</f>
        <v>Đang hoạt động</v>
      </c>
      <c r="N1088" t="str">
        <f>'TSCĐ Edit'!Q1087</f>
        <v>30/05/2017</v>
      </c>
    </row>
    <row r="1089" spans="1:14" x14ac:dyDescent="0.3">
      <c r="A1089" t="str">
        <f>'TSCĐ Edit'!I1088</f>
        <v>Khoa Phục Hồi Chức Năng</v>
      </c>
      <c r="B1089" t="str">
        <f>'TSCĐ Edit'!B1088</f>
        <v>Máy điều trị</v>
      </c>
      <c r="C1089" t="str">
        <f>'TSCĐ Edit'!D1088</f>
        <v>BG.MĐT.KPHCN.006</v>
      </c>
      <c r="D1089" t="str">
        <f>'TSCĐ Edit'!H1088</f>
        <v>Máy từ trường điều trị</v>
      </c>
      <c r="E1089" t="str">
        <f>'TSCĐ Edit'!L1088</f>
        <v>MAG - Expert</v>
      </c>
      <c r="F1089" s="160" t="str">
        <f>'TSCĐ Edit'!M1088</f>
        <v>OE03740716</v>
      </c>
      <c r="G1089" t="str">
        <f>'TSCĐ Edit'!N1088</f>
        <v xml:space="preserve">Physiomed </v>
      </c>
      <c r="H1089" t="str">
        <f>'TSCĐ Edit'!O1088</f>
        <v>Ý</v>
      </c>
      <c r="I1089">
        <f>'TSCĐ Edit'!P1088</f>
        <v>2017</v>
      </c>
      <c r="J1089" t="str">
        <f>'TSCĐ Edit'!Q1088</f>
        <v>29/05/2017</v>
      </c>
      <c r="K1089" t="s">
        <v>2</v>
      </c>
      <c r="L1089" t="s">
        <v>2</v>
      </c>
      <c r="M1089" t="str">
        <f>'TSCĐ Edit'!U1088</f>
        <v>Đang hoạt động</v>
      </c>
      <c r="N1089" t="str">
        <f>'TSCĐ Edit'!Q1088</f>
        <v>29/05/2017</v>
      </c>
    </row>
    <row r="1090" spans="1:14" x14ac:dyDescent="0.3">
      <c r="A1090" t="str">
        <f>'TSCĐ Edit'!I1089</f>
        <v>Khoa Phục Hồi Chức Năng</v>
      </c>
      <c r="B1090" t="str">
        <f>'TSCĐ Edit'!B1089</f>
        <v>Máy điều trị</v>
      </c>
      <c r="C1090" t="str">
        <f>'TSCĐ Edit'!D1089</f>
        <v>BG.MĐT.KPHCN.007</v>
      </c>
      <c r="D1090" t="str">
        <f>'TSCĐ Edit'!H1089</f>
        <v>Máy điều trị siêu âm</v>
      </c>
      <c r="E1090" t="str">
        <f>'TSCĐ Edit'!L1089</f>
        <v>US-751</v>
      </c>
      <c r="F1090" s="160">
        <f>'TSCĐ Edit'!M1089</f>
        <v>201804370043</v>
      </c>
      <c r="G1090" t="str">
        <f>'TSCĐ Edit'!N1089</f>
        <v xml:space="preserve"> ITO </v>
      </c>
      <c r="H1090" t="str">
        <f>'TSCĐ Edit'!O1089</f>
        <v>Nhật Bản</v>
      </c>
      <c r="I1090">
        <f>'TSCĐ Edit'!P1089</f>
        <v>2018</v>
      </c>
      <c r="J1090" t="str">
        <f>'TSCĐ Edit'!Q1089</f>
        <v>20/12/2018</v>
      </c>
      <c r="K1090" t="s">
        <v>2</v>
      </c>
      <c r="L1090" t="s">
        <v>2</v>
      </c>
      <c r="M1090" t="str">
        <f>'TSCĐ Edit'!U1089</f>
        <v>Đang hoạt động</v>
      </c>
      <c r="N1090" t="str">
        <f>'TSCĐ Edit'!Q1089</f>
        <v>20/12/2018</v>
      </c>
    </row>
    <row r="1091" spans="1:14" x14ac:dyDescent="0.3">
      <c r="A1091" t="str">
        <f>'TSCĐ Edit'!I1090</f>
        <v>Khoa Phục Hồi Chức Năng</v>
      </c>
      <c r="B1091" t="str">
        <f>'TSCĐ Edit'!B1090</f>
        <v>Máy kéo dãn cột sống</v>
      </c>
      <c r="C1091" t="str">
        <f>'TSCĐ Edit'!D1090</f>
        <v>BG.KDCS.KPHCN.001</v>
      </c>
      <c r="D1091" t="str">
        <f>'TSCĐ Edit'!H1090</f>
        <v>Máy kéo dãn cột sống cổ</v>
      </c>
      <c r="E1091" t="str">
        <f>'TSCĐ Edit'!L1090</f>
        <v xml:space="preserve">  TM-300 </v>
      </c>
      <c r="F1091" s="160" t="str">
        <f>'TSCĐ Edit'!M1090</f>
        <v>200611010047</v>
      </c>
      <c r="G1091" t="str">
        <f>'TSCĐ Edit'!N1090</f>
        <v xml:space="preserve">ITO </v>
      </c>
      <c r="H1091" t="str">
        <f>'TSCĐ Edit'!O1090</f>
        <v>Nhật Bản</v>
      </c>
      <c r="I1091">
        <f>'TSCĐ Edit'!P1090</f>
        <v>2007</v>
      </c>
      <c r="J1091">
        <f>'TSCĐ Edit'!Q1090</f>
        <v>39094</v>
      </c>
      <c r="K1091" t="s">
        <v>2</v>
      </c>
      <c r="L1091" t="s">
        <v>2</v>
      </c>
      <c r="M1091" t="str">
        <f>'TSCĐ Edit'!U1090</f>
        <v>Đang hoạt động</v>
      </c>
      <c r="N1091">
        <f>'TSCĐ Edit'!Q1090</f>
        <v>39094</v>
      </c>
    </row>
    <row r="1092" spans="1:14" x14ac:dyDescent="0.3">
      <c r="A1092" t="str">
        <f>'TSCĐ Edit'!I1091</f>
        <v>Khoa Phục Hồi Chức Năng</v>
      </c>
      <c r="B1092" t="str">
        <f>'TSCĐ Edit'!B1091</f>
        <v>Máy kéo dãn cột sống</v>
      </c>
      <c r="C1092" t="str">
        <f>'TSCĐ Edit'!D1091</f>
        <v>BG.KDCS.KPHCN.002</v>
      </c>
      <c r="D1092" t="str">
        <f>'TSCĐ Edit'!H1091</f>
        <v>Máy kéo dãn cột sống cổ</v>
      </c>
      <c r="E1092" t="str">
        <f>'TSCĐ Edit'!L1091</f>
        <v>TM300</v>
      </c>
      <c r="F1092" s="160">
        <f>'TSCĐ Edit'!M1091</f>
        <v>0</v>
      </c>
      <c r="G1092">
        <f>'TSCĐ Edit'!N1091</f>
        <v>0</v>
      </c>
      <c r="H1092">
        <f>'TSCĐ Edit'!O1091</f>
        <v>0</v>
      </c>
      <c r="I1092">
        <f>'TSCĐ Edit'!P1091</f>
        <v>0</v>
      </c>
      <c r="J1092">
        <f>'TSCĐ Edit'!Q1091</f>
        <v>0</v>
      </c>
      <c r="K1092" t="s">
        <v>2</v>
      </c>
      <c r="L1092" t="s">
        <v>2</v>
      </c>
      <c r="M1092">
        <f>'TSCĐ Edit'!U1091</f>
        <v>0</v>
      </c>
      <c r="N1092">
        <f>'TSCĐ Edit'!Q1091</f>
        <v>0</v>
      </c>
    </row>
    <row r="1093" spans="1:14" x14ac:dyDescent="0.3">
      <c r="A1093" t="str">
        <f>'TSCĐ Edit'!I1092</f>
        <v>Khoa Phục Hồi Chức Năng</v>
      </c>
      <c r="B1093" t="str">
        <f>'TSCĐ Edit'!B1092</f>
        <v>Máy kéo dãn cột sống</v>
      </c>
      <c r="C1093" t="str">
        <f>'TSCĐ Edit'!D1092</f>
        <v>BG.KDCS.KPHCN.003</v>
      </c>
      <c r="D1093" t="str">
        <f>'TSCĐ Edit'!H1092</f>
        <v>Hệ thống kéo giãn cột sống cổ và lưng</v>
      </c>
      <c r="E1093" t="str">
        <f>'TSCĐ Edit'!L1092</f>
        <v>STC-200N</v>
      </c>
      <c r="F1093" s="160" t="str">
        <f>'TSCĐ Edit'!M1092</f>
        <v>000831</v>
      </c>
      <c r="G1093" t="str">
        <f>'TSCĐ Edit'!N1092</f>
        <v>SHIN JIN</v>
      </c>
      <c r="H1093" t="str">
        <f>'TSCĐ Edit'!O1092</f>
        <v>Hàn Quốc</v>
      </c>
      <c r="I1093">
        <f>'TSCĐ Edit'!P1092</f>
        <v>2015</v>
      </c>
      <c r="J1093" t="str">
        <f>'TSCĐ Edit'!Q1092</f>
        <v>27/09/2016</v>
      </c>
      <c r="K1093" t="s">
        <v>2</v>
      </c>
      <c r="L1093" t="s">
        <v>2</v>
      </c>
      <c r="M1093" t="str">
        <f>'TSCĐ Edit'!U1092</f>
        <v>Đang hoạt động</v>
      </c>
      <c r="N1093" t="str">
        <f>'TSCĐ Edit'!Q1092</f>
        <v>27/09/2016</v>
      </c>
    </row>
    <row r="1094" spans="1:14" x14ac:dyDescent="0.3">
      <c r="A1094" t="str">
        <f>'TSCĐ Edit'!I1093</f>
        <v>Khoa Phục Hồi Chức Năng</v>
      </c>
      <c r="B1094" t="str">
        <f>'TSCĐ Edit'!B1093</f>
        <v>Máy kéo dãn cột sống</v>
      </c>
      <c r="C1094" t="str">
        <f>'TSCĐ Edit'!D1093</f>
        <v>BG.KDCS.KPHCN.004</v>
      </c>
      <c r="D1094" t="str">
        <f>'TSCĐ Edit'!H1093</f>
        <v>Máy kéo dãn cột sống</v>
      </c>
      <c r="E1094" t="str">
        <f>'TSCĐ Edit'!L1093</f>
        <v>TM-400-1E</v>
      </c>
      <c r="F1094" s="160" t="str">
        <f>'TSCĐ Edit'!M1093</f>
        <v>201610010033</v>
      </c>
      <c r="G1094" t="str">
        <f>'TSCĐ Edit'!N1093</f>
        <v xml:space="preserve">ITO </v>
      </c>
      <c r="H1094" t="str">
        <f>'TSCĐ Edit'!O1093</f>
        <v>Nhật Bản</v>
      </c>
      <c r="I1094">
        <f>'TSCĐ Edit'!P1093</f>
        <v>2017</v>
      </c>
      <c r="J1094" t="str">
        <f>'TSCĐ Edit'!Q1093</f>
        <v>30/05/2017</v>
      </c>
      <c r="K1094" t="s">
        <v>2</v>
      </c>
      <c r="L1094" t="s">
        <v>2</v>
      </c>
      <c r="M1094" t="str">
        <f>'TSCĐ Edit'!U1093</f>
        <v>Đang hoạt động</v>
      </c>
      <c r="N1094" t="str">
        <f>'TSCĐ Edit'!Q1093</f>
        <v>30/05/2017</v>
      </c>
    </row>
    <row r="1095" spans="1:14" x14ac:dyDescent="0.3">
      <c r="A1095" t="str">
        <f>'TSCĐ Edit'!I1094</f>
        <v>Khoa Phục Hồi Chức Năng</v>
      </c>
      <c r="B1095" t="str">
        <f>'TSCĐ Edit'!B1094</f>
        <v xml:space="preserve">Máy laser  </v>
      </c>
      <c r="C1095" t="str">
        <f>'TSCĐ Edit'!D1094</f>
        <v>BG.LS.KPHCN.001</v>
      </c>
      <c r="D1095" t="str">
        <f>'TSCĐ Edit'!H1094</f>
        <v>Máy Laze Hene nội mạch</v>
      </c>
      <c r="E1095" t="str">
        <f>'TSCĐ Edit'!L1094</f>
        <v>KX350-1B</v>
      </c>
      <c r="F1095" s="160">
        <f>'TSCĐ Edit'!M1094</f>
        <v>3240419</v>
      </c>
      <c r="G1095" t="str">
        <f>'TSCĐ Edit'!N1094</f>
        <v>Cang Xing</v>
      </c>
      <c r="H1095" t="str">
        <f>'TSCĐ Edit'!O1094</f>
        <v>Trung Quốc</v>
      </c>
      <c r="I1095">
        <f>'TSCĐ Edit'!P1094</f>
        <v>2008</v>
      </c>
      <c r="J1095">
        <f>'TSCĐ Edit'!Q1094</f>
        <v>39459</v>
      </c>
      <c r="K1095" t="s">
        <v>2</v>
      </c>
      <c r="L1095" t="s">
        <v>2</v>
      </c>
      <c r="M1095" t="str">
        <f>'TSCĐ Edit'!U1094</f>
        <v>Đang hoạt động</v>
      </c>
      <c r="N1095">
        <f>'TSCĐ Edit'!Q1094</f>
        <v>39459</v>
      </c>
    </row>
    <row r="1096" spans="1:14" x14ac:dyDescent="0.3">
      <c r="A1096" t="str">
        <f>'TSCĐ Edit'!I1095</f>
        <v>Khoa Phục Hồi Chức Năng</v>
      </c>
      <c r="B1096" t="str">
        <f>'TSCĐ Edit'!B1095</f>
        <v xml:space="preserve">Máy laser  </v>
      </c>
      <c r="C1096" t="str">
        <f>'TSCĐ Edit'!D1095</f>
        <v>BG.LS.KPHCN.002</v>
      </c>
      <c r="D1096" t="str">
        <f>'TSCĐ Edit'!H1095</f>
        <v>Máy laser điều trị 25W</v>
      </c>
      <c r="E1096" t="str">
        <f>'TSCĐ Edit'!L1095</f>
        <v>Crystal YAG</v>
      </c>
      <c r="F1096" s="160" t="str">
        <f>'TSCĐ Edit'!M1095</f>
        <v>EM07670716</v>
      </c>
      <c r="G1096" t="str">
        <f>'TSCĐ Edit'!N1095</f>
        <v xml:space="preserve">EME </v>
      </c>
      <c r="H1096" t="str">
        <f>'TSCĐ Edit'!O1095</f>
        <v>Ý</v>
      </c>
      <c r="I1096">
        <f>'TSCĐ Edit'!P1095</f>
        <v>2016</v>
      </c>
      <c r="J1096" t="str">
        <f>'TSCĐ Edit'!Q1095</f>
        <v>25/11/2016</v>
      </c>
      <c r="K1096" t="s">
        <v>2</v>
      </c>
      <c r="L1096" t="s">
        <v>2</v>
      </c>
      <c r="M1096" t="str">
        <f>'TSCĐ Edit'!U1095</f>
        <v>Đang hoạt động</v>
      </c>
      <c r="N1096" t="str">
        <f>'TSCĐ Edit'!Q1095</f>
        <v>25/11/2016</v>
      </c>
    </row>
    <row r="1097" spans="1:14" x14ac:dyDescent="0.3">
      <c r="A1097" t="str">
        <f>'TSCĐ Edit'!I1096</f>
        <v>Khoa Phục Hồi Chức Năng</v>
      </c>
      <c r="B1097" t="str">
        <f>'TSCĐ Edit'!B1096</f>
        <v xml:space="preserve">Máy laser  </v>
      </c>
      <c r="C1097" t="str">
        <f>'TSCĐ Edit'!D1096</f>
        <v>BG.LS.KPHCN.003</v>
      </c>
      <c r="D1097" t="str">
        <f>'TSCĐ Edit'!H1096</f>
        <v>Máy laser điều trị</v>
      </c>
      <c r="E1097" t="str">
        <f>'TSCĐ Edit'!L1096</f>
        <v>LAS - Expert</v>
      </c>
      <c r="F1097" s="160" t="str">
        <f>'TSCĐ Edit'!M1096</f>
        <v>LASP-1700202GB</v>
      </c>
      <c r="G1097" t="str">
        <f>'TSCĐ Edit'!N1096</f>
        <v>Physiomed</v>
      </c>
      <c r="H1097" t="str">
        <f>'TSCĐ Edit'!O1096</f>
        <v>Physiomed</v>
      </c>
      <c r="I1097">
        <f>'TSCĐ Edit'!P1096</f>
        <v>2017</v>
      </c>
      <c r="J1097" t="str">
        <f>'TSCĐ Edit'!Q1096</f>
        <v>29/05/2017</v>
      </c>
      <c r="K1097" t="s">
        <v>2</v>
      </c>
      <c r="L1097" t="s">
        <v>2</v>
      </c>
      <c r="M1097" t="str">
        <f>'TSCĐ Edit'!U1096</f>
        <v>Đang hoạt động</v>
      </c>
      <c r="N1097" t="str">
        <f>'TSCĐ Edit'!Q1096</f>
        <v>29/05/2017</v>
      </c>
    </row>
    <row r="1098" spans="1:14" x14ac:dyDescent="0.3">
      <c r="A1098" t="str">
        <f>'TSCĐ Edit'!I1097</f>
        <v>Khoa Phục Hồi Chức Năng</v>
      </c>
      <c r="B1098" t="str">
        <f>'TSCĐ Edit'!B1097</f>
        <v>Máy siêu âm</v>
      </c>
      <c r="C1098" t="str">
        <f>'TSCĐ Edit'!D1097</f>
        <v>BG.SA.KPHCN.001</v>
      </c>
      <c r="D1098" t="str">
        <f>'TSCĐ Edit'!H1097</f>
        <v>Máy siêu âm liên tục</v>
      </c>
      <c r="E1098" t="str">
        <f>'TSCĐ Edit'!L1097</f>
        <v>US700</v>
      </c>
      <c r="F1098" s="160" t="str">
        <f>'TSCĐ Edit'!M1097</f>
        <v>20070101390006</v>
      </c>
      <c r="G1098" t="str">
        <f>'TSCĐ Edit'!N1097</f>
        <v xml:space="preserve">ITO </v>
      </c>
      <c r="H1098" t="str">
        <f>'TSCĐ Edit'!O1097</f>
        <v>Nhật Bản</v>
      </c>
      <c r="I1098">
        <f>'TSCĐ Edit'!P1097</f>
        <v>2007</v>
      </c>
      <c r="J1098">
        <f>'TSCĐ Edit'!Q1097</f>
        <v>39094</v>
      </c>
      <c r="K1098" t="s">
        <v>2</v>
      </c>
      <c r="L1098" t="s">
        <v>2</v>
      </c>
      <c r="M1098" t="str">
        <f>'TSCĐ Edit'!U1097</f>
        <v>Đang hoạt động</v>
      </c>
      <c r="N1098">
        <f>'TSCĐ Edit'!Q1097</f>
        <v>39094</v>
      </c>
    </row>
    <row r="1099" spans="1:14" x14ac:dyDescent="0.3">
      <c r="A1099" t="str">
        <f>'TSCĐ Edit'!I1098</f>
        <v>Khoa Phục Hồi Chức Năng</v>
      </c>
      <c r="B1099" t="str">
        <f>'TSCĐ Edit'!B1098</f>
        <v>Tủ sấy</v>
      </c>
      <c r="C1099" t="str">
        <f>'TSCĐ Edit'!D1098</f>
        <v>BG.TS.KPHCN.001</v>
      </c>
      <c r="D1099" t="str">
        <f>'TSCĐ Edit'!H1098</f>
        <v>Tủ sấy Parafin 20 khay</v>
      </c>
      <c r="E1099" t="str">
        <f>'TSCĐ Edit'!L1098</f>
        <v>HDM20</v>
      </c>
      <c r="F1099" s="160" t="str">
        <f>'TSCĐ Edit'!M1098</f>
        <v>0215</v>
      </c>
      <c r="G1099" t="str">
        <f>'TSCĐ Edit'!N1098</f>
        <v xml:space="preserve">Hadimed </v>
      </c>
      <c r="H1099" t="str">
        <f>'TSCĐ Edit'!O1098</f>
        <v>Việt Nam</v>
      </c>
      <c r="I1099">
        <f>'TSCĐ Edit'!P1098</f>
        <v>2016</v>
      </c>
      <c r="J1099">
        <f>'TSCĐ Edit'!Q1098</f>
        <v>42502</v>
      </c>
      <c r="K1099" t="s">
        <v>2</v>
      </c>
      <c r="L1099" t="s">
        <v>2</v>
      </c>
      <c r="M1099" t="str">
        <f>'TSCĐ Edit'!U1098</f>
        <v>Đang hoạt động</v>
      </c>
      <c r="N1099">
        <f>'TSCĐ Edit'!Q1098</f>
        <v>42502</v>
      </c>
    </row>
    <row r="1100" spans="1:14" x14ac:dyDescent="0.3">
      <c r="A1100" t="str">
        <f>'TSCĐ Edit'!I1099</f>
        <v>Khoa Phục Hồi Chức Năng</v>
      </c>
      <c r="B1100" t="str">
        <f>'TSCĐ Edit'!B1099</f>
        <v>Xe cáng</v>
      </c>
      <c r="C1100" t="str">
        <f>'TSCĐ Edit'!D1099</f>
        <v>BG.XC.KPHCN.001</v>
      </c>
      <c r="D1100" t="str">
        <f>'TSCĐ Edit'!H1099</f>
        <v>Xe cáng chuyển bệnh nhân</v>
      </c>
      <c r="E1100" t="str">
        <f>'TSCĐ Edit'!L1099</f>
        <v>VN-XC07</v>
      </c>
      <c r="F1100" s="160" t="str">
        <f>'TSCĐ Edit'!M1099</f>
        <v>Không có</v>
      </c>
      <c r="G1100" t="str">
        <f>'TSCĐ Edit'!N1099</f>
        <v>Vietnew99</v>
      </c>
      <c r="H1100" t="str">
        <f>'TSCĐ Edit'!O1099</f>
        <v>Việt Nam</v>
      </c>
      <c r="I1100">
        <f>'TSCĐ Edit'!P1099</f>
        <v>2023</v>
      </c>
      <c r="J1100" t="str">
        <f>'TSCĐ Edit'!Q1099</f>
        <v>21/07/2023</v>
      </c>
      <c r="K1100" t="s">
        <v>2</v>
      </c>
      <c r="L1100" t="s">
        <v>2</v>
      </c>
      <c r="M1100" t="str">
        <f>'TSCĐ Edit'!U1099</f>
        <v>Đang hoạt động</v>
      </c>
      <c r="N1100" t="str">
        <f>'TSCĐ Edit'!Q1099</f>
        <v>21/07/2023</v>
      </c>
    </row>
    <row r="1101" spans="1:14" x14ac:dyDescent="0.3">
      <c r="A1101" t="str">
        <f>'TSCĐ Edit'!I1100</f>
        <v>Khoa Răng Hàm Mặt</v>
      </c>
      <c r="B1101" t="str">
        <f>'TSCĐ Edit'!B1100</f>
        <v>Ghế răng</v>
      </c>
      <c r="C1101" t="str">
        <f>'TSCĐ Edit'!D1100</f>
        <v>BG.GR.KRHAM.001</v>
      </c>
      <c r="D1101" t="str">
        <f>'TSCĐ Edit'!H1100</f>
        <v xml:space="preserve">Hệ thống máy ghế răng </v>
      </c>
      <c r="E1101" t="str">
        <f>'TSCĐ Edit'!L1100</f>
        <v>SREDIAG1</v>
      </c>
      <c r="F1101" s="160" t="str">
        <f>'TSCĐ Edit'!M1100</f>
        <v>VU16F0019</v>
      </c>
      <c r="G1101" t="str">
        <f>'TSCĐ Edit'!N1100</f>
        <v>Belmont</v>
      </c>
      <c r="H1101" t="str">
        <f>'TSCĐ Edit'!O1100</f>
        <v xml:space="preserve">Việt Nam </v>
      </c>
      <c r="I1101">
        <f>'TSCĐ Edit'!P1100</f>
        <v>2016</v>
      </c>
      <c r="J1101" t="str">
        <f>'TSCĐ Edit'!Q1100</f>
        <v>16/09/2016</v>
      </c>
      <c r="K1101" t="s">
        <v>2</v>
      </c>
      <c r="L1101" t="s">
        <v>2</v>
      </c>
      <c r="M1101" t="str">
        <f>'TSCĐ Edit'!U1100</f>
        <v>Đang hoạt động</v>
      </c>
      <c r="N1101" t="str">
        <f>'TSCĐ Edit'!Q1100</f>
        <v>16/09/2016</v>
      </c>
    </row>
    <row r="1102" spans="1:14" x14ac:dyDescent="0.3">
      <c r="A1102" t="str">
        <f>'TSCĐ Edit'!I1101</f>
        <v>Khoa Răng Hàm Mặt</v>
      </c>
      <c r="B1102" t="str">
        <f>'TSCĐ Edit'!B1101</f>
        <v>Máy hút dịch</v>
      </c>
      <c r="C1102" t="str">
        <f>'TSCĐ Edit'!D1101</f>
        <v>BG.HD.KRHAM.001</v>
      </c>
      <c r="D1102" t="str">
        <f>'TSCĐ Edit'!H1101</f>
        <v xml:space="preserve">Máy hút dịch </v>
      </c>
      <c r="E1102">
        <f>'TSCĐ Edit'!L1101</f>
        <v>1242</v>
      </c>
      <c r="F1102" s="160" t="str">
        <f>'TSCĐ Edit'!M1101</f>
        <v>041500004285</v>
      </c>
      <c r="G1102" t="str">
        <f>'TSCĐ Edit'!N1101</f>
        <v xml:space="preserve">Thomas  </v>
      </c>
      <c r="H1102" t="str">
        <f>'TSCĐ Edit'!O1101</f>
        <v xml:space="preserve">  Mỹ</v>
      </c>
      <c r="I1102">
        <f>'TSCĐ Edit'!P1101</f>
        <v>2015</v>
      </c>
      <c r="J1102" t="str">
        <f>'TSCĐ Edit'!Q1101</f>
        <v>26/08/2015</v>
      </c>
      <c r="K1102" t="s">
        <v>2</v>
      </c>
      <c r="L1102" t="s">
        <v>2</v>
      </c>
      <c r="M1102" t="str">
        <f>'TSCĐ Edit'!U1101</f>
        <v>Đang hoạt động</v>
      </c>
      <c r="N1102" t="str">
        <f>'TSCĐ Edit'!Q1101</f>
        <v>26/08/2015</v>
      </c>
    </row>
    <row r="1103" spans="1:14" x14ac:dyDescent="0.3">
      <c r="A1103" t="str">
        <f>'TSCĐ Edit'!I1102</f>
        <v>Khoa Răng Hàm Mặt</v>
      </c>
      <c r="B1103" t="str">
        <f>'TSCĐ Edit'!B1102</f>
        <v>Máy theo dõi BN</v>
      </c>
      <c r="C1103" t="str">
        <f>'TSCĐ Edit'!D1102</f>
        <v>BG.MTD.KRHAM.001</v>
      </c>
      <c r="D1103" t="str">
        <f>'TSCĐ Edit'!H1102</f>
        <v>Monitor theo dõi bệnh nhân 5 thông số</v>
      </c>
      <c r="E1103" t="str">
        <f>'TSCĐ Edit'!L1102</f>
        <v>PVM - 2701</v>
      </c>
      <c r="F1103" s="160" t="str">
        <f>'TSCĐ Edit'!M1102</f>
        <v>09592</v>
      </c>
      <c r="G1103" t="str">
        <f>'TSCĐ Edit'!N1102</f>
        <v>NIHONKOHDEN</v>
      </c>
      <c r="H1103" t="str">
        <f>'TSCĐ Edit'!O1102</f>
        <v>Nhật Bản</v>
      </c>
      <c r="I1103">
        <f>'TSCĐ Edit'!P1102</f>
        <v>2016</v>
      </c>
      <c r="J1103" t="str">
        <f>'TSCĐ Edit'!Q1102</f>
        <v>15/11/2016</v>
      </c>
      <c r="K1103" t="s">
        <v>2</v>
      </c>
      <c r="L1103" t="s">
        <v>2</v>
      </c>
      <c r="M1103" t="str">
        <f>'TSCĐ Edit'!U1102</f>
        <v>Đang hoạt động</v>
      </c>
      <c r="N1103" t="str">
        <f>'TSCĐ Edit'!Q1102</f>
        <v>15/11/2016</v>
      </c>
    </row>
    <row r="1104" spans="1:14" x14ac:dyDescent="0.3">
      <c r="A1104" t="str">
        <f>'TSCĐ Edit'!I1103</f>
        <v>Khoa Răng Hàm Mặt</v>
      </c>
      <c r="B1104" t="str">
        <f>'TSCĐ Edit'!B1103</f>
        <v>Nồi hấp</v>
      </c>
      <c r="C1104" t="str">
        <f>'TSCĐ Edit'!D1103</f>
        <v>BG. .KRHAM.001</v>
      </c>
      <c r="D1104" t="str">
        <f>'TSCĐ Edit'!H1103</f>
        <v>Nồi hấp tiệt trùng Sturdy</v>
      </c>
      <c r="E1104" t="str">
        <f>'TSCĐ Edit'!L1103</f>
        <v>SA-252F</v>
      </c>
      <c r="F1104" s="160" t="str">
        <f>'TSCĐ Edit'!M1103</f>
        <v>190109011-006</v>
      </c>
      <c r="G1104" t="str">
        <f>'TSCĐ Edit'!N1103</f>
        <v xml:space="preserve">Sturdy </v>
      </c>
      <c r="H1104" t="str">
        <f>'TSCĐ Edit'!O1103</f>
        <v xml:space="preserve"> Đài Loan</v>
      </c>
      <c r="I1104">
        <f>'TSCĐ Edit'!P1103</f>
        <v>2019</v>
      </c>
      <c r="J1104">
        <f>'TSCĐ Edit'!Q1103</f>
        <v>43684</v>
      </c>
      <c r="K1104" t="s">
        <v>2</v>
      </c>
      <c r="L1104" t="s">
        <v>2</v>
      </c>
      <c r="M1104" t="str">
        <f>'TSCĐ Edit'!U1103</f>
        <v>Đang hoạt động</v>
      </c>
      <c r="N1104">
        <f>'TSCĐ Edit'!Q1103</f>
        <v>43684</v>
      </c>
    </row>
    <row r="1105" spans="1:14" x14ac:dyDescent="0.3">
      <c r="A1105" t="str">
        <f>'TSCĐ Edit'!I1104</f>
        <v>Khoa Răng Hàm Mặt</v>
      </c>
      <c r="B1105" t="str">
        <f>'TSCĐ Edit'!B1104</f>
        <v>Tủ sấy</v>
      </c>
      <c r="C1105" t="str">
        <f>'TSCĐ Edit'!D1104</f>
        <v>BG.TS.KRHAM.001</v>
      </c>
      <c r="D1105" t="str">
        <f>'TSCĐ Edit'!H1104</f>
        <v>Tủ sấy số 5 Thuỵ Điển</v>
      </c>
      <c r="E1105" t="str">
        <f>'TSCĐ Edit'!L1104</f>
        <v>Electrolux</v>
      </c>
      <c r="F1105" s="160">
        <f>'TSCĐ Edit'!M1104</f>
        <v>132717</v>
      </c>
      <c r="G1105" t="str">
        <f>'TSCĐ Edit'!N1104</f>
        <v>Electrolux</v>
      </c>
      <c r="H1105" t="str">
        <f>'TSCĐ Edit'!O1104</f>
        <v xml:space="preserve"> Thuỵ Điển</v>
      </c>
      <c r="I1105">
        <f>'TSCĐ Edit'!P1104</f>
        <v>1992</v>
      </c>
      <c r="J1105">
        <f>'TSCĐ Edit'!Q1104</f>
        <v>33615</v>
      </c>
      <c r="K1105" t="s">
        <v>2</v>
      </c>
      <c r="L1105" t="s">
        <v>2</v>
      </c>
      <c r="M1105" t="str">
        <f>'TSCĐ Edit'!U1104</f>
        <v>Đang hoạt động</v>
      </c>
      <c r="N1105">
        <f>'TSCĐ Edit'!Q1104</f>
        <v>33615</v>
      </c>
    </row>
    <row r="1106" spans="1:14" x14ac:dyDescent="0.3">
      <c r="A1106" t="str">
        <f>'TSCĐ Edit'!I1105</f>
        <v>Khoa Răng Hàm Mặt</v>
      </c>
      <c r="B1106" t="str">
        <f>'TSCĐ Edit'!B1105</f>
        <v>Tủ sấy</v>
      </c>
      <c r="C1106" t="str">
        <f>'TSCĐ Edit'!D1105</f>
        <v>BG.TS.KRHAM.002</v>
      </c>
      <c r="D1106" t="str">
        <f>'TSCĐ Edit'!H1105</f>
        <v xml:space="preserve">Tủ sấy dụng cụ </v>
      </c>
      <c r="E1106" t="str">
        <f>'TSCĐ Edit'!L1105</f>
        <v>UNB 500</v>
      </c>
      <c r="F1106" s="160" t="str">
        <f>'TSCĐ Edit'!M1105</f>
        <v>DIN 12880-K1</v>
      </c>
      <c r="G1106" t="str">
        <f>'TSCĐ Edit'!N1105</f>
        <v xml:space="preserve">Menmert </v>
      </c>
      <c r="H1106" t="str">
        <f>'TSCĐ Edit'!O1105</f>
        <v>Đức</v>
      </c>
      <c r="I1106">
        <f>'TSCĐ Edit'!P1105</f>
        <v>2010</v>
      </c>
      <c r="J1106">
        <f>'TSCĐ Edit'!Q1105</f>
        <v>40951</v>
      </c>
      <c r="K1106" t="s">
        <v>2</v>
      </c>
      <c r="L1106" t="s">
        <v>2</v>
      </c>
      <c r="M1106" t="str">
        <f>'TSCĐ Edit'!U1105</f>
        <v>Đang hoạt động</v>
      </c>
      <c r="N1106">
        <f>'TSCĐ Edit'!Q1105</f>
        <v>40951</v>
      </c>
    </row>
    <row r="1107" spans="1:14" x14ac:dyDescent="0.3">
      <c r="A1107" t="str">
        <f>'TSCĐ Edit'!I1106</f>
        <v>Khoa Răng Hàm Mặt</v>
      </c>
      <c r="B1107" t="str">
        <f>'TSCĐ Edit'!B1106</f>
        <v>Xe cáng</v>
      </c>
      <c r="C1107" t="str">
        <f>'TSCĐ Edit'!D1106</f>
        <v>BG.XC.KRHAM.001</v>
      </c>
      <c r="D1107" t="str">
        <f>'TSCĐ Edit'!H1106</f>
        <v>Xe cáng kiểu Đài Loan điều chỉnh độ cao</v>
      </c>
      <c r="E1107" t="str">
        <f>'TSCĐ Edit'!L1106</f>
        <v>XC-08</v>
      </c>
      <c r="F1107" s="160">
        <f>'TSCĐ Edit'!M1106</f>
        <v>0</v>
      </c>
      <c r="G1107">
        <f>'TSCĐ Edit'!N1106</f>
        <v>0</v>
      </c>
      <c r="H1107">
        <f>'TSCĐ Edit'!O1106</f>
        <v>0</v>
      </c>
      <c r="I1107">
        <f>'TSCĐ Edit'!P1106</f>
        <v>0</v>
      </c>
      <c r="J1107">
        <f>'TSCĐ Edit'!Q1106</f>
        <v>44229</v>
      </c>
      <c r="K1107" t="s">
        <v>2</v>
      </c>
      <c r="L1107" t="s">
        <v>2</v>
      </c>
      <c r="M1107">
        <f>'TSCĐ Edit'!U1106</f>
        <v>0</v>
      </c>
      <c r="N1107">
        <f>'TSCĐ Edit'!Q1106</f>
        <v>44229</v>
      </c>
    </row>
    <row r="1108" spans="1:14" x14ac:dyDescent="0.3">
      <c r="A1108" t="str">
        <f>'TSCĐ Edit'!I1107</f>
        <v>Khoa Sinh Hóa</v>
      </c>
      <c r="B1108" t="str">
        <f>'TSCĐ Edit'!B1107</f>
        <v>Máy ly tâm</v>
      </c>
      <c r="C1108" t="str">
        <f>'TSCĐ Edit'!D1107</f>
        <v>BG.MLT.SINHH.001</v>
      </c>
      <c r="D1108" t="str">
        <f>'TSCĐ Edit'!H1107</f>
        <v xml:space="preserve">Máy li tâm   </v>
      </c>
      <c r="E1108" t="str">
        <f>'TSCĐ Edit'!L1107</f>
        <v>Kubota 4000</v>
      </c>
      <c r="F1108" s="160" t="str">
        <f>'TSCĐ Edit'!M1107</f>
        <v>K51586-M000</v>
      </c>
      <c r="G1108" t="str">
        <f>'TSCĐ Edit'!N1107</f>
        <v xml:space="preserve"> Kubota </v>
      </c>
      <c r="H1108" t="str">
        <f>'TSCĐ Edit'!O1107</f>
        <v>Nhật Bản</v>
      </c>
      <c r="I1108">
        <f>'TSCĐ Edit'!P1107</f>
        <v>2009</v>
      </c>
      <c r="J1108">
        <f>'TSCĐ Edit'!Q1107</f>
        <v>40190</v>
      </c>
      <c r="K1108" t="s">
        <v>2</v>
      </c>
      <c r="L1108" t="s">
        <v>2</v>
      </c>
      <c r="M1108" t="str">
        <f>'TSCĐ Edit'!U1107</f>
        <v>Đang hoạt động</v>
      </c>
      <c r="N1108">
        <f>'TSCĐ Edit'!Q1107</f>
        <v>40190</v>
      </c>
    </row>
    <row r="1109" spans="1:14" x14ac:dyDescent="0.3">
      <c r="A1109" t="str">
        <f>'TSCĐ Edit'!I1108</f>
        <v>Khoa Sinh Hóa</v>
      </c>
      <c r="B1109" t="str">
        <f>'TSCĐ Edit'!B1108</f>
        <v>Máy ly tâm</v>
      </c>
      <c r="C1109" t="str">
        <f>'TSCĐ Edit'!D1108</f>
        <v>BG.MLT.SINHH.002</v>
      </c>
      <c r="D1109" t="str">
        <f>'TSCĐ Edit'!H1108</f>
        <v>Máy li tâm Kubota</v>
      </c>
      <c r="E1109">
        <f>'TSCĐ Edit'!L1108</f>
        <v>4000</v>
      </c>
      <c r="F1109" s="160" t="str">
        <f>'TSCĐ Edit'!M1108</f>
        <v>V19044</v>
      </c>
      <c r="G1109" t="str">
        <f>'TSCĐ Edit'!N1108</f>
        <v xml:space="preserve"> Kubota </v>
      </c>
      <c r="H1109" t="str">
        <f>'TSCĐ Edit'!O1108</f>
        <v>Nhật Bản</v>
      </c>
      <c r="I1109">
        <f>'TSCĐ Edit'!P1108</f>
        <v>2017</v>
      </c>
      <c r="J1109" t="str">
        <f>'TSCĐ Edit'!Q1108</f>
        <v>16/04/2018</v>
      </c>
      <c r="K1109" t="s">
        <v>2</v>
      </c>
      <c r="L1109" t="s">
        <v>2</v>
      </c>
      <c r="M1109" t="str">
        <f>'TSCĐ Edit'!U1108</f>
        <v>Đang hoạt động</v>
      </c>
      <c r="N1109" t="str">
        <f>'TSCĐ Edit'!Q1108</f>
        <v>16/04/2018</v>
      </c>
    </row>
    <row r="1110" spans="1:14" x14ac:dyDescent="0.3">
      <c r="A1110" t="str">
        <f>'TSCĐ Edit'!I1109</f>
        <v>Khoa Sinh Hóa</v>
      </c>
      <c r="B1110" t="str">
        <f>'TSCĐ Edit'!B1109</f>
        <v>Máy xét nghiệm</v>
      </c>
      <c r="C1110" t="str">
        <f>'TSCĐ Edit'!D1109</f>
        <v>BG.SH.SINHH.001</v>
      </c>
      <c r="D1110" t="str">
        <f>'TSCĐ Edit'!H1109</f>
        <v xml:space="preserve">Máy xét nghiệm hoá sinh tự động </v>
      </c>
      <c r="E1110" t="str">
        <f>'TSCĐ Edit'!L1109</f>
        <v>AU - 680</v>
      </c>
      <c r="F1110" s="160" t="str">
        <f>'TSCĐ Edit'!M1109</f>
        <v>2012071606</v>
      </c>
      <c r="G1110" t="str">
        <f>'TSCĐ Edit'!N1109</f>
        <v>Beckman Coulter</v>
      </c>
      <c r="H1110" t="str">
        <f>'TSCĐ Edit'!O1109</f>
        <v>Nhật Bản</v>
      </c>
      <c r="I1110">
        <f>'TSCĐ Edit'!P1109</f>
        <v>2007</v>
      </c>
      <c r="J1110">
        <f>'TSCĐ Edit'!Q1109</f>
        <v>40917</v>
      </c>
      <c r="K1110" t="s">
        <v>2</v>
      </c>
      <c r="L1110" t="s">
        <v>2</v>
      </c>
      <c r="M1110" t="str">
        <f>'TSCĐ Edit'!U1109</f>
        <v>Đang hoạt động</v>
      </c>
      <c r="N1110">
        <f>'TSCĐ Edit'!Q1109</f>
        <v>40917</v>
      </c>
    </row>
    <row r="1111" spans="1:14" x14ac:dyDescent="0.3">
      <c r="A1111" t="str">
        <f>'TSCĐ Edit'!I1110</f>
        <v>Khoa Sinh Hóa</v>
      </c>
      <c r="B1111" t="str">
        <f>'TSCĐ Edit'!B1110</f>
        <v>Máy xét nghiệm</v>
      </c>
      <c r="C1111" t="str">
        <f>'TSCĐ Edit'!D1110</f>
        <v>BG.SH.SINHH.002</v>
      </c>
      <c r="D1111" t="str">
        <f>'TSCĐ Edit'!H1110</f>
        <v>Máy xét nghiệm miễn dịch tự động</v>
      </c>
      <c r="E1111" t="str">
        <f>'TSCĐ Edit'!L1110</f>
        <v>DXI 800</v>
      </c>
      <c r="F1111" s="160">
        <f>'TSCĐ Edit'!M1110</f>
        <v>448829</v>
      </c>
      <c r="G1111" t="str">
        <f>'TSCĐ Edit'!N1110</f>
        <v xml:space="preserve">Beckman Coulter 
 </v>
      </c>
      <c r="H1111" t="str">
        <f>'TSCĐ Edit'!O1110</f>
        <v xml:space="preserve">  Mỹ</v>
      </c>
      <c r="I1111">
        <f>'TSCĐ Edit'!P1110</f>
        <v>2006</v>
      </c>
      <c r="J1111">
        <f>'TSCĐ Edit'!Q1110</f>
        <v>41365</v>
      </c>
      <c r="K1111" t="s">
        <v>2</v>
      </c>
      <c r="L1111" t="s">
        <v>2</v>
      </c>
      <c r="M1111" t="str">
        <f>'TSCĐ Edit'!U1110</f>
        <v>Đang hoạt động</v>
      </c>
      <c r="N1111">
        <f>'TSCĐ Edit'!Q1110</f>
        <v>41365</v>
      </c>
    </row>
    <row r="1112" spans="1:14" x14ac:dyDescent="0.3">
      <c r="A1112" t="str">
        <f>'TSCĐ Edit'!I1111</f>
        <v>Khoa Sinh Hóa</v>
      </c>
      <c r="B1112" t="str">
        <f>'TSCĐ Edit'!B1111</f>
        <v>Máy xét nghiệm</v>
      </c>
      <c r="C1112" t="str">
        <f>'TSCĐ Edit'!D1111</f>
        <v>BG.SH.SINHH.003</v>
      </c>
      <c r="D1112" t="str">
        <f>'TSCĐ Edit'!H1111</f>
        <v>Máy xét nghiệm nước tiểu tốc độ cao</v>
      </c>
      <c r="E1112" t="str">
        <f>'TSCĐ Edit'!L1111</f>
        <v xml:space="preserve">Clinitek Advantus </v>
      </c>
      <c r="F1112" s="160" t="str">
        <f>'TSCĐ Edit'!M1111</f>
        <v>KPS84281515</v>
      </c>
      <c r="G1112" t="str">
        <f>'TSCĐ Edit'!N1111</f>
        <v xml:space="preserve">Siemens  </v>
      </c>
      <c r="H1112" t="str">
        <f>'TSCĐ Edit'!O1111</f>
        <v xml:space="preserve">   Ba Lan</v>
      </c>
      <c r="I1112">
        <f>'TSCĐ Edit'!P1111</f>
        <v>2015</v>
      </c>
      <c r="J1112" t="str">
        <f>'TSCĐ Edit'!Q1111</f>
        <v>21/07/2015</v>
      </c>
      <c r="K1112" t="s">
        <v>2</v>
      </c>
      <c r="L1112" t="s">
        <v>2</v>
      </c>
      <c r="M1112" t="str">
        <f>'TSCĐ Edit'!U1111</f>
        <v>Đang hoạt động</v>
      </c>
      <c r="N1112" t="str">
        <f>'TSCĐ Edit'!Q1111</f>
        <v>21/07/2015</v>
      </c>
    </row>
    <row r="1113" spans="1:14" x14ac:dyDescent="0.3">
      <c r="A1113" t="str">
        <f>'TSCĐ Edit'!I1112</f>
        <v>Khoa Sinh Hóa</v>
      </c>
      <c r="B1113" t="str">
        <f>'TSCĐ Edit'!B1112</f>
        <v>Máy xét nghiệm</v>
      </c>
      <c r="C1113" t="str">
        <f>'TSCĐ Edit'!D1112</f>
        <v>BG.SH.SINHH.004</v>
      </c>
      <c r="D1113" t="str">
        <f>'TSCĐ Edit'!H1112</f>
        <v>Máy xét nghiệm sinh hoá tự động</v>
      </c>
      <c r="E1113" t="str">
        <f>'TSCĐ Edit'!L1112</f>
        <v>AU - 480</v>
      </c>
      <c r="F1113" s="160">
        <f>'TSCĐ Edit'!M1112</f>
        <v>2015034010</v>
      </c>
      <c r="G1113" t="str">
        <f>'TSCĐ Edit'!N1112</f>
        <v>Beckman Coulter</v>
      </c>
      <c r="H1113" t="str">
        <f>'TSCĐ Edit'!O1112</f>
        <v>Nhật Bản</v>
      </c>
      <c r="I1113">
        <f>'TSCĐ Edit'!P1112</f>
        <v>2015</v>
      </c>
      <c r="J1113" t="str">
        <f>'TSCĐ Edit'!Q1112</f>
        <v>21/07/2015</v>
      </c>
      <c r="K1113" t="s">
        <v>2</v>
      </c>
      <c r="L1113" t="s">
        <v>2</v>
      </c>
      <c r="M1113" t="str">
        <f>'TSCĐ Edit'!U1112</f>
        <v>Đang hoạt động</v>
      </c>
      <c r="N1113" t="str">
        <f>'TSCĐ Edit'!Q1112</f>
        <v>21/07/2015</v>
      </c>
    </row>
    <row r="1114" spans="1:14" x14ac:dyDescent="0.3">
      <c r="A1114" t="str">
        <f>'TSCĐ Edit'!I1113</f>
        <v>Khoa Sinh Hóa</v>
      </c>
      <c r="B1114" t="str">
        <f>'TSCĐ Edit'!B1113</f>
        <v>Máy xét nghiệm</v>
      </c>
      <c r="C1114" t="str">
        <f>'TSCĐ Edit'!D1113</f>
        <v>BG.SH.SINHH.005</v>
      </c>
      <c r="D1114" t="str">
        <f>'TSCĐ Edit'!H1113</f>
        <v>Máy xét nghiệm sinh hóa tự động 1200test/giờ bao gồm điện giải</v>
      </c>
      <c r="E1114" t="str">
        <f>'TSCĐ Edit'!L1113</f>
        <v>AU680</v>
      </c>
      <c r="F1114" s="160">
        <f>'TSCĐ Edit'!M1113</f>
        <v>2017015352</v>
      </c>
      <c r="G1114" t="str">
        <f>'TSCĐ Edit'!N1113</f>
        <v>Beckman Coulter</v>
      </c>
      <c r="H1114" t="str">
        <f>'TSCĐ Edit'!O1113</f>
        <v>Nhật Bản</v>
      </c>
      <c r="I1114">
        <f>'TSCĐ Edit'!P1113</f>
        <v>2017</v>
      </c>
      <c r="J1114" t="str">
        <f>'TSCĐ Edit'!Q1113</f>
        <v>23/03/2017</v>
      </c>
      <c r="K1114" t="s">
        <v>2</v>
      </c>
      <c r="L1114" t="s">
        <v>2</v>
      </c>
      <c r="M1114" t="str">
        <f>'TSCĐ Edit'!U1113</f>
        <v>Đang hoạt động</v>
      </c>
      <c r="N1114" t="str">
        <f>'TSCĐ Edit'!Q1113</f>
        <v>23/03/2017</v>
      </c>
    </row>
    <row r="1115" spans="1:14" x14ac:dyDescent="0.3">
      <c r="A1115" t="str">
        <f>'TSCĐ Edit'!I1114</f>
        <v>Khoa Sinh Hóa</v>
      </c>
      <c r="B1115" t="str">
        <f>'TSCĐ Edit'!B1114</f>
        <v>Máy xét nghiệm</v>
      </c>
      <c r="C1115" t="str">
        <f>'TSCĐ Edit'!D1114</f>
        <v>BG.SH.SINHH.006</v>
      </c>
      <c r="D1115" t="str">
        <f>'TSCĐ Edit'!H1114</f>
        <v>Máy phân tích khí máu</v>
      </c>
      <c r="E1115" t="str">
        <f>'TSCĐ Edit'!L1114</f>
        <v>RAPIDPoint® 500</v>
      </c>
      <c r="F1115" s="160">
        <f>'TSCĐ Edit'!M1114</f>
        <v>40790</v>
      </c>
      <c r="G1115" t="str">
        <f>'TSCĐ Edit'!N1114</f>
        <v xml:space="preserve">Siemens  </v>
      </c>
      <c r="H1115" t="str">
        <f>'TSCĐ Edit'!O1114</f>
        <v xml:space="preserve">  Anh</v>
      </c>
      <c r="I1115">
        <f>'TSCĐ Edit'!P1114</f>
        <v>2017</v>
      </c>
      <c r="J1115">
        <f>'TSCĐ Edit'!Q1114</f>
        <v>42741</v>
      </c>
      <c r="K1115" t="s">
        <v>2</v>
      </c>
      <c r="L1115" t="s">
        <v>2</v>
      </c>
      <c r="M1115" t="str">
        <f>'TSCĐ Edit'!U1114</f>
        <v>Đang hoạt động</v>
      </c>
      <c r="N1115">
        <f>'TSCĐ Edit'!Q1114</f>
        <v>42741</v>
      </c>
    </row>
    <row r="1116" spans="1:14" x14ac:dyDescent="0.3">
      <c r="A1116" t="str">
        <f>'TSCĐ Edit'!I1115</f>
        <v>Khoa Sinh Hóa</v>
      </c>
      <c r="B1116" t="str">
        <f>'TSCĐ Edit'!B1115</f>
        <v>Máy xét nghiệm</v>
      </c>
      <c r="C1116" t="str">
        <f>'TSCĐ Edit'!D1115</f>
        <v>BG.SH.SINHH.007</v>
      </c>
      <c r="D1116" t="str">
        <f>'TSCĐ Edit'!H1115</f>
        <v>Máy phân tích nước tiểu tự động hoàn toàn</v>
      </c>
      <c r="E1116" t="str">
        <f>'TSCĐ Edit'!L1115</f>
        <v>CLINITEK NOVUS</v>
      </c>
      <c r="F1116" s="160" t="str">
        <f>'TSCĐ Edit'!M1115</f>
        <v>S003014</v>
      </c>
      <c r="G1116" t="str">
        <f>'TSCĐ Edit'!N1115</f>
        <v xml:space="preserve">Siemens  </v>
      </c>
      <c r="H1116" t="str">
        <f>'TSCĐ Edit'!O1115</f>
        <v xml:space="preserve"> Mỹ/ Anh</v>
      </c>
      <c r="I1116">
        <f>'TSCĐ Edit'!P1115</f>
        <v>2019</v>
      </c>
      <c r="J1116" t="str">
        <f>'TSCĐ Edit'!Q1115</f>
        <v>20/12/2019</v>
      </c>
      <c r="K1116" t="s">
        <v>2</v>
      </c>
      <c r="L1116" t="s">
        <v>2</v>
      </c>
      <c r="M1116" t="str">
        <f>'TSCĐ Edit'!U1115</f>
        <v>Đang hoạt động</v>
      </c>
      <c r="N1116" t="str">
        <f>'TSCĐ Edit'!Q1115</f>
        <v>20/12/2019</v>
      </c>
    </row>
    <row r="1117" spans="1:14" x14ac:dyDescent="0.3">
      <c r="A1117" t="str">
        <f>'TSCĐ Edit'!I1116</f>
        <v>Khoa Sinh Hóa</v>
      </c>
      <c r="B1117" t="str">
        <f>'TSCĐ Edit'!B1116</f>
        <v>Máy xét nghiệm</v>
      </c>
      <c r="C1117" t="str">
        <f>'TSCĐ Edit'!D1116</f>
        <v>BG.SH.SINHH.008</v>
      </c>
      <c r="D1117" t="str">
        <f>'TSCĐ Edit'!H1116</f>
        <v>Máy phân tích miễn dịch tự động</v>
      </c>
      <c r="E1117" t="str">
        <f>'TSCĐ Edit'!L1116</f>
        <v>Unicel DxI 800</v>
      </c>
      <c r="F1117" s="160" t="str">
        <f>'TSCĐ Edit'!M1116</f>
        <v xml:space="preserve">610102 </v>
      </c>
      <c r="G1117" t="str">
        <f>'TSCĐ Edit'!N1116</f>
        <v xml:space="preserve">  Beckman Coulter, Inc</v>
      </c>
      <c r="H1117" t="str">
        <f>'TSCĐ Edit'!O1116</f>
        <v xml:space="preserve"> Mỹ</v>
      </c>
      <c r="I1117">
        <f>'TSCĐ Edit'!P1116</f>
        <v>2023</v>
      </c>
      <c r="J1117" t="str">
        <f>'TSCĐ Edit'!Q1116</f>
        <v>30/10/2023</v>
      </c>
      <c r="K1117" t="s">
        <v>2</v>
      </c>
      <c r="L1117" t="s">
        <v>2</v>
      </c>
      <c r="M1117" t="str">
        <f>'TSCĐ Edit'!U1116</f>
        <v>Đang hoạt động</v>
      </c>
      <c r="N1117" t="str">
        <f>'TSCĐ Edit'!Q1116</f>
        <v>30/10/2023</v>
      </c>
    </row>
    <row r="1118" spans="1:14" x14ac:dyDescent="0.3">
      <c r="A1118" t="str">
        <f>'TSCĐ Edit'!I1117</f>
        <v>Khoa Sinh Hóa</v>
      </c>
      <c r="B1118" t="str">
        <f>'TSCĐ Edit'!B1117</f>
        <v>Tủ lạnh</v>
      </c>
      <c r="C1118" t="str">
        <f>'TSCĐ Edit'!D1117</f>
        <v>BG.TL.SINHH.001</v>
      </c>
      <c r="D1118" t="str">
        <f>'TSCĐ Edit'!H1117</f>
        <v>Tủ lạnh sâu</v>
      </c>
      <c r="E1118" t="str">
        <f>'TSCĐ Edit'!L1117</f>
        <v>DW-40L262</v>
      </c>
      <c r="F1118" s="160" t="str">
        <f>'TSCĐ Edit'!M1117</f>
        <v>BE02Q 2E0000QEP6 K0002</v>
      </c>
      <c r="G1118" t="str">
        <f>'TSCĐ Edit'!N1117</f>
        <v>Haier</v>
      </c>
      <c r="H1118" t="str">
        <f>'TSCĐ Edit'!O1117</f>
        <v>Trung Quốc</v>
      </c>
      <c r="I1118">
        <f>'TSCĐ Edit'!P1117</f>
        <v>2023</v>
      </c>
      <c r="J1118">
        <f>'TSCĐ Edit'!Q1117</f>
        <v>45179</v>
      </c>
      <c r="K1118" t="s">
        <v>2</v>
      </c>
      <c r="L1118" t="s">
        <v>2</v>
      </c>
      <c r="M1118" t="str">
        <f>'TSCĐ Edit'!U1117</f>
        <v>Đang hoạt động</v>
      </c>
      <c r="N1118">
        <f>'TSCĐ Edit'!Q1117</f>
        <v>45179</v>
      </c>
    </row>
    <row r="1119" spans="1:14" x14ac:dyDescent="0.3">
      <c r="A1119" t="str">
        <f>'TSCĐ Edit'!I1118</f>
        <v>Khoa Sinh Hóa</v>
      </c>
      <c r="B1119" t="str">
        <f>'TSCĐ Edit'!B1118</f>
        <v>Tủ sấy</v>
      </c>
      <c r="C1119" t="str">
        <f>'TSCĐ Edit'!D1118</f>
        <v>BG.TS.SINHH.001</v>
      </c>
      <c r="D1119" t="str">
        <f>'TSCĐ Edit'!H1118</f>
        <v>Tủ sấy Menmert</v>
      </c>
      <c r="E1119" t="str">
        <f>'TSCĐ Edit'!L1118</f>
        <v>UNB -500</v>
      </c>
      <c r="F1119" s="160" t="str">
        <f>'TSCĐ Edit'!M1118</f>
        <v>C505-0437</v>
      </c>
      <c r="G1119" t="str">
        <f>'TSCĐ Edit'!N1118</f>
        <v xml:space="preserve">Menmest </v>
      </c>
      <c r="H1119" t="str">
        <f>'TSCĐ Edit'!O1118</f>
        <v>Đức</v>
      </c>
      <c r="I1119">
        <f>'TSCĐ Edit'!P1118</f>
        <v>2005</v>
      </c>
      <c r="J1119">
        <f>'TSCĐ Edit'!Q1118</f>
        <v>38364</v>
      </c>
      <c r="K1119" t="s">
        <v>2</v>
      </c>
      <c r="L1119" t="s">
        <v>2</v>
      </c>
      <c r="M1119" t="str">
        <f>'TSCĐ Edit'!U1118</f>
        <v>Đang hoạt động</v>
      </c>
      <c r="N1119">
        <f>'TSCĐ Edit'!Q1118</f>
        <v>38364</v>
      </c>
    </row>
    <row r="1120" spans="1:14" x14ac:dyDescent="0.3">
      <c r="A1120" t="str">
        <f>'TSCĐ Edit'!I1119</f>
        <v>Khoa Tai Mũi Họng</v>
      </c>
      <c r="B1120" t="str">
        <f>'TSCĐ Edit'!B1119</f>
        <v>Bộ nội soi TMH</v>
      </c>
      <c r="C1120" t="str">
        <f>'TSCĐ Edit'!D1119</f>
        <v>BG.NSTMH.TAIMH.001</v>
      </c>
      <c r="D1120" t="str">
        <f>'TSCĐ Edit'!H1119</f>
        <v>Bộ soi thanh quản ZHJF Fa hangzhou</v>
      </c>
      <c r="E1120">
        <f>'TSCĐ Edit'!L1119</f>
        <v>0</v>
      </c>
      <c r="F1120" s="160" t="str">
        <f>'TSCĐ Edit'!M1119</f>
        <v>Không có</v>
      </c>
      <c r="G1120">
        <f>'TSCĐ Edit'!N1119</f>
        <v>0</v>
      </c>
      <c r="H1120">
        <f>'TSCĐ Edit'!O1119</f>
        <v>0</v>
      </c>
      <c r="I1120">
        <f>'TSCĐ Edit'!P1119</f>
        <v>2002</v>
      </c>
      <c r="J1120">
        <f>'TSCĐ Edit'!Q1119</f>
        <v>37268</v>
      </c>
      <c r="K1120" t="s">
        <v>2</v>
      </c>
      <c r="L1120" t="s">
        <v>2</v>
      </c>
      <c r="M1120" t="str">
        <f>'TSCĐ Edit'!U1119</f>
        <v>Đang hoạt động</v>
      </c>
      <c r="N1120">
        <f>'TSCĐ Edit'!Q1119</f>
        <v>37268</v>
      </c>
    </row>
    <row r="1121" spans="1:14" x14ac:dyDescent="0.3">
      <c r="A1121" t="str">
        <f>'TSCĐ Edit'!I1120</f>
        <v>Khoa Tai Mũi Họng</v>
      </c>
      <c r="B1121" t="str">
        <f>'TSCĐ Edit'!B1120</f>
        <v>Bộ nội soi TMH</v>
      </c>
      <c r="C1121" t="str">
        <f>'TSCĐ Edit'!D1120</f>
        <v>BG.NSTMH.TAIMH.002</v>
      </c>
      <c r="D1121" t="str">
        <f>'TSCĐ Edit'!H1120</f>
        <v>Bộ soi gắp dị vật thực quản ống cứng 
(16CT)</v>
      </c>
      <c r="E1121">
        <f>'TSCĐ Edit'!L1120</f>
        <v>0</v>
      </c>
      <c r="F1121" s="160" t="str">
        <f>'TSCĐ Edit'!M1120</f>
        <v>Không có</v>
      </c>
      <c r="G1121" t="str">
        <f>'TSCĐ Edit'!N1120</f>
        <v>Trung quốc</v>
      </c>
      <c r="H1121" t="str">
        <f>'TSCĐ Edit'!O1120</f>
        <v xml:space="preserve"> Trung Quốc</v>
      </c>
      <c r="I1121">
        <f>'TSCĐ Edit'!P1120</f>
        <v>2008</v>
      </c>
      <c r="J1121">
        <f>'TSCĐ Edit'!Q1120</f>
        <v>39459</v>
      </c>
      <c r="K1121" t="s">
        <v>2</v>
      </c>
      <c r="L1121" t="s">
        <v>2</v>
      </c>
      <c r="M1121" t="str">
        <f>'TSCĐ Edit'!U1120</f>
        <v>Đang hoạt động</v>
      </c>
      <c r="N1121">
        <f>'TSCĐ Edit'!Q1120</f>
        <v>39459</v>
      </c>
    </row>
    <row r="1122" spans="1:14" x14ac:dyDescent="0.3">
      <c r="A1122" t="str">
        <f>'TSCĐ Edit'!I1121</f>
        <v>Khoa Tai Mũi Họng</v>
      </c>
      <c r="B1122" t="str">
        <f>'TSCĐ Edit'!B1121</f>
        <v>Bộ nội soi TMH</v>
      </c>
      <c r="C1122" t="str">
        <f>'TSCĐ Edit'!D1121</f>
        <v>BG.NSTMH.TAIMH.003</v>
      </c>
      <c r="D1122" t="str">
        <f>'TSCĐ Edit'!H1121</f>
        <v>Hệ thống máy nội soi TMH chuẩn đoán - TQ</v>
      </c>
      <c r="E1122" t="str">
        <f>'TSCĐ Edit'!L1121</f>
        <v>XR-250</v>
      </c>
      <c r="F1122" s="160">
        <f>'TSCĐ Edit'!M1121</f>
        <v>21325729</v>
      </c>
      <c r="G1122" t="str">
        <f>'TSCĐ Edit'!N1121</f>
        <v xml:space="preserve">Xerok </v>
      </c>
      <c r="H1122" t="str">
        <f>'TSCĐ Edit'!O1121</f>
        <v xml:space="preserve"> Trung Quốc</v>
      </c>
      <c r="I1122">
        <f>'TSCĐ Edit'!P1121</f>
        <v>2011</v>
      </c>
      <c r="J1122">
        <f>'TSCĐ Edit'!Q1121</f>
        <v>40548</v>
      </c>
      <c r="K1122" t="s">
        <v>2</v>
      </c>
      <c r="L1122" t="s">
        <v>2</v>
      </c>
      <c r="M1122" t="str">
        <f>'TSCĐ Edit'!U1121</f>
        <v>Đang hoạt động</v>
      </c>
      <c r="N1122">
        <f>'TSCĐ Edit'!Q1121</f>
        <v>40548</v>
      </c>
    </row>
    <row r="1123" spans="1:14" x14ac:dyDescent="0.3">
      <c r="A1123" t="str">
        <f>'TSCĐ Edit'!I1122</f>
        <v>Khoa Tai Mũi Họng</v>
      </c>
      <c r="B1123" t="str">
        <f>'TSCĐ Edit'!B1122</f>
        <v>Bộ nội soi TMH</v>
      </c>
      <c r="C1123" t="str">
        <f>'TSCĐ Edit'!D1122</f>
        <v>BG.NSTMH.TAIMH.004</v>
      </c>
      <c r="D1123" t="str">
        <f>'TSCĐ Edit'!H1122</f>
        <v>Bộ nội soi TMH</v>
      </c>
      <c r="E1123" t="str">
        <f>'TSCĐ Edit'!L1122</f>
        <v>CCU900LS250</v>
      </c>
      <c r="F1123" s="160" t="str">
        <f>'TSCĐ Edit'!M1122</f>
        <v>Không có</v>
      </c>
      <c r="G1123" t="str">
        <f>'TSCĐ Edit'!N1122</f>
        <v>Trung quốc</v>
      </c>
      <c r="H1123" t="str">
        <f>'TSCĐ Edit'!O1122</f>
        <v xml:space="preserve"> Trung Quốc</v>
      </c>
      <c r="I1123">
        <f>'TSCĐ Edit'!P1122</f>
        <v>2016</v>
      </c>
      <c r="J1123">
        <f>'TSCĐ Edit'!Q1122</f>
        <v>40544</v>
      </c>
      <c r="K1123" t="s">
        <v>2</v>
      </c>
      <c r="L1123" t="s">
        <v>2</v>
      </c>
      <c r="M1123" t="str">
        <f>'TSCĐ Edit'!U1122</f>
        <v>Đang hoạt động</v>
      </c>
      <c r="N1123">
        <f>'TSCĐ Edit'!Q1122</f>
        <v>40544</v>
      </c>
    </row>
    <row r="1124" spans="1:14" x14ac:dyDescent="0.3">
      <c r="A1124" t="str">
        <f>'TSCĐ Edit'!I1123</f>
        <v>Khoa Tai Mũi Họng</v>
      </c>
      <c r="B1124" t="str">
        <f>'TSCĐ Edit'!B1123</f>
        <v>Ghế TMH</v>
      </c>
      <c r="C1124" t="str">
        <f>'TSCĐ Edit'!D1123</f>
        <v>BG.GTMH.TAIMH.001</v>
      </c>
      <c r="D1124" t="str">
        <f>'TSCĐ Edit'!H1123</f>
        <v xml:space="preserve">Ghế khám TMH </v>
      </c>
      <c r="E1124" t="str">
        <f>'TSCĐ Edit'!L1123</f>
        <v>CS-35</v>
      </c>
      <c r="F1124" s="160" t="str">
        <f>'TSCĐ Edit'!M1123</f>
        <v>VY0058-91</v>
      </c>
      <c r="G1124" t="str">
        <f>'TSCĐ Edit'!N1123</f>
        <v>HECO</v>
      </c>
      <c r="H1124" t="str">
        <f>'TSCĐ Edit'!O1123</f>
        <v xml:space="preserve"> Trung Quốc</v>
      </c>
      <c r="I1124">
        <f>'TSCĐ Edit'!P1123</f>
        <v>2000</v>
      </c>
      <c r="J1124">
        <f>'TSCĐ Edit'!Q1123</f>
        <v>36537</v>
      </c>
      <c r="K1124" t="s">
        <v>2</v>
      </c>
      <c r="L1124" t="s">
        <v>2</v>
      </c>
      <c r="M1124" t="str">
        <f>'TSCĐ Edit'!U1123</f>
        <v>Đang hoạt động</v>
      </c>
      <c r="N1124">
        <f>'TSCĐ Edit'!Q1123</f>
        <v>36537</v>
      </c>
    </row>
    <row r="1125" spans="1:14" x14ac:dyDescent="0.3">
      <c r="A1125" t="str">
        <f>'TSCĐ Edit'!I1124</f>
        <v>Khoa Tai Mũi Họng</v>
      </c>
      <c r="B1125" t="str">
        <f>'TSCĐ Edit'!B1124</f>
        <v>Ghế TMH</v>
      </c>
      <c r="C1125" t="str">
        <f>'TSCĐ Edit'!D1124</f>
        <v>BG.GTMH.TAIMH.002</v>
      </c>
      <c r="D1125" t="str">
        <f>'TSCĐ Edit'!H1124</f>
        <v>Ghế khám TMH, bàn khám TMH</v>
      </c>
      <c r="E1125" t="str">
        <f>'TSCĐ Edit'!L1124</f>
        <v>NCU-1000</v>
      </c>
      <c r="F1125" s="160" t="str">
        <f>'TSCĐ Edit'!M1124</f>
        <v>NCU116110431; CH216111365</v>
      </c>
      <c r="G1125" t="str">
        <f>'TSCĐ Edit'!N1124</f>
        <v xml:space="preserve">Chammed </v>
      </c>
      <c r="H1125" t="str">
        <f>'TSCĐ Edit'!O1124</f>
        <v xml:space="preserve"> Hàn Quốc</v>
      </c>
      <c r="I1125">
        <f>'TSCĐ Edit'!P1124</f>
        <v>2016</v>
      </c>
      <c r="J1125" t="str">
        <f>'TSCĐ Edit'!Q1124</f>
        <v>13/01/2017</v>
      </c>
      <c r="K1125" t="s">
        <v>2</v>
      </c>
      <c r="L1125" t="s">
        <v>2</v>
      </c>
      <c r="M1125" t="str">
        <f>'TSCĐ Edit'!U1124</f>
        <v>Đang hoạt động</v>
      </c>
      <c r="N1125" t="str">
        <f>'TSCĐ Edit'!Q1124</f>
        <v>13/01/2017</v>
      </c>
    </row>
    <row r="1126" spans="1:14" x14ac:dyDescent="0.3">
      <c r="A1126" t="str">
        <f>'TSCĐ Edit'!I1125</f>
        <v>Khoa Tai Mũi Họng</v>
      </c>
      <c r="B1126" t="str">
        <f>'TSCĐ Edit'!B1125</f>
        <v>Giường</v>
      </c>
      <c r="C1126" t="str">
        <f>'TSCĐ Edit'!D1125</f>
        <v>BG.G.TAIMH.001</v>
      </c>
      <c r="D1126" t="str">
        <f>'TSCĐ Edit'!H1125</f>
        <v>Giường bệnh nhân 1 tay quay (Gồm cột treo ống tiên truyền  +Tủ bệnh nhân)</v>
      </c>
      <c r="E1126" t="str">
        <f>'TSCĐ Edit'!L1125</f>
        <v>YN 701</v>
      </c>
      <c r="F1126" s="160" t="str">
        <f>'TSCĐ Edit'!M1125</f>
        <v>Không có</v>
      </c>
      <c r="G1126" t="str">
        <f>'TSCĐ Edit'!N1125</f>
        <v xml:space="preserve">Kareroom </v>
      </c>
      <c r="H1126" t="str">
        <f>'TSCĐ Edit'!O1125</f>
        <v xml:space="preserve"> Hàn Quốc</v>
      </c>
      <c r="I1126">
        <f>'TSCĐ Edit'!P1125</f>
        <v>2021</v>
      </c>
      <c r="J1126" t="str">
        <f>'TSCĐ Edit'!Q1125</f>
        <v xml:space="preserve"> 10/06/2021</v>
      </c>
      <c r="K1126" t="s">
        <v>2</v>
      </c>
      <c r="L1126" t="s">
        <v>2</v>
      </c>
      <c r="M1126" t="str">
        <f>'TSCĐ Edit'!U1125</f>
        <v>Đang hoạt động</v>
      </c>
      <c r="N1126" t="str">
        <f>'TSCĐ Edit'!Q1125</f>
        <v xml:space="preserve"> 10/06/2021</v>
      </c>
    </row>
    <row r="1127" spans="1:14" x14ac:dyDescent="0.3">
      <c r="A1127" t="str">
        <f>'TSCĐ Edit'!I1126</f>
        <v>Khoa Tai Mũi Họng</v>
      </c>
      <c r="B1127" t="str">
        <f>'TSCĐ Edit'!B1126</f>
        <v>Hệ thống nội soi TMH</v>
      </c>
      <c r="C1127" t="str">
        <f>'TSCĐ Edit'!D1126</f>
        <v>BG.NS.TAIMH.001</v>
      </c>
      <c r="D1127" t="str">
        <f>'TSCĐ Edit'!H1126</f>
        <v>Máy nội soi Tai Mũi Họng</v>
      </c>
      <c r="E1127" t="str">
        <f>'TSCĐ Edit'!L1126</f>
        <v xml:space="preserve">  INV250</v>
      </c>
      <c r="F1127" s="160" t="str">
        <f>'TSCĐ Edit'!M1126</f>
        <v xml:space="preserve"> 1509-018</v>
      </c>
      <c r="G1127" t="str">
        <f>'TSCĐ Edit'!N1126</f>
        <v xml:space="preserve">Innotech </v>
      </c>
      <c r="H1127" t="str">
        <f>'TSCĐ Edit'!O1126</f>
        <v xml:space="preserve">  Hàn Quốc</v>
      </c>
      <c r="I1127">
        <f>'TSCĐ Edit'!P1126</f>
        <v>2015</v>
      </c>
      <c r="J1127">
        <f>'TSCĐ Edit'!Q1126</f>
        <v>42010</v>
      </c>
      <c r="K1127" t="s">
        <v>2</v>
      </c>
      <c r="L1127" t="s">
        <v>2</v>
      </c>
      <c r="M1127" t="str">
        <f>'TSCĐ Edit'!U1126</f>
        <v>Đang hoạt động</v>
      </c>
      <c r="N1127">
        <f>'TSCĐ Edit'!Q1126</f>
        <v>42010</v>
      </c>
    </row>
    <row r="1128" spans="1:14" x14ac:dyDescent="0.3">
      <c r="A1128" t="str">
        <f>'TSCĐ Edit'!I1127</f>
        <v>Khoa Tai Mũi Họng</v>
      </c>
      <c r="B1128" t="str">
        <f>'TSCĐ Edit'!B1127</f>
        <v>Máy hút dịch</v>
      </c>
      <c r="C1128" t="str">
        <f>'TSCĐ Edit'!D1127</f>
        <v>BG.HD.TAIMH.001</v>
      </c>
      <c r="D1128" t="str">
        <f>'TSCĐ Edit'!H1127</f>
        <v xml:space="preserve">Máy hút dịch </v>
      </c>
      <c r="E1128">
        <f>'TSCĐ Edit'!L1127</f>
        <v>1242</v>
      </c>
      <c r="F1128" s="160" t="str">
        <f>'TSCĐ Edit'!M1127</f>
        <v>00003647</v>
      </c>
      <c r="G1128" t="str">
        <f>'TSCĐ Edit'!N1127</f>
        <v xml:space="preserve">Thomas  </v>
      </c>
      <c r="H1128" t="str">
        <f>'TSCĐ Edit'!O1127</f>
        <v xml:space="preserve">  Mỹ</v>
      </c>
      <c r="I1128">
        <f>'TSCĐ Edit'!P1127</f>
        <v>2013</v>
      </c>
      <c r="J1128">
        <f>'TSCĐ Edit'!Q1127</f>
        <v>41399</v>
      </c>
      <c r="K1128" t="s">
        <v>2</v>
      </c>
      <c r="L1128" t="s">
        <v>2</v>
      </c>
      <c r="M1128" t="str">
        <f>'TSCĐ Edit'!U1127</f>
        <v>Đang hoạt động</v>
      </c>
      <c r="N1128">
        <f>'TSCĐ Edit'!Q1127</f>
        <v>41399</v>
      </c>
    </row>
    <row r="1129" spans="1:14" x14ac:dyDescent="0.3">
      <c r="A1129" t="str">
        <f>'TSCĐ Edit'!I1128</f>
        <v>Khoa Tai Mũi Họng</v>
      </c>
      <c r="B1129" t="str">
        <f>'TSCĐ Edit'!B1128</f>
        <v>Máy hút dịch</v>
      </c>
      <c r="C1129" t="str">
        <f>'TSCĐ Edit'!D1128</f>
        <v>BG.HD.TAIMH.002</v>
      </c>
      <c r="D1129" t="str">
        <f>'TSCĐ Edit'!H1128</f>
        <v>Máy hút dịch</v>
      </c>
      <c r="E1129" t="str">
        <f>'TSCĐ Edit'!L1128</f>
        <v>NEW HOSPIVAC 350</v>
      </c>
      <c r="F1129" s="160">
        <f>'TSCĐ Edit'!M1128</f>
        <v>27012</v>
      </c>
      <c r="G1129" t="str">
        <f>'TSCĐ Edit'!N1128</f>
        <v xml:space="preserve">Cami </v>
      </c>
      <c r="H1129" t="str">
        <f>'TSCĐ Edit'!O1128</f>
        <v>Ý</v>
      </c>
      <c r="I1129">
        <f>'TSCĐ Edit'!P1128</f>
        <v>2020</v>
      </c>
      <c r="J1129" t="str">
        <f>'TSCĐ Edit'!Q1128</f>
        <v>24/04/2020</v>
      </c>
      <c r="K1129" t="s">
        <v>2</v>
      </c>
      <c r="L1129" t="s">
        <v>2</v>
      </c>
      <c r="M1129" t="str">
        <f>'TSCĐ Edit'!U1128</f>
        <v>Đang hoạt động</v>
      </c>
      <c r="N1129" t="str">
        <f>'TSCĐ Edit'!Q1128</f>
        <v>24/04/2020</v>
      </c>
    </row>
    <row r="1130" spans="1:14" x14ac:dyDescent="0.3">
      <c r="A1130" t="str">
        <f>'TSCĐ Edit'!I1129</f>
        <v>Khoa Tai Mũi Họng</v>
      </c>
      <c r="B1130" t="str">
        <f>'TSCĐ Edit'!B1129</f>
        <v>Máy hút dịch</v>
      </c>
      <c r="C1130" t="str">
        <f>'TSCĐ Edit'!D1129</f>
        <v>BG.HD.TAIMH.003</v>
      </c>
      <c r="D1130" t="str">
        <f>'TSCĐ Edit'!H1129</f>
        <v>Máy hút dịch</v>
      </c>
      <c r="E1130" t="str">
        <f>'TSCĐ Edit'!L1129</f>
        <v>HTS-6000</v>
      </c>
      <c r="F1130" s="160" t="str">
        <f>'TSCĐ Edit'!M1129</f>
        <v>HS62004031</v>
      </c>
      <c r="G1130" t="str">
        <f>'TSCĐ Edit'!N1129</f>
        <v xml:space="preserve">Hansung </v>
      </c>
      <c r="H1130" t="str">
        <f>'TSCĐ Edit'!O1129</f>
        <v xml:space="preserve"> Hàn Quốc</v>
      </c>
      <c r="I1130">
        <f>'TSCĐ Edit'!P1129</f>
        <v>2020</v>
      </c>
      <c r="J1130" t="str">
        <f>'TSCĐ Edit'!Q1129</f>
        <v xml:space="preserve"> 10/06/2021</v>
      </c>
      <c r="K1130" t="s">
        <v>2</v>
      </c>
      <c r="L1130" t="s">
        <v>2</v>
      </c>
      <c r="M1130" t="str">
        <f>'TSCĐ Edit'!U1129</f>
        <v>Đang hoạt động</v>
      </c>
      <c r="N1130" t="str">
        <f>'TSCĐ Edit'!Q1129</f>
        <v xml:space="preserve"> 10/06/2021</v>
      </c>
    </row>
    <row r="1131" spans="1:14" x14ac:dyDescent="0.3">
      <c r="A1131" t="str">
        <f>'TSCĐ Edit'!I1130</f>
        <v>Khoa Tai Mũi Họng</v>
      </c>
      <c r="B1131" t="str">
        <f>'TSCĐ Edit'!B1130</f>
        <v>Máy nôi soi TMH</v>
      </c>
      <c r="C1131" t="str">
        <f>'TSCĐ Edit'!D1130</f>
        <v>BG.NS.TAIMH.001</v>
      </c>
      <c r="D1131" t="str">
        <f>'TSCĐ Edit'!H1130</f>
        <v xml:space="preserve">Máy nội soi tai mũi họng kèm phụ kiện tiêu chuẩn </v>
      </c>
      <c r="E1131" t="str">
        <f>'TSCĐ Edit'!L1130</f>
        <v xml:space="preserve"> OTV-S200</v>
      </c>
      <c r="F1131" s="160">
        <f>'TSCĐ Edit'!M1130</f>
        <v>7355606</v>
      </c>
      <c r="G1131" t="str">
        <f>'TSCĐ Edit'!N1130</f>
        <v xml:space="preserve">Shirakawa Olympus Co.,Ltd </v>
      </c>
      <c r="H1131" t="str">
        <f>'TSCĐ Edit'!O1130</f>
        <v xml:space="preserve"> Nhật Bản</v>
      </c>
      <c r="I1131">
        <f>'TSCĐ Edit'!P1130</f>
        <v>2023</v>
      </c>
      <c r="J1131" t="str">
        <f>'TSCĐ Edit'!Q1130</f>
        <v>20/06/2023</v>
      </c>
      <c r="K1131" t="s">
        <v>2</v>
      </c>
      <c r="L1131" t="s">
        <v>2</v>
      </c>
      <c r="M1131" t="str">
        <f>'TSCĐ Edit'!U1130</f>
        <v>Đang hoạt động</v>
      </c>
      <c r="N1131" t="str">
        <f>'TSCĐ Edit'!Q1130</f>
        <v>20/06/2023</v>
      </c>
    </row>
    <row r="1132" spans="1:14" x14ac:dyDescent="0.3">
      <c r="A1132" t="str">
        <f>'TSCĐ Edit'!I1131</f>
        <v>Khoa Tai Mũi Họng</v>
      </c>
      <c r="B1132" t="str">
        <f>'TSCĐ Edit'!B1131</f>
        <v>Tủ sấy</v>
      </c>
      <c r="C1132" t="str">
        <f>'TSCĐ Edit'!D1131</f>
        <v>BG.TS.TAIMH.001</v>
      </c>
      <c r="D1132" t="str">
        <f>'TSCĐ Edit'!H1131</f>
        <v>Tủ sấy dụng cụ , Đức</v>
      </c>
      <c r="E1132" t="str">
        <f>'TSCĐ Edit'!L1131</f>
        <v>UM-400</v>
      </c>
      <c r="F1132" s="160">
        <f>'TSCĐ Edit'!M1131</f>
        <v>4011009</v>
      </c>
      <c r="G1132" t="str">
        <f>'TSCĐ Edit'!N1131</f>
        <v xml:space="preserve">Menmest </v>
      </c>
      <c r="H1132" t="str">
        <f>'TSCĐ Edit'!O1131</f>
        <v>Đức</v>
      </c>
      <c r="I1132">
        <f>'TSCĐ Edit'!P1131</f>
        <v>2001</v>
      </c>
      <c r="J1132">
        <f>'TSCĐ Edit'!Q1131</f>
        <v>36903</v>
      </c>
      <c r="K1132" t="s">
        <v>2</v>
      </c>
      <c r="L1132" t="s">
        <v>2</v>
      </c>
      <c r="M1132" t="str">
        <f>'TSCĐ Edit'!U1131</f>
        <v>Đang hoạt động</v>
      </c>
      <c r="N1132">
        <f>'TSCĐ Edit'!Q1131</f>
        <v>36903</v>
      </c>
    </row>
    <row r="1133" spans="1:14" x14ac:dyDescent="0.3">
      <c r="A1133" t="str">
        <f>'TSCĐ Edit'!I1132</f>
        <v>Khoa Tai Mũi Họng</v>
      </c>
      <c r="B1133" t="str">
        <f>'TSCĐ Edit'!B1132</f>
        <v>Xe cáng</v>
      </c>
      <c r="C1133" t="str">
        <f>'TSCĐ Edit'!D1132</f>
        <v>BG.XC.TAIMH.001</v>
      </c>
      <c r="D1133" t="str">
        <f>'TSCĐ Edit'!H1132</f>
        <v xml:space="preserve">Xe cáng đẩy bệnh nhân điều chỉnh được độ cao </v>
      </c>
      <c r="E1133" t="str">
        <f>'TSCĐ Edit'!L1132</f>
        <v xml:space="preserve"> XC-08  </v>
      </c>
      <c r="F1133" s="160">
        <f>'TSCĐ Edit'!M1132</f>
        <v>0</v>
      </c>
      <c r="G1133">
        <f>'TSCĐ Edit'!N1132</f>
        <v>0</v>
      </c>
      <c r="H1133" t="str">
        <f>'TSCĐ Edit'!O1132</f>
        <v>Việt Nam</v>
      </c>
      <c r="I1133">
        <f>'TSCĐ Edit'!P1132</f>
        <v>2021</v>
      </c>
      <c r="J1133" t="str">
        <f>'TSCĐ Edit'!Q1132</f>
        <v>24/11/2021</v>
      </c>
      <c r="K1133" t="s">
        <v>2</v>
      </c>
      <c r="L1133" t="s">
        <v>2</v>
      </c>
      <c r="M1133" t="str">
        <f>'TSCĐ Edit'!U1132</f>
        <v>Đang hoạt động</v>
      </c>
      <c r="N1133" t="str">
        <f>'TSCĐ Edit'!Q1132</f>
        <v>24/11/2021</v>
      </c>
    </row>
    <row r="1134" spans="1:14" x14ac:dyDescent="0.3">
      <c r="A1134" t="str">
        <f>'TSCĐ Edit'!I1133</f>
        <v>Khoa Thăm Dò Chức Năng</v>
      </c>
      <c r="B1134" t="str">
        <f>'TSCĐ Edit'!B1133</f>
        <v xml:space="preserve">Bộ thắt trĩ </v>
      </c>
      <c r="C1134" t="str">
        <f>'TSCĐ Edit'!D1133</f>
        <v>BG.TTR.KTDCN.001</v>
      </c>
      <c r="D1134" t="str">
        <f>'TSCĐ Edit'!H1133</f>
        <v>Bộ thắt trĩ- Đức</v>
      </c>
      <c r="E1134" t="str">
        <f>'TSCĐ Edit'!L1133</f>
        <v xml:space="preserve"> HB 1202-02</v>
      </c>
      <c r="F1134" s="160" t="str">
        <f>'TSCĐ Edit'!M1133</f>
        <v>Không có</v>
      </c>
      <c r="G1134" t="str">
        <f>'TSCĐ Edit'!N1133</f>
        <v>Đức</v>
      </c>
      <c r="H1134" t="str">
        <f>'TSCĐ Edit'!O1133</f>
        <v>Đức</v>
      </c>
      <c r="I1134">
        <f>'TSCĐ Edit'!P1133</f>
        <v>2011</v>
      </c>
      <c r="J1134">
        <f>'TSCĐ Edit'!Q1133</f>
        <v>40555</v>
      </c>
      <c r="K1134" t="s">
        <v>2</v>
      </c>
      <c r="L1134" t="s">
        <v>2</v>
      </c>
      <c r="M1134" t="str">
        <f>'TSCĐ Edit'!U1133</f>
        <v>Đang hoạt động</v>
      </c>
      <c r="N1134">
        <f>'TSCĐ Edit'!Q1133</f>
        <v>40555</v>
      </c>
    </row>
    <row r="1135" spans="1:14" x14ac:dyDescent="0.3">
      <c r="A1135" t="str">
        <f>'TSCĐ Edit'!I1134</f>
        <v>Khoa Thăm Dò Chức Năng</v>
      </c>
      <c r="B1135" t="str">
        <f>'TSCĐ Edit'!B1134</f>
        <v>Bơm tiêm điện</v>
      </c>
      <c r="C1135" t="str">
        <f>'TSCĐ Edit'!D1134</f>
        <v>BG.BTĐ.KTDCN.001</v>
      </c>
      <c r="D1135" t="str">
        <f>'TSCĐ Edit'!H1134</f>
        <v>Máy bơm tiêm điện</v>
      </c>
      <c r="E1135" t="str">
        <f>'TSCĐ Edit'!L1134</f>
        <v>Agilia SP VN</v>
      </c>
      <c r="F1135" s="160" t="str">
        <f>'TSCĐ Edit'!M1134</f>
        <v xml:space="preserve"> 24518435
 </v>
      </c>
      <c r="G1135" t="str">
        <f>'TSCĐ Edit'!N1134</f>
        <v xml:space="preserve">Fresenius Kabi AG </v>
      </c>
      <c r="H1135" t="str">
        <f>'TSCĐ Edit'!O1134</f>
        <v xml:space="preserve"> Pháp</v>
      </c>
      <c r="I1135">
        <f>'TSCĐ Edit'!P1134</f>
        <v>2020</v>
      </c>
      <c r="J1135" t="str">
        <f>'TSCĐ Edit'!Q1134</f>
        <v xml:space="preserve"> 10/06/2021</v>
      </c>
      <c r="K1135" t="s">
        <v>2</v>
      </c>
      <c r="L1135" t="s">
        <v>2</v>
      </c>
      <c r="M1135" t="str">
        <f>'TSCĐ Edit'!U1134</f>
        <v>Đang hoạt động</v>
      </c>
      <c r="N1135" t="str">
        <f>'TSCĐ Edit'!Q1134</f>
        <v xml:space="preserve"> 10/06/2021</v>
      </c>
    </row>
    <row r="1136" spans="1:14" x14ac:dyDescent="0.3">
      <c r="A1136" t="str">
        <f>'TSCĐ Edit'!I1135</f>
        <v>Khoa Thăm Dò Chức Năng</v>
      </c>
      <c r="B1136" t="str">
        <f>'TSCĐ Edit'!B1135</f>
        <v>Hệ thống nội soi</v>
      </c>
      <c r="C1136" t="str">
        <f>'TSCĐ Edit'!D1135</f>
        <v>BG.NS.KTDCN.001</v>
      </c>
      <c r="D1136" t="str">
        <f>'TSCĐ Edit'!H1135</f>
        <v>Hệ thống nội soi dạ dày, đại tràng</v>
      </c>
      <c r="E1136" t="str">
        <f>'TSCĐ Edit'!L1135</f>
        <v>XL4450</v>
      </c>
      <c r="F1136" s="160" t="str">
        <f>'TSCĐ Edit'!M1135</f>
        <v>1v609k405</v>
      </c>
      <c r="G1136" t="str">
        <f>'TSCĐ Edit'!N1135</f>
        <v xml:space="preserve">Fujifilm  </v>
      </c>
      <c r="H1136" t="str">
        <f>'TSCĐ Edit'!O1135</f>
        <v>Nhật Bản</v>
      </c>
      <c r="I1136">
        <f>'TSCĐ Edit'!P1135</f>
        <v>2015</v>
      </c>
      <c r="J1136">
        <f>'TSCĐ Edit'!Q1135</f>
        <v>42320</v>
      </c>
      <c r="K1136" t="s">
        <v>2</v>
      </c>
      <c r="L1136" t="s">
        <v>2</v>
      </c>
      <c r="M1136" t="str">
        <f>'TSCĐ Edit'!U1135</f>
        <v>Đang hoạt động</v>
      </c>
      <c r="N1136">
        <f>'TSCĐ Edit'!Q1135</f>
        <v>42320</v>
      </c>
    </row>
    <row r="1137" spans="1:14" x14ac:dyDescent="0.3">
      <c r="A1137" t="str">
        <f>'TSCĐ Edit'!I1136</f>
        <v>Khoa Thăm Dò Chức Năng</v>
      </c>
      <c r="B1137" t="str">
        <f>'TSCĐ Edit'!B1136</f>
        <v>Hệ thống nội soi</v>
      </c>
      <c r="C1137" t="str">
        <f>'TSCĐ Edit'!D1136</f>
        <v>BG.NS.KTDCN.002</v>
      </c>
      <c r="D1137" t="str">
        <f>'TSCĐ Edit'!H1136</f>
        <v>Hệ thống nội soi dạ dày đại tràng</v>
      </c>
      <c r="E1137" t="str">
        <f>'TSCĐ Edit'!L1136</f>
        <v>XL-4450</v>
      </c>
      <c r="F1137" s="160" t="str">
        <f>'TSCĐ Edit'!M1136</f>
        <v>1V609k847</v>
      </c>
      <c r="G1137" t="str">
        <f>'TSCĐ Edit'!N1136</f>
        <v>Fujifilm</v>
      </c>
      <c r="H1137" t="str">
        <f>'TSCĐ Edit'!O1136</f>
        <v>Nhật Bản</v>
      </c>
      <c r="I1137">
        <f>'TSCĐ Edit'!P1136</f>
        <v>2016</v>
      </c>
      <c r="J1137" t="str">
        <f>'TSCĐ Edit'!Q1136</f>
        <v>15/11/2016</v>
      </c>
      <c r="K1137" t="s">
        <v>2</v>
      </c>
      <c r="L1137" t="s">
        <v>2</v>
      </c>
      <c r="M1137" t="str">
        <f>'TSCĐ Edit'!U1136</f>
        <v>Đang hoạt động</v>
      </c>
      <c r="N1137" t="str">
        <f>'TSCĐ Edit'!Q1136</f>
        <v>15/11/2016</v>
      </c>
    </row>
    <row r="1138" spans="1:14" x14ac:dyDescent="0.3">
      <c r="A1138" t="str">
        <f>'TSCĐ Edit'!I1137</f>
        <v>Khoa Thăm Dò Chức Năng</v>
      </c>
      <c r="B1138" t="str">
        <f>'TSCĐ Edit'!B1137</f>
        <v>Hệ thống nội soi</v>
      </c>
      <c r="C1138" t="str">
        <f>'TSCĐ Edit'!D1137</f>
        <v>BG.NS.KTDCN.003</v>
      </c>
      <c r="D1138" t="str">
        <f>'TSCĐ Edit'!H1137</f>
        <v>Hệ thống nội soi mật - tụy ngược dòng (ERCP), dạ dày, đại tràng</v>
      </c>
      <c r="E1138" t="str">
        <f>'TSCĐ Edit'!L1137</f>
        <v>EPK-i5000</v>
      </c>
      <c r="F1138" s="160" t="str">
        <f>'TSCĐ Edit'!M1137</f>
        <v>EF013932</v>
      </c>
      <c r="G1138" t="str">
        <f>'TSCĐ Edit'!N1137</f>
        <v xml:space="preserve">Hoya Corporation </v>
      </c>
      <c r="H1138" t="str">
        <f>'TSCĐ Edit'!O1137</f>
        <v>Nhật Bản</v>
      </c>
      <c r="I1138">
        <f>'TSCĐ Edit'!P1137</f>
        <v>2018</v>
      </c>
      <c r="J1138" t="str">
        <f>'TSCĐ Edit'!Q1137</f>
        <v>18/01/2019</v>
      </c>
      <c r="K1138" t="s">
        <v>2</v>
      </c>
      <c r="L1138" t="s">
        <v>2</v>
      </c>
      <c r="M1138" t="str">
        <f>'TSCĐ Edit'!U1137</f>
        <v>Đang hoạt động</v>
      </c>
      <c r="N1138" t="str">
        <f>'TSCĐ Edit'!Q1137</f>
        <v>18/01/2019</v>
      </c>
    </row>
    <row r="1139" spans="1:14" x14ac:dyDescent="0.3">
      <c r="A1139" t="str">
        <f>'TSCĐ Edit'!I1138</f>
        <v>Khoa Thăm Dò Chức Năng</v>
      </c>
      <c r="B1139" t="str">
        <f>'TSCĐ Edit'!B1138</f>
        <v>Hệ thống nội soi</v>
      </c>
      <c r="C1139" t="str">
        <f>'TSCĐ Edit'!D1138</f>
        <v>BG.NS.KTDCN.004</v>
      </c>
      <c r="D1139" t="str">
        <f>'TSCĐ Edit'!H1138</f>
        <v>Hệ thống nội soi tiêu hóa có chức năng hỗ trợ chẩn đoán ung thư sớm</v>
      </c>
      <c r="E1139" t="str">
        <f>'TSCĐ Edit'!L1138</f>
        <v>VP-7000</v>
      </c>
      <c r="F1139" s="160" t="str">
        <f>'TSCĐ Edit'!M1138</f>
        <v>6V644K267</v>
      </c>
      <c r="G1139" t="str">
        <f>'TSCĐ Edit'!N1138</f>
        <v>Fujifilm</v>
      </c>
      <c r="H1139" t="str">
        <f>'TSCĐ Edit'!O1138</f>
        <v>Nhật Bản</v>
      </c>
      <c r="I1139">
        <f>'TSCĐ Edit'!P1138</f>
        <v>2021</v>
      </c>
      <c r="J1139" t="str">
        <f>'TSCĐ Edit'!Q1138</f>
        <v>17/12/2021</v>
      </c>
      <c r="K1139" t="s">
        <v>2</v>
      </c>
      <c r="L1139" t="s">
        <v>2</v>
      </c>
      <c r="M1139" t="str">
        <f>'TSCĐ Edit'!U1138</f>
        <v>Đang hoạt động</v>
      </c>
      <c r="N1139" t="str">
        <f>'TSCĐ Edit'!Q1138</f>
        <v>17/12/2021</v>
      </c>
    </row>
    <row r="1140" spans="1:14" x14ac:dyDescent="0.3">
      <c r="A1140" t="str">
        <f>'TSCĐ Edit'!I1139</f>
        <v>Khoa Thăm Dò Chức Năng</v>
      </c>
      <c r="B1140" t="str">
        <f>'TSCĐ Edit'!B1139</f>
        <v>Hệ thống nội soi</v>
      </c>
      <c r="C1140" t="str">
        <f>'TSCĐ Edit'!D1139</f>
        <v>BG.NS.KTDCN.005</v>
      </c>
      <c r="D1140" t="str">
        <f>'TSCĐ Edit'!H1139</f>
        <v>Máy nội soi tiêu hoá</v>
      </c>
      <c r="E1140" t="str">
        <f>'TSCĐ Edit'!L1139</f>
        <v xml:space="preserve">  EPK-i5500c</v>
      </c>
      <c r="F1140" s="160" t="str">
        <f>'TSCĐ Edit'!M1139</f>
        <v>D0000Z0763</v>
      </c>
      <c r="G1140" t="str">
        <f>'TSCĐ Edit'!N1139</f>
        <v xml:space="preserve"> Hoya Corporation - Nhật Bản </v>
      </c>
      <c r="H1140" t="str">
        <f>'TSCĐ Edit'!O1139</f>
        <v xml:space="preserve"> Malaysia </v>
      </c>
      <c r="I1140">
        <f>'TSCĐ Edit'!P1139</f>
        <v>2022</v>
      </c>
      <c r="J1140" t="str">
        <f>'TSCĐ Edit'!Q1139</f>
        <v>20/06/2023</v>
      </c>
      <c r="K1140" t="s">
        <v>2</v>
      </c>
      <c r="L1140" t="s">
        <v>2</v>
      </c>
      <c r="M1140" t="str">
        <f>'TSCĐ Edit'!U1139</f>
        <v>Đang hoạt động</v>
      </c>
      <c r="N1140" t="str">
        <f>'TSCĐ Edit'!Q1139</f>
        <v>20/06/2023</v>
      </c>
    </row>
    <row r="1141" spans="1:14" x14ac:dyDescent="0.3">
      <c r="A1141" t="str">
        <f>'TSCĐ Edit'!I1140</f>
        <v>Khoa Thăm Dò Chức Năng</v>
      </c>
      <c r="B1141" t="str">
        <f>'TSCĐ Edit'!B1140</f>
        <v>Máy cắt</v>
      </c>
      <c r="C1141" t="str">
        <f>'TSCĐ Edit'!D1140</f>
        <v>BG.MC.KTDCN.001</v>
      </c>
      <c r="D1141" t="str">
        <f>'TSCĐ Edit'!H1140</f>
        <v>Máy cắt đốt điện cao tần</v>
      </c>
      <c r="E1141" t="str">
        <f>'TSCĐ Edit'!L1140</f>
        <v>VIO 100C</v>
      </c>
      <c r="F1141" s="160">
        <f>'TSCĐ Edit'!M1140</f>
        <v>11485594</v>
      </c>
      <c r="G1141" t="str">
        <f>'TSCĐ Edit'!N1140</f>
        <v xml:space="preserve">Erbe </v>
      </c>
      <c r="H1141" t="str">
        <f>'TSCĐ Edit'!O1140</f>
        <v xml:space="preserve"> Đức</v>
      </c>
      <c r="I1141">
        <f>'TSCĐ Edit'!P1140</f>
        <v>2020</v>
      </c>
      <c r="J1141">
        <f>'TSCĐ Edit'!Q1140</f>
        <v>43714</v>
      </c>
      <c r="K1141" t="s">
        <v>2</v>
      </c>
      <c r="L1141" t="s">
        <v>2</v>
      </c>
      <c r="M1141" t="str">
        <f>'TSCĐ Edit'!U1140</f>
        <v>Đang hoạt động</v>
      </c>
      <c r="N1141">
        <f>'TSCĐ Edit'!Q1140</f>
        <v>43714</v>
      </c>
    </row>
    <row r="1142" spans="1:14" x14ac:dyDescent="0.3">
      <c r="A1142" t="str">
        <f>'TSCĐ Edit'!I1141</f>
        <v>Khoa Thăm Dò Chức Năng</v>
      </c>
      <c r="B1142" t="str">
        <f>'TSCĐ Edit'!B1141</f>
        <v>Máy điện não</v>
      </c>
      <c r="C1142" t="str">
        <f>'TSCĐ Edit'!D1141</f>
        <v>BG.ĐN.KTDCN.001</v>
      </c>
      <c r="D1142" t="str">
        <f>'TSCĐ Edit'!H1141</f>
        <v>Máy điện não 32 kênh</v>
      </c>
      <c r="E1142" t="str">
        <f>'TSCĐ Edit'!L1141</f>
        <v>NEUROWERK EEG</v>
      </c>
      <c r="F1142" s="160" t="str">
        <f>'TSCĐ Edit'!M1141</f>
        <v>16-NWEEG-3455</v>
      </c>
      <c r="G1142" t="str">
        <f>'TSCĐ Edit'!N1141</f>
        <v xml:space="preserve">SIGMA Medizin-Technik </v>
      </c>
      <c r="H1142" t="str">
        <f>'TSCĐ Edit'!O1141</f>
        <v xml:space="preserve"> Đức</v>
      </c>
      <c r="I1142">
        <f>'TSCĐ Edit'!P1141</f>
        <v>2016</v>
      </c>
      <c r="J1142" t="str">
        <f>'TSCĐ Edit'!Q1141</f>
        <v>31/03/2017</v>
      </c>
      <c r="K1142" t="s">
        <v>2</v>
      </c>
      <c r="L1142" t="s">
        <v>2</v>
      </c>
      <c r="M1142" t="str">
        <f>'TSCĐ Edit'!U1141</f>
        <v>Đang hoạt động</v>
      </c>
      <c r="N1142" t="str">
        <f>'TSCĐ Edit'!Q1141</f>
        <v>31/03/2017</v>
      </c>
    </row>
    <row r="1143" spans="1:14" x14ac:dyDescent="0.3">
      <c r="A1143" t="str">
        <f>'TSCĐ Edit'!I1142</f>
        <v>Khoa Thăm Dò Chức Năng</v>
      </c>
      <c r="B1143" t="str">
        <f>'TSCĐ Edit'!B1142</f>
        <v>Máy điện tim</v>
      </c>
      <c r="C1143" t="str">
        <f>'TSCĐ Edit'!D1142</f>
        <v>BG.ĐT.KTDCN.001</v>
      </c>
      <c r="D1143" t="str">
        <f>'TSCĐ Edit'!H1142</f>
        <v xml:space="preserve">Máy điện tim 3 cần xe đẩy máy </v>
      </c>
      <c r="E1143" t="str">
        <f>'TSCĐ Edit'!L1142</f>
        <v xml:space="preserve"> ECG - 1150S/N0399K</v>
      </c>
      <c r="F1143" s="160" t="str">
        <f>'TSCĐ Edit'!M1142</f>
        <v>04016K</v>
      </c>
      <c r="G1143" t="str">
        <f>'TSCĐ Edit'!N1142</f>
        <v>Nihon Kohden</v>
      </c>
      <c r="H1143" t="str">
        <f>'TSCĐ Edit'!O1142</f>
        <v>Nhật Bản</v>
      </c>
      <c r="I1143">
        <f>'TSCĐ Edit'!P1142</f>
        <v>2011</v>
      </c>
      <c r="J1143">
        <f>'TSCĐ Edit'!Q1142</f>
        <v>40553</v>
      </c>
      <c r="K1143" t="s">
        <v>2</v>
      </c>
      <c r="L1143" t="s">
        <v>2</v>
      </c>
      <c r="M1143" t="str">
        <f>'TSCĐ Edit'!U1142</f>
        <v>Đang hoạt động</v>
      </c>
      <c r="N1143">
        <f>'TSCĐ Edit'!Q1142</f>
        <v>40553</v>
      </c>
    </row>
    <row r="1144" spans="1:14" x14ac:dyDescent="0.3">
      <c r="A1144" t="str">
        <f>'TSCĐ Edit'!I1143</f>
        <v>Khoa Thăm Dò Chức Năng</v>
      </c>
      <c r="B1144" t="str">
        <f>'TSCĐ Edit'!B1143</f>
        <v>Máy điện tim</v>
      </c>
      <c r="C1144" t="str">
        <f>'TSCĐ Edit'!D1143</f>
        <v>BG.ĐT.KTDCN.002</v>
      </c>
      <c r="D1144" t="str">
        <f>'TSCĐ Edit'!H1143</f>
        <v>Máy điện tim 3 cần</v>
      </c>
      <c r="E1144" t="str">
        <f>'TSCĐ Edit'!L1143</f>
        <v>ECG-1150</v>
      </c>
      <c r="F1144" s="160" t="str">
        <f>'TSCĐ Edit'!M1143</f>
        <v>17498K</v>
      </c>
      <c r="G1144" t="str">
        <f>'TSCĐ Edit'!N1143</f>
        <v>NIHONKODEN</v>
      </c>
      <c r="H1144" t="str">
        <f>'TSCĐ Edit'!O1143</f>
        <v>Nhật Bản</v>
      </c>
      <c r="I1144">
        <f>'TSCĐ Edit'!P1143</f>
        <v>2016</v>
      </c>
      <c r="J1144" t="str">
        <f>'TSCĐ Edit'!Q1143</f>
        <v>21/04/2017</v>
      </c>
      <c r="K1144" t="s">
        <v>2</v>
      </c>
      <c r="L1144" t="s">
        <v>2</v>
      </c>
      <c r="M1144" t="str">
        <f>'TSCĐ Edit'!U1143</f>
        <v>Đang hoạt động</v>
      </c>
      <c r="N1144" t="str">
        <f>'TSCĐ Edit'!Q1143</f>
        <v>21/04/2017</v>
      </c>
    </row>
    <row r="1145" spans="1:14" x14ac:dyDescent="0.3">
      <c r="A1145" t="str">
        <f>'TSCĐ Edit'!I1144</f>
        <v>Khoa Thăm Dò Chức Năng</v>
      </c>
      <c r="B1145" t="str">
        <f>'TSCĐ Edit'!B1144</f>
        <v>Máy hút dịch</v>
      </c>
      <c r="C1145" t="str">
        <f>'TSCĐ Edit'!D1144</f>
        <v>BG.HD.KTDCN.001</v>
      </c>
      <c r="D1145" t="str">
        <f>'TSCĐ Edit'!H1144</f>
        <v>Máy hút dịch</v>
      </c>
      <c r="E1145" t="str">
        <f>'TSCĐ Edit'!L1144</f>
        <v>HTS-6000</v>
      </c>
      <c r="F1145" s="160" t="str">
        <f>'TSCĐ Edit'!M1144</f>
        <v xml:space="preserve"> HS62004027
 </v>
      </c>
      <c r="G1145" t="str">
        <f>'TSCĐ Edit'!N1144</f>
        <v xml:space="preserve">Hansung </v>
      </c>
      <c r="H1145" t="str">
        <f>'TSCĐ Edit'!O1144</f>
        <v xml:space="preserve"> Hàn Quốc</v>
      </c>
      <c r="I1145">
        <f>'TSCĐ Edit'!P1144</f>
        <v>2020</v>
      </c>
      <c r="J1145" t="str">
        <f>'TSCĐ Edit'!Q1144</f>
        <v xml:space="preserve"> 10/06/2021</v>
      </c>
      <c r="K1145" t="s">
        <v>2</v>
      </c>
      <c r="L1145" t="s">
        <v>2</v>
      </c>
      <c r="M1145" t="str">
        <f>'TSCĐ Edit'!U1144</f>
        <v>Đang hoạt động</v>
      </c>
      <c r="N1145" t="str">
        <f>'TSCĐ Edit'!Q1144</f>
        <v xml:space="preserve"> 10/06/2021</v>
      </c>
    </row>
    <row r="1146" spans="1:14" x14ac:dyDescent="0.3">
      <c r="A1146" t="str">
        <f>'TSCĐ Edit'!I1145</f>
        <v>Khoa Thăm Dò Chức Năng</v>
      </c>
      <c r="B1146" t="str">
        <f>'TSCĐ Edit'!B1145</f>
        <v>Máy hút dịch</v>
      </c>
      <c r="C1146" t="str">
        <f>'TSCĐ Edit'!D1145</f>
        <v>BG.HD.KTDCN.002</v>
      </c>
      <c r="D1146" t="str">
        <f>'TSCĐ Edit'!H1145</f>
        <v>Máy hút dịch</v>
      </c>
      <c r="E1146" t="str">
        <f>'TSCĐ Edit'!L1145</f>
        <v>HTS-6000</v>
      </c>
      <c r="F1146" s="160" t="str">
        <f>'TSCĐ Edit'!M1145</f>
        <v xml:space="preserve">
 HS62004051</v>
      </c>
      <c r="G1146" t="str">
        <f>'TSCĐ Edit'!N1145</f>
        <v xml:space="preserve">Hansung </v>
      </c>
      <c r="H1146" t="str">
        <f>'TSCĐ Edit'!O1145</f>
        <v xml:space="preserve"> Hàn Quốc</v>
      </c>
      <c r="I1146">
        <f>'TSCĐ Edit'!P1145</f>
        <v>2020</v>
      </c>
      <c r="J1146" t="str">
        <f>'TSCĐ Edit'!Q1145</f>
        <v xml:space="preserve"> 10/06/2021</v>
      </c>
      <c r="K1146" t="s">
        <v>2</v>
      </c>
      <c r="L1146" t="s">
        <v>2</v>
      </c>
      <c r="M1146" t="str">
        <f>'TSCĐ Edit'!U1145</f>
        <v>Đang hoạt động</v>
      </c>
      <c r="N1146" t="str">
        <f>'TSCĐ Edit'!Q1145</f>
        <v xml:space="preserve"> 10/06/2021</v>
      </c>
    </row>
    <row r="1147" spans="1:14" x14ac:dyDescent="0.3">
      <c r="A1147" t="str">
        <f>'TSCĐ Edit'!I1146</f>
        <v>Khoa Thăm Dò Chức Năng</v>
      </c>
      <c r="B1147" t="str">
        <f>'TSCĐ Edit'!B1146</f>
        <v>Máy siêu âm</v>
      </c>
      <c r="C1147" t="str">
        <f>'TSCĐ Edit'!D1146</f>
        <v>BG.SA.KTDCN.001</v>
      </c>
      <c r="D1147" t="str">
        <f>'TSCĐ Edit'!H1146</f>
        <v>Máy siêu âm đen trắng LOGIQ C3</v>
      </c>
      <c r="E1147" t="str">
        <f>'TSCĐ Edit'!L1146</f>
        <v>LOGIQ C3 PREMIUM</v>
      </c>
      <c r="F1147" s="160" t="str">
        <f>'TSCĐ Edit'!M1146</f>
        <v>379635WX6</v>
      </c>
      <c r="G1147" t="str">
        <f>'TSCĐ Edit'!N1146</f>
        <v xml:space="preserve">GE Hangwei Medical Systems </v>
      </c>
      <c r="H1147" t="str">
        <f>'TSCĐ Edit'!O1146</f>
        <v xml:space="preserve"> Trung Quốc</v>
      </c>
      <c r="I1147">
        <f>'TSCĐ Edit'!P1146</f>
        <v>2014</v>
      </c>
      <c r="J1147" t="str">
        <f>'TSCĐ Edit'!Q1146</f>
        <v>31/01/2015</v>
      </c>
      <c r="K1147" t="s">
        <v>2</v>
      </c>
      <c r="L1147" t="s">
        <v>2</v>
      </c>
      <c r="M1147" t="str">
        <f>'TSCĐ Edit'!U1146</f>
        <v>Đang hoạt động</v>
      </c>
      <c r="N1147" t="str">
        <f>'TSCĐ Edit'!Q1146</f>
        <v>31/01/2015</v>
      </c>
    </row>
    <row r="1148" spans="1:14" x14ac:dyDescent="0.3">
      <c r="A1148" t="str">
        <f>'TSCĐ Edit'!I1147</f>
        <v>Khoa Thăm Dò Chức Năng</v>
      </c>
      <c r="B1148" t="str">
        <f>'TSCĐ Edit'!B1147</f>
        <v>Máy siêu âm</v>
      </c>
      <c r="C1148" t="str">
        <f>'TSCĐ Edit'!D1147</f>
        <v>BG.SA.KTDCN.002</v>
      </c>
      <c r="D1148" t="str">
        <f>'TSCĐ Edit'!H1147</f>
        <v>Máy siêu âm màu 4D 3 đầu dò kèm máy in màu, máy in đen trắng, xe đẩy</v>
      </c>
      <c r="E1148" t="str">
        <f>'TSCĐ Edit'!L1147</f>
        <v>F37</v>
      </c>
      <c r="F1148" s="160" t="str">
        <f>'TSCĐ Edit'!M1147</f>
        <v>203R0575</v>
      </c>
      <c r="G1148" t="str">
        <f>'TSCĐ Edit'!N1147</f>
        <v xml:space="preserve">Hitachi - Aloka </v>
      </c>
      <c r="H1148" t="str">
        <f>'TSCĐ Edit'!O1147</f>
        <v>Nhật Bản</v>
      </c>
      <c r="I1148">
        <f>'TSCĐ Edit'!P1147</f>
        <v>2014</v>
      </c>
      <c r="J1148">
        <f>'TSCĐ Edit'!Q1147</f>
        <v>42070</v>
      </c>
      <c r="K1148" t="s">
        <v>2</v>
      </c>
      <c r="L1148" t="s">
        <v>2</v>
      </c>
      <c r="M1148" t="str">
        <f>'TSCĐ Edit'!U1147</f>
        <v>Đang hoạt động</v>
      </c>
      <c r="N1148">
        <f>'TSCĐ Edit'!Q1147</f>
        <v>42070</v>
      </c>
    </row>
    <row r="1149" spans="1:14" x14ac:dyDescent="0.3">
      <c r="A1149" t="str">
        <f>'TSCĐ Edit'!I1148</f>
        <v>Khoa Thăm Dò Chức Năng</v>
      </c>
      <c r="B1149" t="str">
        <f>'TSCĐ Edit'!B1148</f>
        <v>Máy siêu âm</v>
      </c>
      <c r="C1149" t="str">
        <f>'TSCĐ Edit'!D1148</f>
        <v>BG.SA.KTDCN.003</v>
      </c>
      <c r="D1149" t="str">
        <f>'TSCĐ Edit'!H1148</f>
        <v>Máy siêu âm Doppler màu</v>
      </c>
      <c r="E1149" t="str">
        <f>'TSCĐ Edit'!L1148</f>
        <v>LogiQ F6</v>
      </c>
      <c r="F1149" s="160" t="str">
        <f>'TSCĐ Edit'!M1148</f>
        <v>6000956WX0</v>
      </c>
      <c r="G1149" t="str">
        <f>'TSCĐ Edit'!N1148</f>
        <v xml:space="preserve">GE Healthcare </v>
      </c>
      <c r="H1149" t="str">
        <f>'TSCĐ Edit'!O1148</f>
        <v xml:space="preserve"> Mỹ/ Trung Quốc</v>
      </c>
      <c r="I1149">
        <f>'TSCĐ Edit'!P1148</f>
        <v>2018</v>
      </c>
      <c r="J1149" t="str">
        <f>'TSCĐ Edit'!Q1148</f>
        <v>28/12/2018</v>
      </c>
      <c r="K1149" t="s">
        <v>2</v>
      </c>
      <c r="L1149" t="s">
        <v>2</v>
      </c>
      <c r="M1149" t="str">
        <f>'TSCĐ Edit'!U1148</f>
        <v>Đang hoạt động</v>
      </c>
      <c r="N1149" t="str">
        <f>'TSCĐ Edit'!Q1148</f>
        <v>28/12/2018</v>
      </c>
    </row>
    <row r="1150" spans="1:14" x14ac:dyDescent="0.3">
      <c r="A1150" t="str">
        <f>'TSCĐ Edit'!I1149</f>
        <v>Khoa Thăm Dò Chức Năng</v>
      </c>
      <c r="B1150" t="str">
        <f>'TSCĐ Edit'!B1149</f>
        <v>Máy siêu âm</v>
      </c>
      <c r="C1150" t="str">
        <f>'TSCĐ Edit'!D1149</f>
        <v>BG.SA.KTDCN.004</v>
      </c>
      <c r="D1150" t="str">
        <f>'TSCĐ Edit'!H1149</f>
        <v>MÁY SIÊU ÂM ĐEN TRẮNG</v>
      </c>
      <c r="E1150" t="str">
        <f>'TSCĐ Edit'!L1149</f>
        <v>LOGIQ V3</v>
      </c>
      <c r="F1150" s="160" t="str">
        <f>'TSCĐ Edit'!M1149</f>
        <v>6013603WX0</v>
      </c>
      <c r="G1150" t="str">
        <f>'TSCĐ Edit'!N1149</f>
        <v xml:space="preserve">GE Healthcare </v>
      </c>
      <c r="H1150" t="str">
        <f>'TSCĐ Edit'!O1149</f>
        <v xml:space="preserve"> Mỹ/ Trung Quốc</v>
      </c>
      <c r="I1150">
        <f>'TSCĐ Edit'!P1149</f>
        <v>2018</v>
      </c>
      <c r="J1150" t="str">
        <f>'TSCĐ Edit'!Q1149</f>
        <v>27/12/2018</v>
      </c>
      <c r="K1150" t="s">
        <v>2</v>
      </c>
      <c r="L1150" t="s">
        <v>2</v>
      </c>
      <c r="M1150" t="str">
        <f>'TSCĐ Edit'!U1149</f>
        <v>Đang hoạt động</v>
      </c>
      <c r="N1150" t="str">
        <f>'TSCĐ Edit'!Q1149</f>
        <v>27/12/2018</v>
      </c>
    </row>
    <row r="1151" spans="1:14" x14ac:dyDescent="0.3">
      <c r="A1151" t="str">
        <f>'TSCĐ Edit'!I1150</f>
        <v>Khoa Thăm Dò Chức Năng</v>
      </c>
      <c r="B1151" t="str">
        <f>'TSCĐ Edit'!B1150</f>
        <v>Máy siêu âm</v>
      </c>
      <c r="C1151" t="str">
        <f>'TSCĐ Edit'!D1150</f>
        <v>BG.SA.KTDCN.005</v>
      </c>
      <c r="D1151" t="str">
        <f>'TSCĐ Edit'!H1150</f>
        <v>Máy siêu âm màu ACUSON X300</v>
      </c>
      <c r="E1151">
        <f>'TSCĐ Edit'!L1150</f>
        <v>10566144</v>
      </c>
      <c r="F1151" s="160" t="str">
        <f>'TSCĐ Edit'!M1150</f>
        <v xml:space="preserve">  344201</v>
      </c>
      <c r="G1151" t="str">
        <f>'TSCĐ Edit'!N1150</f>
        <v>Siemens</v>
      </c>
      <c r="H1151" t="str">
        <f>'TSCĐ Edit'!O1150</f>
        <v>Siemens</v>
      </c>
      <c r="I1151">
        <f>'TSCĐ Edit'!P1150</f>
        <v>2012</v>
      </c>
      <c r="J1151">
        <f>'TSCĐ Edit'!Q1150</f>
        <v>40920</v>
      </c>
      <c r="K1151" t="s">
        <v>2</v>
      </c>
      <c r="L1151" t="s">
        <v>2</v>
      </c>
      <c r="M1151" t="str">
        <f>'TSCĐ Edit'!U1150</f>
        <v>Đang hoạt động</v>
      </c>
      <c r="N1151">
        <f>'TSCĐ Edit'!Q1150</f>
        <v>40920</v>
      </c>
    </row>
    <row r="1152" spans="1:14" x14ac:dyDescent="0.3">
      <c r="A1152" t="str">
        <f>'TSCĐ Edit'!I1151</f>
        <v>Khoa Thăm Dò Chức Năng</v>
      </c>
      <c r="B1152" t="str">
        <f>'TSCĐ Edit'!B1151</f>
        <v>Máy siêu âm</v>
      </c>
      <c r="C1152" t="str">
        <f>'TSCĐ Edit'!D1151</f>
        <v>BG.SA.KTDCN.006</v>
      </c>
      <c r="D1152" t="str">
        <f>'TSCĐ Edit'!H1151</f>
        <v>Máy siêu âm màu 2 D, tim mạch</v>
      </c>
      <c r="E1152" t="str">
        <f>'TSCĐ Edit'!L1151</f>
        <v>Affiniti 30</v>
      </c>
      <c r="F1152" s="160" t="str">
        <f>'TSCĐ Edit'!M1151</f>
        <v>USN18E0606</v>
      </c>
      <c r="G1152" t="str">
        <f>'TSCĐ Edit'!N1151</f>
        <v xml:space="preserve">Philips Ultrasound, Inc </v>
      </c>
      <c r="H1152" t="str">
        <f>'TSCĐ Edit'!O1151</f>
        <v xml:space="preserve">  Mỹ</v>
      </c>
      <c r="I1152">
        <f>'TSCĐ Edit'!P1151</f>
        <v>2018</v>
      </c>
      <c r="J1152" t="str">
        <f>'TSCĐ Edit'!Q1151</f>
        <v>20/01/2019</v>
      </c>
      <c r="K1152" t="s">
        <v>2</v>
      </c>
      <c r="L1152" t="s">
        <v>2</v>
      </c>
      <c r="M1152" t="str">
        <f>'TSCĐ Edit'!U1151</f>
        <v>Đang hoạt động</v>
      </c>
      <c r="N1152" t="str">
        <f>'TSCĐ Edit'!Q1151</f>
        <v>20/01/2019</v>
      </c>
    </row>
    <row r="1153" spans="1:14" x14ac:dyDescent="0.3">
      <c r="A1153" t="str">
        <f>'TSCĐ Edit'!I1152</f>
        <v>Khoa Thăm Dò Chức Năng</v>
      </c>
      <c r="B1153" t="str">
        <f>'TSCĐ Edit'!B1152</f>
        <v>Máy siêu âm</v>
      </c>
      <c r="C1153" t="str">
        <f>'TSCĐ Edit'!D1152</f>
        <v>BG.SA.KTDCN.007</v>
      </c>
      <c r="D1153" t="str">
        <f>'TSCĐ Edit'!H1152</f>
        <v>Máy siêu âm màu 4D</v>
      </c>
      <c r="E1153" t="str">
        <f>'TSCĐ Edit'!L1152</f>
        <v>Affiniti 30</v>
      </c>
      <c r="F1153" s="160" t="str">
        <f>'TSCĐ Edit'!M1152</f>
        <v>USN18E1010</v>
      </c>
      <c r="G1153" t="str">
        <f>'TSCĐ Edit'!N1152</f>
        <v xml:space="preserve">Philips Ultrasound, Inc </v>
      </c>
      <c r="H1153" t="str">
        <f>'TSCĐ Edit'!O1152</f>
        <v xml:space="preserve">  Mỹ</v>
      </c>
      <c r="I1153">
        <f>'TSCĐ Edit'!P1152</f>
        <v>2018</v>
      </c>
      <c r="J1153">
        <f>'TSCĐ Edit'!Q1152</f>
        <v>43709</v>
      </c>
      <c r="K1153" t="s">
        <v>2</v>
      </c>
      <c r="L1153" t="s">
        <v>2</v>
      </c>
      <c r="M1153" t="str">
        <f>'TSCĐ Edit'!U1152</f>
        <v>Đang hoạt động</v>
      </c>
      <c r="N1153">
        <f>'TSCĐ Edit'!Q1152</f>
        <v>43709</v>
      </c>
    </row>
    <row r="1154" spans="1:14" x14ac:dyDescent="0.3">
      <c r="A1154" t="str">
        <f>'TSCĐ Edit'!I1153</f>
        <v>Khoa Thăm Dò Chức Năng</v>
      </c>
      <c r="B1154" t="str">
        <f>'TSCĐ Edit'!B1153</f>
        <v>Máy siêu âm</v>
      </c>
      <c r="C1154" t="str">
        <f>'TSCĐ Edit'!D1153</f>
        <v>BG.SA.KTDCN.008</v>
      </c>
      <c r="D1154" t="str">
        <f>'TSCĐ Edit'!H1153</f>
        <v>Máy siêu âm màu</v>
      </c>
      <c r="E1154" t="str">
        <f>'TSCĐ Edit'!L1153</f>
        <v>Aloka F37</v>
      </c>
      <c r="F1154" s="160" t="str">
        <f>'TSCĐ Edit'!M1153</f>
        <v xml:space="preserve"> G3055748</v>
      </c>
      <c r="G1154" t="str">
        <f>'TSCĐ Edit'!N1153</f>
        <v xml:space="preserve">Hitachi - Aloka </v>
      </c>
      <c r="H1154" t="str">
        <f>'TSCĐ Edit'!O1153</f>
        <v>Nhật Bản</v>
      </c>
      <c r="I1154">
        <f>'TSCĐ Edit'!P1153</f>
        <v>2020</v>
      </c>
      <c r="J1154" t="str">
        <f>'TSCĐ Edit'!Q1153</f>
        <v xml:space="preserve"> 10/06/2021</v>
      </c>
      <c r="K1154" t="s">
        <v>2</v>
      </c>
      <c r="L1154" t="s">
        <v>2</v>
      </c>
      <c r="M1154" t="str">
        <f>'TSCĐ Edit'!U1153</f>
        <v>Đang hoạt động</v>
      </c>
      <c r="N1154" t="str">
        <f>'TSCĐ Edit'!Q1153</f>
        <v xml:space="preserve"> 10/06/2021</v>
      </c>
    </row>
    <row r="1155" spans="1:14" x14ac:dyDescent="0.3">
      <c r="A1155" t="str">
        <f>'TSCĐ Edit'!I1154</f>
        <v>Khoa Thăm Dò Chức Năng</v>
      </c>
      <c r="B1155" t="str">
        <f>'TSCĐ Edit'!B1154</f>
        <v>Máy siêu âm</v>
      </c>
      <c r="C1155" t="str">
        <f>'TSCĐ Edit'!D1154</f>
        <v>BG.SA.KTDCN.009</v>
      </c>
      <c r="D1155" t="str">
        <f>'TSCĐ Edit'!H1154</f>
        <v>MÁY SIÊU ÂM DOPLER MÀU 3 ĐẦU DÒ</v>
      </c>
      <c r="E1155" t="str">
        <f>'TSCĐ Edit'!L1154</f>
        <v>LOGIQ F6</v>
      </c>
      <c r="F1155" s="160" t="str">
        <f>'TSCĐ Edit'!M1154</f>
        <v>6057364WX0</v>
      </c>
      <c r="G1155" t="str">
        <f>'TSCĐ Edit'!N1154</f>
        <v xml:space="preserve">GE Healthcare </v>
      </c>
      <c r="H1155" t="str">
        <f>'TSCĐ Edit'!O1154</f>
        <v xml:space="preserve"> Mỹ/ Trung Quốc</v>
      </c>
      <c r="I1155">
        <f>'TSCĐ Edit'!P1154</f>
        <v>2020</v>
      </c>
      <c r="J1155">
        <f>'TSCĐ Edit'!Q1154</f>
        <v>43926</v>
      </c>
      <c r="K1155" t="s">
        <v>2</v>
      </c>
      <c r="L1155" t="s">
        <v>2</v>
      </c>
      <c r="M1155" t="str">
        <f>'TSCĐ Edit'!U1154</f>
        <v>Đang hoạt động</v>
      </c>
      <c r="N1155">
        <f>'TSCĐ Edit'!Q1154</f>
        <v>43926</v>
      </c>
    </row>
    <row r="1156" spans="1:14" x14ac:dyDescent="0.3">
      <c r="A1156" t="str">
        <f>'TSCĐ Edit'!I1155</f>
        <v>Khoa Thăm Dò Chức Năng</v>
      </c>
      <c r="B1156" t="str">
        <f>'TSCĐ Edit'!B1155</f>
        <v>Máy siêu âm</v>
      </c>
      <c r="C1156" t="str">
        <f>'TSCĐ Edit'!D1155</f>
        <v>BG.SA.KTDCN.010</v>
      </c>
      <c r="D1156" t="str">
        <f>'TSCĐ Edit'!H1155</f>
        <v>Máy siêu âm màu 4D</v>
      </c>
      <c r="E1156" t="str">
        <f>'TSCĐ Edit'!L1155</f>
        <v xml:space="preserve"> VERSANA PREMIER</v>
      </c>
      <c r="F1156" s="160" t="str">
        <f>'TSCĐ Edit'!M1155</f>
        <v>6151317WX0</v>
      </c>
      <c r="G1156" t="str">
        <f>'TSCĐ Edit'!N1155</f>
        <v xml:space="preserve"> GE Medical Systems (China) Co., Ltd </v>
      </c>
      <c r="H1156" t="str">
        <f>'TSCĐ Edit'!O1155</f>
        <v xml:space="preserve"> Trung Quốc</v>
      </c>
      <c r="I1156">
        <f>'TSCĐ Edit'!P1155</f>
        <v>2023</v>
      </c>
      <c r="J1156" t="str">
        <f>'TSCĐ Edit'!Q1155</f>
        <v>20/06/2023</v>
      </c>
      <c r="K1156" t="s">
        <v>2</v>
      </c>
      <c r="L1156" t="s">
        <v>2</v>
      </c>
      <c r="M1156" t="str">
        <f>'TSCĐ Edit'!U1155</f>
        <v>Đang hoạt động</v>
      </c>
      <c r="N1156" t="str">
        <f>'TSCĐ Edit'!Q1155</f>
        <v>20/06/2023</v>
      </c>
    </row>
    <row r="1157" spans="1:14" x14ac:dyDescent="0.3">
      <c r="A1157" t="str">
        <f>'TSCĐ Edit'!I1156</f>
        <v>Khoa Thăm Dò Chức Năng</v>
      </c>
      <c r="B1157" t="str">
        <f>'TSCĐ Edit'!B1156</f>
        <v>Máy siêu âm</v>
      </c>
      <c r="C1157" t="str">
        <f>'TSCĐ Edit'!D1156</f>
        <v>BG.SA.KTDCN.011</v>
      </c>
      <c r="D1157" t="str">
        <f>'TSCĐ Edit'!H1156</f>
        <v>Máy siêu âm tim</v>
      </c>
      <c r="E1157" t="str">
        <f>'TSCĐ Edit'!L1156</f>
        <v>Affiniti 30</v>
      </c>
      <c r="F1157" s="160" t="str">
        <f>'TSCĐ Edit'!M1156</f>
        <v>US224E0463</v>
      </c>
      <c r="G1157" t="str">
        <f>'TSCĐ Edit'!N1156</f>
        <v>Philips Ultrasound, Inc</v>
      </c>
      <c r="H1157" t="str">
        <f>'TSCĐ Edit'!O1156</f>
        <v>Mỹ</v>
      </c>
      <c r="I1157">
        <f>'TSCĐ Edit'!P1156</f>
        <v>2024</v>
      </c>
      <c r="J1157" t="str">
        <f>'TSCĐ Edit'!Q1156</f>
        <v xml:space="preserve"> 16/04/2024</v>
      </c>
      <c r="K1157" t="s">
        <v>2</v>
      </c>
      <c r="L1157" t="s">
        <v>2</v>
      </c>
      <c r="M1157" t="str">
        <f>'TSCĐ Edit'!U1156</f>
        <v>Đang hoạt động</v>
      </c>
      <c r="N1157" t="str">
        <f>'TSCĐ Edit'!Q1156</f>
        <v xml:space="preserve"> 16/04/2024</v>
      </c>
    </row>
    <row r="1158" spans="1:14" x14ac:dyDescent="0.3">
      <c r="A1158" t="str">
        <f>'TSCĐ Edit'!I1157</f>
        <v>Khoa Thăm Dò Chức Năng</v>
      </c>
      <c r="B1158" t="str">
        <f>'TSCĐ Edit'!B1157</f>
        <v>Máy siêu âm</v>
      </c>
      <c r="C1158" t="str">
        <f>'TSCĐ Edit'!D1157</f>
        <v>BG.SA.KTDCN.012</v>
      </c>
      <c r="D1158" t="str">
        <f>'TSCĐ Edit'!H1157</f>
        <v>Máy siêu âm tim</v>
      </c>
      <c r="E1158" t="str">
        <f>'TSCĐ Edit'!L1157</f>
        <v>Affiniti 30</v>
      </c>
      <c r="F1158" s="160" t="str">
        <f>'TSCĐ Edit'!M1157</f>
        <v>US224E0462</v>
      </c>
      <c r="G1158" t="str">
        <f>'TSCĐ Edit'!N1157</f>
        <v>Philips Ultrasound, Inc</v>
      </c>
      <c r="H1158" t="str">
        <f>'TSCĐ Edit'!O1157</f>
        <v>Mỹ</v>
      </c>
      <c r="I1158">
        <f>'TSCĐ Edit'!P1157</f>
        <v>2024</v>
      </c>
      <c r="J1158" t="str">
        <f>'TSCĐ Edit'!Q1157</f>
        <v xml:space="preserve"> 16/04/2024</v>
      </c>
      <c r="K1158" t="s">
        <v>2</v>
      </c>
      <c r="L1158" t="s">
        <v>2</v>
      </c>
      <c r="M1158" t="str">
        <f>'TSCĐ Edit'!U1157</f>
        <v>Đang hoạt động</v>
      </c>
      <c r="N1158" t="str">
        <f>'TSCĐ Edit'!Q1157</f>
        <v xml:space="preserve"> 16/04/2024</v>
      </c>
    </row>
    <row r="1159" spans="1:14" x14ac:dyDescent="0.3">
      <c r="A1159" t="str">
        <f>'TSCĐ Edit'!I1158</f>
        <v>Khoa Thăm Dò Chức Năng</v>
      </c>
      <c r="B1159" t="str">
        <f>'TSCĐ Edit'!B1158</f>
        <v>Máy theo dõi BN</v>
      </c>
      <c r="C1159" t="str">
        <f>'TSCĐ Edit'!D1158</f>
        <v>BG.MTD.KTDCN.001</v>
      </c>
      <c r="D1159" t="str">
        <f>'TSCĐ Edit'!H1158</f>
        <v>Monitor theo dõi bệnh nhân 5 thông số</v>
      </c>
      <c r="E1159" t="str">
        <f>'TSCĐ Edit'!L1158</f>
        <v>Datalys 807</v>
      </c>
      <c r="F1159" s="160" t="str">
        <f>'TSCĐ Edit'!M1158</f>
        <v xml:space="preserve">
  DT7LSID109
 </v>
      </c>
      <c r="G1159" t="str">
        <f>'TSCĐ Edit'!N1158</f>
        <v xml:space="preserve">Lutech </v>
      </c>
      <c r="H1159" t="str">
        <f>'TSCĐ Edit'!O1158</f>
        <v xml:space="preserve">  Mỹ</v>
      </c>
      <c r="I1159">
        <f>'TSCĐ Edit'!P1158</f>
        <v>2021</v>
      </c>
      <c r="J1159" t="str">
        <f>'TSCĐ Edit'!Q1158</f>
        <v xml:space="preserve"> 10/06/2021</v>
      </c>
      <c r="K1159" t="s">
        <v>2</v>
      </c>
      <c r="L1159" t="s">
        <v>2</v>
      </c>
      <c r="M1159" t="str">
        <f>'TSCĐ Edit'!U1158</f>
        <v>Đang hoạt động</v>
      </c>
      <c r="N1159" t="str">
        <f>'TSCĐ Edit'!Q1158</f>
        <v xml:space="preserve"> 10/06/2021</v>
      </c>
    </row>
    <row r="1160" spans="1:14" x14ac:dyDescent="0.3">
      <c r="A1160" t="str">
        <f>'TSCĐ Edit'!I1159</f>
        <v>Khoa Thăm Dò Chức Năng</v>
      </c>
      <c r="B1160" t="str">
        <f>'TSCĐ Edit'!B1159</f>
        <v>Máy theo dõi BN</v>
      </c>
      <c r="C1160" t="str">
        <f>'TSCĐ Edit'!D1159</f>
        <v>BG.MTD.KTDCN.002</v>
      </c>
      <c r="D1160" t="str">
        <f>'TSCĐ Edit'!H1159</f>
        <v>Monitor theo dõi bệnh nhân 5 thông số</v>
      </c>
      <c r="E1160" t="str">
        <f>'TSCĐ Edit'!L1159</f>
        <v>Datalys 807</v>
      </c>
      <c r="F1160" s="160" t="str">
        <f>'TSCĐ Edit'!M1159</f>
        <v xml:space="preserve">  DT7LSIJ036</v>
      </c>
      <c r="G1160" t="str">
        <f>'TSCĐ Edit'!N1159</f>
        <v xml:space="preserve">Lutech </v>
      </c>
      <c r="H1160" t="str">
        <f>'TSCĐ Edit'!O1159</f>
        <v xml:space="preserve">  Mỹ</v>
      </c>
      <c r="I1160">
        <f>'TSCĐ Edit'!P1159</f>
        <v>2021</v>
      </c>
      <c r="J1160" t="str">
        <f>'TSCĐ Edit'!Q1159</f>
        <v xml:space="preserve"> 10/06/2021</v>
      </c>
      <c r="K1160" t="s">
        <v>2</v>
      </c>
      <c r="L1160" t="s">
        <v>2</v>
      </c>
      <c r="M1160" t="str">
        <f>'TSCĐ Edit'!U1159</f>
        <v>Đang hoạt động</v>
      </c>
      <c r="N1160" t="str">
        <f>'TSCĐ Edit'!Q1159</f>
        <v xml:space="preserve"> 10/06/2021</v>
      </c>
    </row>
    <row r="1161" spans="1:14" x14ac:dyDescent="0.3">
      <c r="A1161" t="str">
        <f>'TSCĐ Edit'!I1160</f>
        <v>Khoa Thăm Dò Chức Năng</v>
      </c>
      <c r="B1161" t="str">
        <f>'TSCĐ Edit'!B1160</f>
        <v>Tủ đựng dụng cụ</v>
      </c>
      <c r="C1161" t="str">
        <f>'TSCĐ Edit'!D1160</f>
        <v>BG.TDDC.KTDCN.001</v>
      </c>
      <c r="D1161" t="str">
        <f>'TSCĐ Edit'!H1160</f>
        <v>Tủ đựng dây máy nội soi inox 304</v>
      </c>
      <c r="E1161">
        <f>'TSCĐ Edit'!L1160</f>
        <v>0</v>
      </c>
      <c r="F1161" s="160" t="str">
        <f>'TSCĐ Edit'!M1160</f>
        <v>Không có</v>
      </c>
      <c r="G1161" t="str">
        <f>'TSCĐ Edit'!N1160</f>
        <v xml:space="preserve">HAT </v>
      </c>
      <c r="H1161" t="str">
        <f>'TSCĐ Edit'!O1160</f>
        <v>Việt Nam</v>
      </c>
      <c r="I1161">
        <f>'TSCĐ Edit'!P1160</f>
        <v>2016</v>
      </c>
      <c r="J1161" t="str">
        <f>'TSCĐ Edit'!Q1160</f>
        <v>30/11/2016</v>
      </c>
      <c r="K1161" t="s">
        <v>2</v>
      </c>
      <c r="L1161" t="s">
        <v>2</v>
      </c>
      <c r="M1161" t="str">
        <f>'TSCĐ Edit'!U1160</f>
        <v>Đang hoạt động</v>
      </c>
      <c r="N1161" t="str">
        <f>'TSCĐ Edit'!Q1160</f>
        <v>30/11/2016</v>
      </c>
    </row>
    <row r="1162" spans="1:14" x14ac:dyDescent="0.3">
      <c r="A1162" t="str">
        <f>'TSCĐ Edit'!I1161</f>
        <v>Khoa Thăm Dò Chức Năng</v>
      </c>
      <c r="B1162" t="str">
        <f>'TSCĐ Edit'!B1161</f>
        <v>Xe cáng</v>
      </c>
      <c r="C1162" t="str">
        <f>'TSCĐ Edit'!D1161</f>
        <v>BG.XC.KTDCN.001</v>
      </c>
      <c r="D1162" t="str">
        <f>'TSCĐ Edit'!H1161</f>
        <v>Xe cáng bệnh nhân cấp cứu inox</v>
      </c>
      <c r="E1162" t="str">
        <f>'TSCĐ Edit'!L1161</f>
        <v>XC - 08</v>
      </c>
      <c r="F1162" s="160" t="str">
        <f>'TSCĐ Edit'!M1161</f>
        <v>Không có</v>
      </c>
      <c r="G1162" t="str">
        <f>'TSCĐ Edit'!N1161</f>
        <v xml:space="preserve">Hoàng Nguyễn  </v>
      </c>
      <c r="H1162" t="str">
        <f>'TSCĐ Edit'!O1161</f>
        <v>Việt Nam</v>
      </c>
      <c r="I1162">
        <f>'TSCĐ Edit'!P1161</f>
        <v>2015</v>
      </c>
      <c r="J1162">
        <f>'TSCĐ Edit'!Q1161</f>
        <v>42073</v>
      </c>
      <c r="K1162" t="s">
        <v>2</v>
      </c>
      <c r="L1162" t="s">
        <v>2</v>
      </c>
      <c r="M1162" t="str">
        <f>'TSCĐ Edit'!U1161</f>
        <v>Đang hoạt động</v>
      </c>
      <c r="N1162">
        <f>'TSCĐ Edit'!Q1161</f>
        <v>42073</v>
      </c>
    </row>
    <row r="1163" spans="1:14" x14ac:dyDescent="0.3">
      <c r="A1163" t="str">
        <f>'TSCĐ Edit'!I1162</f>
        <v>Khoa Thăm Dò Chức Năng</v>
      </c>
      <c r="B1163" t="str">
        <f>'TSCĐ Edit'!B1162</f>
        <v>Xe cáng</v>
      </c>
      <c r="C1163" t="str">
        <f>'TSCĐ Edit'!D1162</f>
        <v>BG.XC.KTDCN.002</v>
      </c>
      <c r="D1163" t="str">
        <f>'TSCĐ Edit'!H1162</f>
        <v xml:space="preserve">Xe cáng nâng hạ KT 1960x770cm </v>
      </c>
      <c r="E1163">
        <f>'TSCĐ Edit'!L1162</f>
        <v>0</v>
      </c>
      <c r="F1163" s="160" t="str">
        <f>'TSCĐ Edit'!M1162</f>
        <v>Không có</v>
      </c>
      <c r="G1163">
        <f>'TSCĐ Edit'!N1162</f>
        <v>0</v>
      </c>
      <c r="H1163">
        <f>'TSCĐ Edit'!O1162</f>
        <v>0</v>
      </c>
      <c r="I1163">
        <f>'TSCĐ Edit'!P1162</f>
        <v>2018</v>
      </c>
      <c r="J1163">
        <f>'TSCĐ Edit'!Q1162</f>
        <v>43171</v>
      </c>
      <c r="K1163" t="s">
        <v>2</v>
      </c>
      <c r="L1163" t="s">
        <v>2</v>
      </c>
      <c r="M1163" t="str">
        <f>'TSCĐ Edit'!U1162</f>
        <v>Đang hoạt động</v>
      </c>
      <c r="N1163">
        <f>'TSCĐ Edit'!Q1162</f>
        <v>43171</v>
      </c>
    </row>
    <row r="1164" spans="1:14" x14ac:dyDescent="0.3">
      <c r="A1164" t="str">
        <f>'TSCĐ Edit'!I1163</f>
        <v>Khoa Vi Sinh</v>
      </c>
      <c r="B1164" t="str">
        <f>'TSCĐ Edit'!B1163</f>
        <v xml:space="preserve">Bộ lưu điện </v>
      </c>
      <c r="C1164" t="str">
        <f>'TSCĐ Edit'!D1163</f>
        <v>BG.LĐ.VSINH.001</v>
      </c>
      <c r="D1164" t="str">
        <f>'TSCĐ Edit'!H1163</f>
        <v>Bộ lưu điện Hyundai</v>
      </c>
      <c r="E1164" t="str">
        <f>'TSCĐ Edit'!L1163</f>
        <v>HD-3KT9</v>
      </c>
      <c r="F1164" s="160" t="str">
        <f>'TSCĐ Edit'!M1163</f>
        <v>Không có</v>
      </c>
      <c r="G1164" t="str">
        <f>'TSCĐ Edit'!N1163</f>
        <v>Hyundai</v>
      </c>
      <c r="H1164" t="str">
        <f>'TSCĐ Edit'!O1163</f>
        <v xml:space="preserve"> Trung Quốc</v>
      </c>
      <c r="I1164">
        <f>'TSCĐ Edit'!P1163</f>
        <v>2020</v>
      </c>
      <c r="J1164">
        <f>'TSCĐ Edit'!Q1163</f>
        <v>43898</v>
      </c>
      <c r="K1164" t="s">
        <v>2</v>
      </c>
      <c r="L1164" t="s">
        <v>2</v>
      </c>
      <c r="M1164" t="str">
        <f>'TSCĐ Edit'!U1163</f>
        <v>Đang hoạt động</v>
      </c>
      <c r="N1164">
        <f>'TSCĐ Edit'!Q1163</f>
        <v>43898</v>
      </c>
    </row>
    <row r="1165" spans="1:14" x14ac:dyDescent="0.3">
      <c r="A1165" t="str">
        <f>'TSCĐ Edit'!I1164</f>
        <v>Khoa Vi Sinh</v>
      </c>
      <c r="B1165" t="str">
        <f>'TSCĐ Edit'!B1164</f>
        <v xml:space="preserve">Cân </v>
      </c>
      <c r="C1165" t="str">
        <f>'TSCĐ Edit'!D1164</f>
        <v>BG.C.VSINH.001</v>
      </c>
      <c r="D1165" t="str">
        <f>'TSCĐ Edit'!H1164</f>
        <v>Cân điện tử Electronic</v>
      </c>
      <c r="E1165" t="str">
        <f>'TSCĐ Edit'!L1164</f>
        <v>423i-1S</v>
      </c>
      <c r="F1165" s="160" t="str">
        <f>'TSCĐ Edit'!M1164</f>
        <v>0036105146</v>
      </c>
      <c r="G1165" t="str">
        <f>'TSCĐ Edit'!N1164</f>
        <v>Đức</v>
      </c>
      <c r="H1165" t="str">
        <f>'TSCĐ Edit'!O1164</f>
        <v>Đức</v>
      </c>
      <c r="I1165">
        <f>'TSCĐ Edit'!P1164</f>
        <v>2017</v>
      </c>
      <c r="J1165">
        <f>'TSCĐ Edit'!Q1164</f>
        <v>43411</v>
      </c>
      <c r="K1165" t="s">
        <v>2</v>
      </c>
      <c r="L1165" t="s">
        <v>2</v>
      </c>
      <c r="M1165" t="str">
        <f>'TSCĐ Edit'!U1164</f>
        <v>Đang hoạt động</v>
      </c>
      <c r="N1165">
        <f>'TSCĐ Edit'!Q1164</f>
        <v>43411</v>
      </c>
    </row>
    <row r="1166" spans="1:14" x14ac:dyDescent="0.3">
      <c r="A1166" t="str">
        <f>'TSCĐ Edit'!I1165</f>
        <v>Khoa Vi Sinh</v>
      </c>
      <c r="B1166" t="str">
        <f>'TSCĐ Edit'!B1165</f>
        <v xml:space="preserve">Đèn </v>
      </c>
      <c r="C1166" t="str">
        <f>'TSCĐ Edit'!D1165</f>
        <v>BG.ĐĐ.VSINH.001</v>
      </c>
      <c r="D1166" t="str">
        <f>'TSCĐ Edit'!H1165</f>
        <v>Đèn đốt que cấy bằng gas</v>
      </c>
      <c r="E1166" t="str">
        <f>'TSCĐ Edit'!L1165</f>
        <v>Fuego SCS</v>
      </c>
      <c r="F1166" s="160" t="str">
        <f>'TSCĐ Edit'!M1165</f>
        <v>16B91083</v>
      </c>
      <c r="G1166" t="str">
        <f>'TSCĐ Edit'!N1165</f>
        <v>Đức</v>
      </c>
      <c r="H1166" t="str">
        <f>'TSCĐ Edit'!O1165</f>
        <v>Đức</v>
      </c>
      <c r="I1166">
        <f>'TSCĐ Edit'!P1165</f>
        <v>2016</v>
      </c>
      <c r="J1166" t="str">
        <f>'TSCĐ Edit'!Q1165</f>
        <v>28/06/2017</v>
      </c>
      <c r="K1166" t="s">
        <v>2</v>
      </c>
      <c r="L1166" t="s">
        <v>2</v>
      </c>
      <c r="M1166" t="str">
        <f>'TSCĐ Edit'!U1165</f>
        <v>Đang hoạt động</v>
      </c>
      <c r="N1166" t="str">
        <f>'TSCĐ Edit'!Q1165</f>
        <v>28/06/2017</v>
      </c>
    </row>
    <row r="1167" spans="1:14" x14ac:dyDescent="0.3">
      <c r="A1167" t="str">
        <f>'TSCĐ Edit'!I1166</f>
        <v>Khoa Vi Sinh</v>
      </c>
      <c r="B1167" t="str">
        <f>'TSCĐ Edit'!B1166</f>
        <v>Kính hiển vi</v>
      </c>
      <c r="C1167" t="str">
        <f>'TSCĐ Edit'!D1166</f>
        <v>BG.KHV.VSINH.001</v>
      </c>
      <c r="D1167" t="str">
        <f>'TSCĐ Edit'!H1166</f>
        <v>Kính hiển vi sinh học 2 mắt (OLYMPUS)</v>
      </c>
      <c r="E1167" t="str">
        <f>'TSCĐ Edit'!L1166</f>
        <v>CX21FS1</v>
      </c>
      <c r="F1167" s="160" t="str">
        <f>'TSCĐ Edit'!M1166</f>
        <v>2C85987</v>
      </c>
      <c r="G1167" t="str">
        <f>'TSCĐ Edit'!N1166</f>
        <v xml:space="preserve">OLYMPUS </v>
      </c>
      <c r="H1167" t="str">
        <f>'TSCĐ Edit'!O1166</f>
        <v xml:space="preserve"> 
 Nhật Bản/Philippin</v>
      </c>
      <c r="I1167">
        <f>'TSCĐ Edit'!P1166</f>
        <v>2012</v>
      </c>
      <c r="J1167">
        <f>'TSCĐ Edit'!Q1166</f>
        <v>41275</v>
      </c>
      <c r="K1167" t="s">
        <v>2</v>
      </c>
      <c r="L1167" t="s">
        <v>2</v>
      </c>
      <c r="M1167" t="str">
        <f>'TSCĐ Edit'!U1166</f>
        <v>Đang hoạt động</v>
      </c>
      <c r="N1167">
        <f>'TSCĐ Edit'!Q1166</f>
        <v>41275</v>
      </c>
    </row>
    <row r="1168" spans="1:14" x14ac:dyDescent="0.3">
      <c r="A1168" t="str">
        <f>'TSCĐ Edit'!I1167</f>
        <v>Khoa Vi Sinh</v>
      </c>
      <c r="B1168" t="str">
        <f>'TSCĐ Edit'!B1167</f>
        <v>Kính hiển vi</v>
      </c>
      <c r="C1168" t="str">
        <f>'TSCĐ Edit'!D1167</f>
        <v>BG.KHV.VSINH.002</v>
      </c>
      <c r="D1168" t="str">
        <f>'TSCĐ Edit'!H1167</f>
        <v>Kính hiển vi hai mắt có camera</v>
      </c>
      <c r="E1168" t="str">
        <f>'TSCĐ Edit'!L1167</f>
        <v>LOTUS MCX51 ECO PLUS</v>
      </c>
      <c r="F1168" s="160" t="str">
        <f>'TSCĐ Edit'!M1167</f>
        <v>2-402140</v>
      </c>
      <c r="G1168" t="str">
        <f>'TSCĐ Edit'!N1167</f>
        <v>Micro Produktions</v>
      </c>
      <c r="H1168" t="str">
        <f>'TSCĐ Edit'!O1167</f>
        <v xml:space="preserve"> Áo</v>
      </c>
      <c r="I1168">
        <f>'TSCĐ Edit'!P1167</f>
        <v>2016</v>
      </c>
      <c r="J1168">
        <f>'TSCĐ Edit'!Q1167</f>
        <v>42920</v>
      </c>
      <c r="K1168" t="s">
        <v>2</v>
      </c>
      <c r="L1168" t="s">
        <v>2</v>
      </c>
      <c r="M1168" t="str">
        <f>'TSCĐ Edit'!U1167</f>
        <v>Đang hoạt động</v>
      </c>
      <c r="N1168">
        <f>'TSCĐ Edit'!Q1167</f>
        <v>42920</v>
      </c>
    </row>
    <row r="1169" spans="1:14" x14ac:dyDescent="0.3">
      <c r="A1169" t="str">
        <f>'TSCĐ Edit'!I1168</f>
        <v>Khoa Vi Sinh</v>
      </c>
      <c r="B1169" t="str">
        <f>'TSCĐ Edit'!B1168</f>
        <v>Kính hiển vi</v>
      </c>
      <c r="C1169" t="str">
        <f>'TSCĐ Edit'!D1168</f>
        <v>BG.KHV.VSINH.003</v>
      </c>
      <c r="D1169" t="str">
        <f>'TSCĐ Edit'!H1168</f>
        <v>Kính hiển vi quang học</v>
      </c>
      <c r="E1169" t="str">
        <f>'TSCĐ Edit'!L1168</f>
        <v>CX23</v>
      </c>
      <c r="F1169" s="160" t="str">
        <f>'TSCĐ Edit'!M1168</f>
        <v>6F87226</v>
      </c>
      <c r="G1169" t="str">
        <f>'TSCĐ Edit'!N1168</f>
        <v xml:space="preserve">Olympus </v>
      </c>
      <c r="H1169" t="str">
        <f>'TSCĐ Edit'!O1168</f>
        <v xml:space="preserve"> Trung Quốc</v>
      </c>
      <c r="I1169">
        <f>'TSCĐ Edit'!P1168</f>
        <v>2016</v>
      </c>
      <c r="J1169" t="str">
        <f>'TSCĐ Edit'!Q1168</f>
        <v>28/06/2017</v>
      </c>
      <c r="K1169" t="s">
        <v>2</v>
      </c>
      <c r="L1169" t="s">
        <v>2</v>
      </c>
      <c r="M1169" t="str">
        <f>'TSCĐ Edit'!U1168</f>
        <v>Đang hoạt động</v>
      </c>
      <c r="N1169" t="str">
        <f>'TSCĐ Edit'!Q1168</f>
        <v>28/06/2017</v>
      </c>
    </row>
    <row r="1170" spans="1:14" x14ac:dyDescent="0.3">
      <c r="A1170" t="str">
        <f>'TSCĐ Edit'!I1169</f>
        <v>Khoa Vi Sinh</v>
      </c>
      <c r="B1170" t="str">
        <f>'TSCĐ Edit'!B1169</f>
        <v>Máy cấy máu</v>
      </c>
      <c r="C1170" t="str">
        <f>'TSCĐ Edit'!D1169</f>
        <v>BG.VS.VSINH.001</v>
      </c>
      <c r="D1170" t="str">
        <f>'TSCĐ Edit'!H1169</f>
        <v>Máy cấy máu tự động</v>
      </c>
      <c r="E1170" t="str">
        <f>'TSCĐ Edit'!L1169</f>
        <v>BACTEC 9050</v>
      </c>
      <c r="F1170" s="160" t="str">
        <f>'TSCĐ Edit'!M1169</f>
        <v>NB8453</v>
      </c>
      <c r="G1170" t="str">
        <f>'TSCĐ Edit'!N1169</f>
        <v xml:space="preserve">Becton </v>
      </c>
      <c r="H1170" t="str">
        <f>'TSCĐ Edit'!O1169</f>
        <v xml:space="preserve">  Mỹ</v>
      </c>
      <c r="I1170">
        <f>'TSCĐ Edit'!P1169</f>
        <v>2013</v>
      </c>
      <c r="J1170">
        <f>'TSCĐ Edit'!Q1169</f>
        <v>41315</v>
      </c>
      <c r="K1170" t="s">
        <v>2</v>
      </c>
      <c r="L1170" t="s">
        <v>2</v>
      </c>
      <c r="M1170" t="str">
        <f>'TSCĐ Edit'!U1169</f>
        <v>Đang hoạt động</v>
      </c>
      <c r="N1170">
        <f>'TSCĐ Edit'!Q1169</f>
        <v>41315</v>
      </c>
    </row>
    <row r="1171" spans="1:14" x14ac:dyDescent="0.3">
      <c r="A1171" t="str">
        <f>'TSCĐ Edit'!I1170</f>
        <v>Khoa Vi Sinh</v>
      </c>
      <c r="B1171" t="str">
        <f>'TSCĐ Edit'!B1170</f>
        <v>Máy định danh</v>
      </c>
      <c r="C1171" t="str">
        <f>'TSCĐ Edit'!D1170</f>
        <v>BG.VS.VSINH.001</v>
      </c>
      <c r="D1171" t="str">
        <f>'TSCĐ Edit'!H1170</f>
        <v>Máy định danh và làm kháng sinh đồ</v>
      </c>
      <c r="E1171" t="str">
        <f>'TSCĐ Edit'!L1170</f>
        <v>Phoenix M50</v>
      </c>
      <c r="F1171" s="160" t="str">
        <f>'TSCĐ Edit'!M1170</f>
        <v>PF1379</v>
      </c>
      <c r="G1171" t="str">
        <f>'TSCĐ Edit'!N1170</f>
        <v xml:space="preserve">Bectondickinson </v>
      </c>
      <c r="H1171" t="str">
        <f>'TSCĐ Edit'!O1170</f>
        <v xml:space="preserve">  Mỹ</v>
      </c>
      <c r="I1171">
        <f>'TSCĐ Edit'!P1170</f>
        <v>2019</v>
      </c>
      <c r="J1171">
        <f>'TSCĐ Edit'!Q1170</f>
        <v>43506</v>
      </c>
      <c r="K1171" t="s">
        <v>2</v>
      </c>
      <c r="L1171" t="s">
        <v>2</v>
      </c>
      <c r="M1171" t="str">
        <f>'TSCĐ Edit'!U1170</f>
        <v>Đang hoạt động</v>
      </c>
      <c r="N1171">
        <f>'TSCĐ Edit'!Q1170</f>
        <v>43506</v>
      </c>
    </row>
    <row r="1172" spans="1:14" x14ac:dyDescent="0.3">
      <c r="A1172" t="str">
        <f>'TSCĐ Edit'!I1171</f>
        <v>Khoa Vi Sinh</v>
      </c>
      <c r="B1172" t="str">
        <f>'TSCĐ Edit'!B1171</f>
        <v>Máy đo</v>
      </c>
      <c r="C1172" t="str">
        <f>'TSCĐ Edit'!D1171</f>
        <v>BG.VS.VSINH.001</v>
      </c>
      <c r="D1172" t="str">
        <f>'TSCĐ Edit'!H1171</f>
        <v>Máy đo PH để bàn</v>
      </c>
      <c r="E1172" t="str">
        <f>'TSCĐ Edit'!L1171</f>
        <v>Lab 855</v>
      </c>
      <c r="F1172" s="160">
        <f>'TSCĐ Edit'!M1171</f>
        <v>17310758</v>
      </c>
      <c r="G1172" t="str">
        <f>'TSCĐ Edit'!N1171</f>
        <v>Đức</v>
      </c>
      <c r="H1172" t="str">
        <f>'TSCĐ Edit'!O1171</f>
        <v>Đức</v>
      </c>
      <c r="I1172">
        <f>'TSCĐ Edit'!P1171</f>
        <v>2017</v>
      </c>
      <c r="J1172">
        <f>'TSCĐ Edit'!Q1171</f>
        <v>43411</v>
      </c>
      <c r="K1172" t="s">
        <v>2</v>
      </c>
      <c r="L1172" t="s">
        <v>2</v>
      </c>
      <c r="M1172" t="str">
        <f>'TSCĐ Edit'!U1171</f>
        <v>Đang hoạt động</v>
      </c>
      <c r="N1172">
        <f>'TSCĐ Edit'!Q1171</f>
        <v>43411</v>
      </c>
    </row>
    <row r="1173" spans="1:14" x14ac:dyDescent="0.3">
      <c r="A1173" t="str">
        <f>'TSCĐ Edit'!I1172</f>
        <v>Khoa Vi Sinh</v>
      </c>
      <c r="B1173" t="str">
        <f>'TSCĐ Edit'!B1172</f>
        <v xml:space="preserve">Máy đọc đĩa </v>
      </c>
      <c r="C1173" t="str">
        <f>'TSCĐ Edit'!D1172</f>
        <v>BG.VS.VSINH.001</v>
      </c>
      <c r="D1173" t="str">
        <f>'TSCĐ Edit'!H1172</f>
        <v>Máy đọc đĩa 96 giếng</v>
      </c>
      <c r="E1173" t="str">
        <f>'TSCĐ Edit'!L1172</f>
        <v>ELX800</v>
      </c>
      <c r="F1173" s="160" t="str">
        <f>'TSCĐ Edit'!M1172</f>
        <v>E71076K3N516770</v>
      </c>
      <c r="G1173" t="str">
        <f>'TSCĐ Edit'!N1172</f>
        <v xml:space="preserve">Biotek </v>
      </c>
      <c r="H1173" t="str">
        <f>'TSCĐ Edit'!O1172</f>
        <v xml:space="preserve">  Mỹ</v>
      </c>
      <c r="I1173">
        <f>'TSCĐ Edit'!P1172</f>
        <v>2016</v>
      </c>
      <c r="J1173" t="str">
        <f>'TSCĐ Edit'!Q1172</f>
        <v>28/06/2017</v>
      </c>
      <c r="K1173" t="s">
        <v>2</v>
      </c>
      <c r="L1173" t="s">
        <v>2</v>
      </c>
      <c r="M1173" t="str">
        <f>'TSCĐ Edit'!U1172</f>
        <v>Đang hoạt động</v>
      </c>
      <c r="N1173" t="str">
        <f>'TSCĐ Edit'!Q1172</f>
        <v>28/06/2017</v>
      </c>
    </row>
    <row r="1174" spans="1:14" x14ac:dyDescent="0.3">
      <c r="A1174" t="str">
        <f>'TSCĐ Edit'!I1173</f>
        <v>Khoa Vi Sinh</v>
      </c>
      <c r="B1174" t="str">
        <f>'TSCĐ Edit'!B1173</f>
        <v>Máy ly tâm</v>
      </c>
      <c r="C1174" t="str">
        <f>'TSCĐ Edit'!D1173</f>
        <v>BG.MLT.VSINH.001</v>
      </c>
      <c r="D1174" t="str">
        <f>'TSCĐ Edit'!H1173</f>
        <v xml:space="preserve">Máy ly tâm để bàn </v>
      </c>
      <c r="E1174" t="str">
        <f>'TSCĐ Edit'!L1173</f>
        <v>EBA270</v>
      </c>
      <c r="F1174" s="160" t="str">
        <f>'TSCĐ Edit'!M1173</f>
        <v>0008390-03</v>
      </c>
      <c r="G1174" t="str">
        <f>'TSCĐ Edit'!N1173</f>
        <v xml:space="preserve">Hettich </v>
      </c>
      <c r="H1174" t="str">
        <f>'TSCĐ Edit'!O1173</f>
        <v xml:space="preserve">  Đức</v>
      </c>
      <c r="I1174">
        <f>'TSCĐ Edit'!P1173</f>
        <v>2016</v>
      </c>
      <c r="J1174" t="str">
        <f>'TSCĐ Edit'!Q1173</f>
        <v>28/06/2017</v>
      </c>
      <c r="K1174" t="s">
        <v>2</v>
      </c>
      <c r="L1174" t="s">
        <v>2</v>
      </c>
      <c r="M1174" t="str">
        <f>'TSCĐ Edit'!U1173</f>
        <v>Đang hoạt động</v>
      </c>
      <c r="N1174" t="str">
        <f>'TSCĐ Edit'!Q1173</f>
        <v>28/06/2017</v>
      </c>
    </row>
    <row r="1175" spans="1:14" x14ac:dyDescent="0.3">
      <c r="A1175" t="str">
        <f>'TSCĐ Edit'!I1174</f>
        <v>Khoa Vi Sinh</v>
      </c>
      <c r="B1175" t="str">
        <f>'TSCĐ Edit'!B1174</f>
        <v>Máy ly tâm</v>
      </c>
      <c r="C1175" t="str">
        <f>'TSCĐ Edit'!D1174</f>
        <v>BG.MLT.VSINH.002</v>
      </c>
      <c r="D1175" t="str">
        <f>'TSCĐ Edit'!H1174</f>
        <v>Máy ly tâm đa năng để bàn</v>
      </c>
      <c r="E1175" t="str">
        <f>'TSCĐ Edit'!L1174</f>
        <v>Rotofix 32A</v>
      </c>
      <c r="F1175" s="160" t="str">
        <f>'TSCĐ Edit'!M1174</f>
        <v>0039935-04</v>
      </c>
      <c r="G1175" t="str">
        <f>'TSCĐ Edit'!N1174</f>
        <v xml:space="preserve">Hettich </v>
      </c>
      <c r="H1175" t="str">
        <f>'TSCĐ Edit'!O1174</f>
        <v xml:space="preserve">  Đức</v>
      </c>
      <c r="I1175">
        <f>'TSCĐ Edit'!P1174</f>
        <v>2019</v>
      </c>
      <c r="J1175">
        <f>'TSCĐ Edit'!Q1174</f>
        <v>43560</v>
      </c>
      <c r="K1175" t="s">
        <v>2</v>
      </c>
      <c r="L1175" t="s">
        <v>2</v>
      </c>
      <c r="M1175" t="str">
        <f>'TSCĐ Edit'!U1174</f>
        <v>Đang hoạt động</v>
      </c>
      <c r="N1175">
        <f>'TSCĐ Edit'!Q1174</f>
        <v>43560</v>
      </c>
    </row>
    <row r="1176" spans="1:14" x14ac:dyDescent="0.3">
      <c r="A1176" t="str">
        <f>'TSCĐ Edit'!I1175</f>
        <v>Khoa Vi Sinh</v>
      </c>
      <c r="B1176" t="str">
        <f>'TSCĐ Edit'!B1175</f>
        <v>Máy ly tâm</v>
      </c>
      <c r="C1176" t="str">
        <f>'TSCĐ Edit'!D1175</f>
        <v>BG.LT.VSINH.003</v>
      </c>
      <c r="D1176" t="str">
        <f>'TSCĐ Edit'!H1175</f>
        <v xml:space="preserve">Máy ly tâm tốc độ cao
</v>
      </c>
      <c r="E1176" t="str">
        <f>'TSCĐ Edit'!L1175</f>
        <v xml:space="preserve">Mikro 200R
</v>
      </c>
      <c r="F1176" s="160" t="str">
        <f>'TSCĐ Edit'!M1175</f>
        <v>0006140-14</v>
      </c>
      <c r="G1176" t="str">
        <f>'TSCĐ Edit'!N1175</f>
        <v>Hettich</v>
      </c>
      <c r="H1176" t="str">
        <f>'TSCĐ Edit'!O1175</f>
        <v>Đức</v>
      </c>
      <c r="I1176">
        <f>'TSCĐ Edit'!P1175</f>
        <v>2021</v>
      </c>
      <c r="J1176" t="str">
        <f>'TSCĐ Edit'!Q1175</f>
        <v>30/08/2021</v>
      </c>
      <c r="K1176" t="s">
        <v>2</v>
      </c>
      <c r="L1176" t="s">
        <v>2</v>
      </c>
      <c r="M1176" t="str">
        <f>'TSCĐ Edit'!U1175</f>
        <v>Đang hoạt động</v>
      </c>
      <c r="N1176" t="str">
        <f>'TSCĐ Edit'!Q1175</f>
        <v>30/08/2021</v>
      </c>
    </row>
    <row r="1177" spans="1:14" x14ac:dyDescent="0.3">
      <c r="A1177" t="str">
        <f>'TSCĐ Edit'!I1176</f>
        <v>Khoa Vi Sinh</v>
      </c>
      <c r="B1177" t="str">
        <f>'TSCĐ Edit'!B1176</f>
        <v>Máy tách chiét</v>
      </c>
      <c r="C1177" t="str">
        <f>'TSCĐ Edit'!D1176</f>
        <v>BG.VS.VSINH.001</v>
      </c>
      <c r="D1177" t="str">
        <f>'TSCĐ Edit'!H1176</f>
        <v>Máy tách chiết ADN/ARN</v>
      </c>
      <c r="E1177" t="str">
        <f>'TSCĐ Edit'!L1176</f>
        <v>Microlab Nimbus</v>
      </c>
      <c r="F1177" s="160" t="str">
        <f>'TSCĐ Edit'!M1176</f>
        <v>NMBSJD2623</v>
      </c>
      <c r="G1177" t="str">
        <f>'TSCĐ Edit'!N1176</f>
        <v xml:space="preserve">Hamilton </v>
      </c>
      <c r="H1177" t="str">
        <f>'TSCĐ Edit'!O1176</f>
        <v xml:space="preserve">  Mỹ</v>
      </c>
      <c r="I1177">
        <f>'TSCĐ Edit'!P1176</f>
        <v>2018</v>
      </c>
      <c r="J1177">
        <f>'TSCĐ Edit'!Q1176</f>
        <v>43506</v>
      </c>
      <c r="K1177" t="s">
        <v>2</v>
      </c>
      <c r="L1177" t="s">
        <v>2</v>
      </c>
      <c r="M1177" t="str">
        <f>'TSCĐ Edit'!U1176</f>
        <v>Đang hoạt động</v>
      </c>
      <c r="N1177">
        <f>'TSCĐ Edit'!Q1176</f>
        <v>43506</v>
      </c>
    </row>
    <row r="1178" spans="1:14" x14ac:dyDescent="0.3">
      <c r="A1178" t="str">
        <f>'TSCĐ Edit'!I1177</f>
        <v>Khoa Vi Sinh</v>
      </c>
      <c r="B1178" t="str">
        <f>'TSCĐ Edit'!B1177</f>
        <v>Máy tách chiét</v>
      </c>
      <c r="C1178" t="str">
        <f>'TSCĐ Edit'!D1177</f>
        <v>BG.VS.VSINH.002</v>
      </c>
      <c r="D1178" t="str">
        <f>'TSCĐ Edit'!H1177</f>
        <v>Máy tách chiết DNA/RNA tự động</v>
      </c>
      <c r="E1178" t="str">
        <f>'TSCĐ Edit'!L1177</f>
        <v xml:space="preserve">
QIAsymphony SP
</v>
      </c>
      <c r="F1178" s="160">
        <f>'TSCĐ Edit'!M1177</f>
        <v>37177</v>
      </c>
      <c r="G1178" t="str">
        <f>'TSCĐ Edit'!N1177</f>
        <v xml:space="preserve">Qiagen </v>
      </c>
      <c r="H1178" t="str">
        <f>'TSCĐ Edit'!O1177</f>
        <v>Đức</v>
      </c>
      <c r="I1178">
        <f>'TSCĐ Edit'!P1177</f>
        <v>2021</v>
      </c>
      <c r="J1178" t="str">
        <f>'TSCĐ Edit'!Q1177</f>
        <v>30/08/2021</v>
      </c>
      <c r="K1178" t="s">
        <v>2</v>
      </c>
      <c r="L1178" t="s">
        <v>2</v>
      </c>
      <c r="M1178" t="str">
        <f>'TSCĐ Edit'!U1177</f>
        <v>Đang hoạt động</v>
      </c>
      <c r="N1178" t="str">
        <f>'TSCĐ Edit'!Q1177</f>
        <v>30/08/2021</v>
      </c>
    </row>
    <row r="1179" spans="1:14" x14ac:dyDescent="0.3">
      <c r="A1179" t="str">
        <f>'TSCĐ Edit'!I1178</f>
        <v>Khoa Vi Sinh</v>
      </c>
      <c r="B1179" t="str">
        <f>'TSCĐ Edit'!B1178</f>
        <v>Máy xét nghiệm</v>
      </c>
      <c r="C1179" t="str">
        <f>'TSCĐ Edit'!D1178</f>
        <v>BG.VS.VSINH.001</v>
      </c>
      <c r="D1179" t="str">
        <f>'TSCĐ Edit'!H1178</f>
        <v>Hệ thống máy xét nghiệm
 Real Time PCR Mx3005p</v>
      </c>
      <c r="E1179">
        <f>'TSCĐ Edit'!L1178</f>
        <v>401513</v>
      </c>
      <c r="F1179" s="160" t="str">
        <f>'TSCĐ Edit'!M1178</f>
        <v>DE31701909</v>
      </c>
      <c r="G1179" t="str">
        <f>'TSCĐ Edit'!N1178</f>
        <v>Đức</v>
      </c>
      <c r="H1179" t="str">
        <f>'TSCĐ Edit'!O1178</f>
        <v>Đức</v>
      </c>
      <c r="I1179">
        <f>'TSCĐ Edit'!P1178</f>
        <v>2013</v>
      </c>
      <c r="J1179">
        <f>'TSCĐ Edit'!Q1178</f>
        <v>41559</v>
      </c>
      <c r="K1179" t="s">
        <v>2</v>
      </c>
      <c r="L1179" t="s">
        <v>2</v>
      </c>
      <c r="M1179" t="str">
        <f>'TSCĐ Edit'!U1178</f>
        <v>Đang hoạt động</v>
      </c>
      <c r="N1179">
        <f>'TSCĐ Edit'!Q1178</f>
        <v>41559</v>
      </c>
    </row>
    <row r="1180" spans="1:14" x14ac:dyDescent="0.3">
      <c r="A1180" t="str">
        <f>'TSCĐ Edit'!I1179</f>
        <v>Khoa Vi Sinh</v>
      </c>
      <c r="B1180" t="str">
        <f>'TSCĐ Edit'!B1179</f>
        <v>Máy xét nghiệm</v>
      </c>
      <c r="C1180" t="str">
        <f>'TSCĐ Edit'!D1179</f>
        <v>BG.VS.VSINH.002</v>
      </c>
      <c r="D1180" t="str">
        <f>'TSCĐ Edit'!H1179</f>
        <v>Máy xét nghiệm miễn dịch tự động hoàn toàn</v>
      </c>
      <c r="E1180" t="str">
        <f>'TSCĐ Edit'!L1179</f>
        <v>ADVIA Centaur XPT</v>
      </c>
      <c r="F1180" s="160" t="str">
        <f>'TSCĐ Edit'!M1179</f>
        <v>IRL22421833</v>
      </c>
      <c r="G1180" t="str">
        <f>'TSCĐ Edit'!N1179</f>
        <v xml:space="preserve">Siemens  </v>
      </c>
      <c r="H1180" t="str">
        <f>'TSCĐ Edit'!O1179</f>
        <v xml:space="preserve"> Ai len</v>
      </c>
      <c r="I1180">
        <f>'TSCĐ Edit'!P1179</f>
        <v>2018</v>
      </c>
      <c r="J1180">
        <f>'TSCĐ Edit'!Q1179</f>
        <v>43383</v>
      </c>
      <c r="K1180" t="s">
        <v>2</v>
      </c>
      <c r="L1180" t="s">
        <v>2</v>
      </c>
      <c r="M1180" t="str">
        <f>'TSCĐ Edit'!U1179</f>
        <v>Đang hoạt động</v>
      </c>
      <c r="N1180">
        <f>'TSCĐ Edit'!Q1179</f>
        <v>43383</v>
      </c>
    </row>
    <row r="1181" spans="1:14" x14ac:dyDescent="0.3">
      <c r="A1181" t="str">
        <f>'TSCĐ Edit'!I1180</f>
        <v>Khoa Vi Sinh</v>
      </c>
      <c r="B1181" t="str">
        <f>'TSCĐ Edit'!B1180</f>
        <v>Máy xét nghiệm</v>
      </c>
      <c r="C1181" t="str">
        <f>'TSCĐ Edit'!D1180</f>
        <v>BG.VS.VSINH.003</v>
      </c>
      <c r="D1181" t="str">
        <f>'TSCĐ Edit'!H1180</f>
        <v>Máy xét nghiệm sinh học phân tử đa mồi</v>
      </c>
      <c r="E1181" t="str">
        <f>'TSCĐ Edit'!L1180</f>
        <v>CFX 96</v>
      </c>
      <c r="F1181" s="160" t="str">
        <f>'TSCĐ Edit'!M1180</f>
        <v>787BR02698</v>
      </c>
      <c r="G1181" t="str">
        <f>'TSCĐ Edit'!N1180</f>
        <v xml:space="preserve">Bio-Rad </v>
      </c>
      <c r="H1181" t="str">
        <f>'TSCĐ Edit'!O1180</f>
        <v xml:space="preserve"> Mỹ- Singapore</v>
      </c>
      <c r="I1181">
        <f>'TSCĐ Edit'!P1180</f>
        <v>2018</v>
      </c>
      <c r="J1181">
        <f>'TSCĐ Edit'!Q1180</f>
        <v>43506</v>
      </c>
      <c r="K1181" t="s">
        <v>2</v>
      </c>
      <c r="L1181" t="s">
        <v>2</v>
      </c>
      <c r="M1181" t="str">
        <f>'TSCĐ Edit'!U1180</f>
        <v>Đang hoạt động</v>
      </c>
      <c r="N1181">
        <f>'TSCĐ Edit'!Q1180</f>
        <v>43506</v>
      </c>
    </row>
    <row r="1182" spans="1:14" x14ac:dyDescent="0.3">
      <c r="A1182" t="str">
        <f>'TSCĐ Edit'!I1181</f>
        <v>Khoa Vi Sinh</v>
      </c>
      <c r="B1182" t="str">
        <f>'TSCĐ Edit'!B1181</f>
        <v xml:space="preserve">Máy xét nghiệm  </v>
      </c>
      <c r="C1182" t="str">
        <f>'TSCĐ Edit'!D1181</f>
        <v>BG.VS.VSINH.001</v>
      </c>
      <c r="D1182" t="str">
        <f>'TSCĐ Edit'!H1181</f>
        <v>Máy xét nghiệm PCR</v>
      </c>
      <c r="E1182" t="str">
        <f>'TSCĐ Edit'!L1181</f>
        <v xml:space="preserve">Rotor-Gene Q </v>
      </c>
      <c r="F1182" s="160" t="str">
        <f>'TSCĐ Edit'!M1181</f>
        <v>R1020375</v>
      </c>
      <c r="G1182" t="str">
        <f>'TSCĐ Edit'!N1181</f>
        <v>QIAGEN Hilden</v>
      </c>
      <c r="H1182" t="str">
        <f>'TSCĐ Edit'!O1181</f>
        <v>Đức</v>
      </c>
      <c r="I1182">
        <f>'TSCĐ Edit'!P1181</f>
        <v>2021</v>
      </c>
      <c r="J1182">
        <f>'TSCĐ Edit'!Q1181</f>
        <v>2021</v>
      </c>
      <c r="K1182" t="s">
        <v>2</v>
      </c>
      <c r="L1182" t="s">
        <v>2</v>
      </c>
      <c r="M1182" t="str">
        <f>'TSCĐ Edit'!U1181</f>
        <v>Đang hoạt động</v>
      </c>
      <c r="N1182">
        <f>'TSCĐ Edit'!Q1181</f>
        <v>2021</v>
      </c>
    </row>
    <row r="1183" spans="1:14" x14ac:dyDescent="0.3">
      <c r="A1183" t="str">
        <f>'TSCĐ Edit'!I1182</f>
        <v>Khoa Vi Sinh</v>
      </c>
      <c r="B1183" t="str">
        <f>'TSCĐ Edit'!B1182</f>
        <v>Nồi hấp</v>
      </c>
      <c r="C1183" t="str">
        <f>'TSCĐ Edit'!D1182</f>
        <v>BG.NH.VSINH.001</v>
      </c>
      <c r="D1183" t="str">
        <f>'TSCĐ Edit'!H1182</f>
        <v>Nồi hấp ướt tiệt trùng</v>
      </c>
      <c r="E1183" t="str">
        <f>'TSCĐ Edit'!L1182</f>
        <v>HVE-50</v>
      </c>
      <c r="F1183" s="160">
        <f>'TSCĐ Edit'!M1182</f>
        <v>30618059930</v>
      </c>
      <c r="G1183" t="str">
        <f>'TSCĐ Edit'!N1182</f>
        <v xml:space="preserve">Hirayama </v>
      </c>
      <c r="H1183" t="str">
        <f>'TSCĐ Edit'!O1182</f>
        <v>Nhật Bản</v>
      </c>
      <c r="I1183">
        <f>'TSCĐ Edit'!P1182</f>
        <v>2018</v>
      </c>
      <c r="J1183" t="str">
        <f>'TSCĐ Edit'!Q1182</f>
        <v>15/01/2019</v>
      </c>
      <c r="K1183" t="s">
        <v>2</v>
      </c>
      <c r="L1183" t="s">
        <v>2</v>
      </c>
      <c r="M1183" t="str">
        <f>'TSCĐ Edit'!U1182</f>
        <v>Đang hoạt động</v>
      </c>
      <c r="N1183" t="str">
        <f>'TSCĐ Edit'!Q1182</f>
        <v>15/01/2019</v>
      </c>
    </row>
    <row r="1184" spans="1:14" x14ac:dyDescent="0.3">
      <c r="A1184" t="str">
        <f>'TSCĐ Edit'!I1183</f>
        <v>Khoa Vi Sinh</v>
      </c>
      <c r="B1184" t="str">
        <f>'TSCĐ Edit'!B1183</f>
        <v>Nồi hấp</v>
      </c>
      <c r="C1184" t="str">
        <f>'TSCĐ Edit'!D1183</f>
        <v>BG.NH.VSINH.002</v>
      </c>
      <c r="D1184" t="str">
        <f>'TSCĐ Edit'!H1183</f>
        <v>Nồi hấp tiệt trùng 60 lít</v>
      </c>
      <c r="E1184" t="str">
        <f>'TSCĐ Edit'!L1183</f>
        <v>LAC-5060SD</v>
      </c>
      <c r="F1184" s="160">
        <f>'TSCĐ Edit'!M1183</f>
        <v>2019091804</v>
      </c>
      <c r="G1184" t="str">
        <f>'TSCĐ Edit'!N1183</f>
        <v xml:space="preserve">Labtech </v>
      </c>
      <c r="H1184" t="str">
        <f>'TSCĐ Edit'!O1183</f>
        <v xml:space="preserve"> Hàn Quốc</v>
      </c>
      <c r="I1184">
        <f>'TSCĐ Edit'!P1183</f>
        <v>2019</v>
      </c>
      <c r="J1184" t="str">
        <f>'TSCĐ Edit'!Q1183</f>
        <v>24/03/2020</v>
      </c>
      <c r="K1184" t="s">
        <v>2</v>
      </c>
      <c r="L1184" t="s">
        <v>2</v>
      </c>
      <c r="M1184" t="str">
        <f>'TSCĐ Edit'!U1183</f>
        <v>Đang hoạt động</v>
      </c>
      <c r="N1184" t="str">
        <f>'TSCĐ Edit'!Q1183</f>
        <v>24/03/2020</v>
      </c>
    </row>
    <row r="1185" spans="1:14" x14ac:dyDescent="0.3">
      <c r="A1185" t="str">
        <f>'TSCĐ Edit'!I1184</f>
        <v>Khoa Vi Sinh</v>
      </c>
      <c r="B1185" t="str">
        <f>'TSCĐ Edit'!B1184</f>
        <v>Tủ ấm</v>
      </c>
      <c r="C1185" t="str">
        <f>'TSCĐ Edit'!D1184</f>
        <v>BG.TA.VSINH.001</v>
      </c>
      <c r="D1185" t="str">
        <f>'TSCĐ Edit'!H1184</f>
        <v>Tủ ấm Memmet INB 500</v>
      </c>
      <c r="E1185" t="str">
        <f>'TSCĐ Edit'!L1184</f>
        <v>INB 500</v>
      </c>
      <c r="F1185" s="160" t="str">
        <f>'TSCĐ Edit'!M1184</f>
        <v>E507-0903</v>
      </c>
      <c r="G1185" t="str">
        <f>'TSCĐ Edit'!N1184</f>
        <v>Đức</v>
      </c>
      <c r="H1185" t="str">
        <f>'TSCĐ Edit'!O1184</f>
        <v>Đức</v>
      </c>
      <c r="I1185">
        <f>'TSCĐ Edit'!P1184</f>
        <v>2007</v>
      </c>
      <c r="J1185">
        <f>'TSCĐ Edit'!Q1184</f>
        <v>39459</v>
      </c>
      <c r="K1185" t="s">
        <v>2</v>
      </c>
      <c r="L1185" t="s">
        <v>2</v>
      </c>
      <c r="M1185" t="str">
        <f>'TSCĐ Edit'!U1184</f>
        <v>Đang hoạt động</v>
      </c>
      <c r="N1185">
        <f>'TSCĐ Edit'!Q1184</f>
        <v>39459</v>
      </c>
    </row>
    <row r="1186" spans="1:14" x14ac:dyDescent="0.3">
      <c r="A1186" t="str">
        <f>'TSCĐ Edit'!I1185</f>
        <v>Khoa Vi Sinh</v>
      </c>
      <c r="B1186" t="str">
        <f>'TSCĐ Edit'!B1185</f>
        <v>Tủ ấm</v>
      </c>
      <c r="C1186" t="str">
        <f>'TSCĐ Edit'!D1185</f>
        <v>BG.TA.VSINH.002</v>
      </c>
      <c r="D1186" t="str">
        <f>'TSCĐ Edit'!H1185</f>
        <v>Tủ ẩm 256 lít</v>
      </c>
      <c r="E1186" t="str">
        <f>'TSCĐ Edit'!L1185</f>
        <v>IN260</v>
      </c>
      <c r="F1186" s="160" t="str">
        <f>'TSCĐ Edit'!M1185</f>
        <v>D617-0039</v>
      </c>
      <c r="G1186" t="str">
        <f>'TSCĐ Edit'!N1185</f>
        <v xml:space="preserve">Menmest </v>
      </c>
      <c r="H1186" t="str">
        <f>'TSCĐ Edit'!O1185</f>
        <v>Đức</v>
      </c>
      <c r="I1186">
        <f>'TSCĐ Edit'!P1185</f>
        <v>2016</v>
      </c>
      <c r="J1186" t="str">
        <f>'TSCĐ Edit'!Q1185</f>
        <v xml:space="preserve"> 28/06/2016</v>
      </c>
      <c r="K1186" t="s">
        <v>2</v>
      </c>
      <c r="L1186" t="s">
        <v>2</v>
      </c>
      <c r="M1186" t="str">
        <f>'TSCĐ Edit'!U1185</f>
        <v>Đang hoạt động</v>
      </c>
      <c r="N1186" t="str">
        <f>'TSCĐ Edit'!Q1185</f>
        <v xml:space="preserve"> 28/06/2016</v>
      </c>
    </row>
    <row r="1187" spans="1:14" x14ac:dyDescent="0.3">
      <c r="A1187" t="str">
        <f>'TSCĐ Edit'!I1186</f>
        <v>Khoa Vi Sinh</v>
      </c>
      <c r="B1187" t="str">
        <f>'TSCĐ Edit'!B1186</f>
        <v>Tủ an toàn SH</v>
      </c>
      <c r="C1187" t="str">
        <f>'TSCĐ Edit'!D1186</f>
        <v>BG.TAT.VSINH.001</v>
      </c>
      <c r="D1187" t="str">
        <f>'TSCĐ Edit'!H1186</f>
        <v>Tủ hot vô trùng ESCO</v>
      </c>
      <c r="E1187" t="str">
        <f>'TSCĐ Edit'!L1186</f>
        <v>LA2-4A1</v>
      </c>
      <c r="F1187" s="160" t="str">
        <f>'TSCĐ Edit'!M1186</f>
        <v>2005-12872</v>
      </c>
      <c r="G1187" t="str">
        <f>'TSCĐ Edit'!N1186</f>
        <v xml:space="preserve">ESCO </v>
      </c>
      <c r="H1187" t="str">
        <f>'TSCĐ Edit'!O1186</f>
        <v xml:space="preserve"> Singapo</v>
      </c>
      <c r="I1187">
        <f>'TSCĐ Edit'!P1186</f>
        <v>2006</v>
      </c>
      <c r="J1187">
        <f>'TSCĐ Edit'!Q1186</f>
        <v>40920</v>
      </c>
      <c r="K1187" t="s">
        <v>2</v>
      </c>
      <c r="L1187" t="s">
        <v>2</v>
      </c>
      <c r="M1187" t="str">
        <f>'TSCĐ Edit'!U1186</f>
        <v>Đang hoạt động</v>
      </c>
      <c r="N1187">
        <f>'TSCĐ Edit'!Q1186</f>
        <v>40920</v>
      </c>
    </row>
    <row r="1188" spans="1:14" x14ac:dyDescent="0.3">
      <c r="A1188" t="str">
        <f>'TSCĐ Edit'!I1187</f>
        <v>Khoa Vi Sinh</v>
      </c>
      <c r="B1188" t="str">
        <f>'TSCĐ Edit'!B1187</f>
        <v>Tủ an toàn SH</v>
      </c>
      <c r="C1188" t="str">
        <f>'TSCĐ Edit'!D1187</f>
        <v>BG.TAT.VSINH.002</v>
      </c>
      <c r="D1188" t="str">
        <f>'TSCĐ Edit'!H1187</f>
        <v>Tủ cấy an toàn sinh học cấp II</v>
      </c>
      <c r="E1188">
        <f>'TSCĐ Edit'!L1187</f>
        <v>1386</v>
      </c>
      <c r="F1188" s="160">
        <f>'TSCĐ Edit'!M1187</f>
        <v>300010787</v>
      </c>
      <c r="G1188" t="str">
        <f>'TSCĐ Edit'!N1187</f>
        <v xml:space="preserve">ThermoScientific  </v>
      </c>
      <c r="H1188" t="str">
        <f>'TSCĐ Edit'!O1187</f>
        <v xml:space="preserve">  Mỹ</v>
      </c>
      <c r="I1188">
        <f>'TSCĐ Edit'!P1187</f>
        <v>2015</v>
      </c>
      <c r="J1188" t="str">
        <f>'TSCĐ Edit'!Q1187</f>
        <v>28/09/2015</v>
      </c>
      <c r="K1188" t="s">
        <v>2</v>
      </c>
      <c r="L1188" t="s">
        <v>2</v>
      </c>
      <c r="M1188" t="str">
        <f>'TSCĐ Edit'!U1187</f>
        <v>Đang hoạt động</v>
      </c>
      <c r="N1188" t="str">
        <f>'TSCĐ Edit'!Q1187</f>
        <v>28/09/2015</v>
      </c>
    </row>
    <row r="1189" spans="1:14" x14ac:dyDescent="0.3">
      <c r="A1189" t="str">
        <f>'TSCĐ Edit'!I1188</f>
        <v>Khoa Vi Sinh</v>
      </c>
      <c r="B1189" t="str">
        <f>'TSCĐ Edit'!B1188</f>
        <v>Tủ an toàn SH</v>
      </c>
      <c r="C1189" t="str">
        <f>'TSCĐ Edit'!D1188</f>
        <v>BG.TAT.VSINH.003</v>
      </c>
      <c r="D1189" t="str">
        <f>'TSCĐ Edit'!H1188</f>
        <v>Hệ thống nuôi cấy kị khí ( gồm tủ an toàn sinh học, tủ ấm CO2)</v>
      </c>
      <c r="E1189" t="str">
        <f>'TSCĐ Edit'!L1188</f>
        <v>AN2CTS</v>
      </c>
      <c r="F1189" s="160" t="str">
        <f>'TSCĐ Edit'!M1188</f>
        <v>1606-1554</v>
      </c>
      <c r="G1189" t="str">
        <f>'TSCĐ Edit'!N1188</f>
        <v xml:space="preserve">Mart Microbiology B.V.  </v>
      </c>
      <c r="H1189" t="str">
        <f>'TSCĐ Edit'!O1188</f>
        <v xml:space="preserve"> Hà Lan</v>
      </c>
      <c r="I1189">
        <f>'TSCĐ Edit'!P1188</f>
        <v>2016</v>
      </c>
      <c r="J1189">
        <f>'TSCĐ Edit'!Q1188</f>
        <v>42861</v>
      </c>
      <c r="K1189" t="s">
        <v>2</v>
      </c>
      <c r="L1189" t="s">
        <v>2</v>
      </c>
      <c r="M1189" t="str">
        <f>'TSCĐ Edit'!U1188</f>
        <v>Đang hoạt động</v>
      </c>
      <c r="N1189">
        <f>'TSCĐ Edit'!Q1188</f>
        <v>42861</v>
      </c>
    </row>
    <row r="1190" spans="1:14" x14ac:dyDescent="0.3">
      <c r="A1190" t="str">
        <f>'TSCĐ Edit'!I1189</f>
        <v>Khoa Vi Sinh</v>
      </c>
      <c r="B1190" t="str">
        <f>'TSCĐ Edit'!B1189</f>
        <v>Tủ an toàn SH</v>
      </c>
      <c r="C1190" t="str">
        <f>'TSCĐ Edit'!D1189</f>
        <v>BG.TAT.VSINH.004</v>
      </c>
      <c r="D1190" t="str">
        <f>'TSCĐ Edit'!H1189</f>
        <v>Tủ an toàn sinh học cấp II B</v>
      </c>
      <c r="E1190">
        <f>'TSCĐ Edit'!L1189</f>
        <v>303481130</v>
      </c>
      <c r="F1190" s="160" t="str">
        <f>'TSCĐ Edit'!M1189</f>
        <v>161235367 A</v>
      </c>
      <c r="G1190" t="str">
        <f>'TSCĐ Edit'!N1189</f>
        <v>Labconco</v>
      </c>
      <c r="H1190" t="str">
        <f>'TSCĐ Edit'!O1189</f>
        <v xml:space="preserve">  Mỹ</v>
      </c>
      <c r="I1190">
        <f>'TSCĐ Edit'!P1189</f>
        <v>2017</v>
      </c>
      <c r="J1190">
        <f>'TSCĐ Edit'!Q1189</f>
        <v>42923</v>
      </c>
      <c r="K1190" t="s">
        <v>2</v>
      </c>
      <c r="L1190" t="s">
        <v>2</v>
      </c>
      <c r="M1190" t="str">
        <f>'TSCĐ Edit'!U1189</f>
        <v>Đang hoạt động</v>
      </c>
      <c r="N1190">
        <f>'TSCĐ Edit'!Q1189</f>
        <v>42923</v>
      </c>
    </row>
    <row r="1191" spans="1:14" x14ac:dyDescent="0.3">
      <c r="A1191" t="str">
        <f>'TSCĐ Edit'!I1190</f>
        <v>Khoa Vi Sinh</v>
      </c>
      <c r="B1191" t="str">
        <f>'TSCĐ Edit'!B1190</f>
        <v>Tủ an toàn SH</v>
      </c>
      <c r="C1191" t="str">
        <f>'TSCĐ Edit'!D1190</f>
        <v>BG.TAT.VSINH.005</v>
      </c>
      <c r="D1191" t="str">
        <f>'TSCĐ Edit'!H1190</f>
        <v>Tủ an toàn sinh học cấp II</v>
      </c>
      <c r="E1191">
        <f>'TSCĐ Edit'!L1190</f>
        <v>1386</v>
      </c>
      <c r="F1191" s="160">
        <f>'TSCĐ Edit'!M1190</f>
        <v>300428148</v>
      </c>
      <c r="G1191" t="str">
        <f>'TSCĐ Edit'!N1190</f>
        <v>THERMO FISHER SCIENTIFIC</v>
      </c>
      <c r="H1191" t="str">
        <f>'TSCĐ Edit'!O1190</f>
        <v xml:space="preserve">  Mỹ</v>
      </c>
      <c r="I1191">
        <f>'TSCĐ Edit'!P1190</f>
        <v>2020</v>
      </c>
      <c r="J1191">
        <f>'TSCĐ Edit'!Q1190</f>
        <v>44354</v>
      </c>
      <c r="K1191" t="s">
        <v>2</v>
      </c>
      <c r="L1191" t="s">
        <v>2</v>
      </c>
      <c r="M1191" t="str">
        <f>'TSCĐ Edit'!U1190</f>
        <v>Đang hoạt động</v>
      </c>
      <c r="N1191">
        <f>'TSCĐ Edit'!Q1190</f>
        <v>44354</v>
      </c>
    </row>
    <row r="1192" spans="1:14" x14ac:dyDescent="0.3">
      <c r="A1192" t="str">
        <f>'TSCĐ Edit'!I1191</f>
        <v>Khoa Vi Sinh</v>
      </c>
      <c r="B1192" t="str">
        <f>'TSCĐ Edit'!B1191</f>
        <v xml:space="preserve">Tủ CO2   </v>
      </c>
      <c r="C1192" t="str">
        <f>'TSCĐ Edit'!D1191</f>
        <v>BG.Tủ CO2.VSINH.001</v>
      </c>
      <c r="D1192" t="str">
        <f>'TSCĐ Edit'!H1191</f>
        <v xml:space="preserve">Tủ ẩm CO2   </v>
      </c>
      <c r="E1192">
        <f>'TSCĐ Edit'!L1191</f>
        <v>371</v>
      </c>
      <c r="F1192" s="160">
        <f>'TSCĐ Edit'!M1191</f>
        <v>300012993</v>
      </c>
      <c r="G1192" t="str">
        <f>'TSCĐ Edit'!N1191</f>
        <v xml:space="preserve">ThermoScientific  </v>
      </c>
      <c r="H1192" t="str">
        <f>'TSCĐ Edit'!O1191</f>
        <v xml:space="preserve">  Mỹ</v>
      </c>
      <c r="I1192">
        <f>'TSCĐ Edit'!P1191</f>
        <v>2015</v>
      </c>
      <c r="J1192" t="str">
        <f>'TSCĐ Edit'!Q1191</f>
        <v>28/09/2015</v>
      </c>
      <c r="K1192" t="s">
        <v>2</v>
      </c>
      <c r="L1192" t="s">
        <v>2</v>
      </c>
      <c r="M1192" t="str">
        <f>'TSCĐ Edit'!U1191</f>
        <v>Đang hoạt động</v>
      </c>
      <c r="N1192" t="str">
        <f>'TSCĐ Edit'!Q1191</f>
        <v>28/09/2015</v>
      </c>
    </row>
    <row r="1193" spans="1:14" x14ac:dyDescent="0.3">
      <c r="A1193" t="str">
        <f>'TSCĐ Edit'!I1192</f>
        <v>Khoa Vi Sinh</v>
      </c>
      <c r="B1193" t="str">
        <f>'TSCĐ Edit'!B1192</f>
        <v xml:space="preserve">Tủ CO2   </v>
      </c>
      <c r="C1193" t="str">
        <f>'TSCĐ Edit'!D1192</f>
        <v>BG.Tủ CO2.VSINH.002</v>
      </c>
      <c r="D1193" t="str">
        <f>'TSCĐ Edit'!H1192</f>
        <v xml:space="preserve">Tủ ấm CO2  </v>
      </c>
      <c r="E1193" t="str">
        <f>'TSCĐ Edit'!L1192</f>
        <v>NU-5820E</v>
      </c>
      <c r="F1193" s="160" t="str">
        <f>'TSCĐ Edit'!M1192</f>
        <v>177875011017</v>
      </c>
      <c r="G1193" t="str">
        <f>'TSCĐ Edit'!N1192</f>
        <v>NUAIRE</v>
      </c>
      <c r="H1193" t="str">
        <f>'TSCĐ Edit'!O1192</f>
        <v xml:space="preserve">  Mỹ</v>
      </c>
      <c r="I1193">
        <f>'TSCĐ Edit'!P1192</f>
        <v>2016</v>
      </c>
      <c r="J1193">
        <f>'TSCĐ Edit'!Q1192</f>
        <v>2017</v>
      </c>
      <c r="K1193" t="s">
        <v>2</v>
      </c>
      <c r="L1193" t="s">
        <v>2</v>
      </c>
      <c r="M1193" t="str">
        <f>'TSCĐ Edit'!U1192</f>
        <v>Đang hoạt động</v>
      </c>
      <c r="N1193">
        <f>'TSCĐ Edit'!Q1192</f>
        <v>2017</v>
      </c>
    </row>
    <row r="1194" spans="1:14" x14ac:dyDescent="0.3">
      <c r="A1194" t="str">
        <f>'TSCĐ Edit'!I1193</f>
        <v>Khoa Vi Sinh</v>
      </c>
      <c r="B1194" t="str">
        <f>'TSCĐ Edit'!B1193</f>
        <v>Tủ lạnh</v>
      </c>
      <c r="C1194" t="str">
        <f>'TSCĐ Edit'!D1193</f>
        <v>BG.TL.VSINH.001</v>
      </c>
      <c r="D1194" t="str">
        <f>'TSCĐ Edit'!H1193</f>
        <v>Tủ lạnh sâu</v>
      </c>
      <c r="E1194" t="str">
        <f>'TSCĐ Edit'!L1193</f>
        <v>MDF-237</v>
      </c>
      <c r="F1194" s="160">
        <f>'TSCĐ Edit'!M1193</f>
        <v>12120029</v>
      </c>
      <c r="G1194" t="str">
        <f>'TSCĐ Edit'!N1193</f>
        <v>Nhật Bản</v>
      </c>
      <c r="H1194" t="str">
        <f>'TSCĐ Edit'!O1193</f>
        <v>Nhật Bản</v>
      </c>
      <c r="I1194">
        <f>'TSCĐ Edit'!P1193</f>
        <v>2013</v>
      </c>
      <c r="J1194" t="str">
        <f>'TSCĐ Edit'!Q1193</f>
        <v>24/12/2014</v>
      </c>
      <c r="K1194" t="s">
        <v>2</v>
      </c>
      <c r="L1194" t="s">
        <v>2</v>
      </c>
      <c r="M1194" t="str">
        <f>'TSCĐ Edit'!U1193</f>
        <v>Đang hoạt động</v>
      </c>
      <c r="N1194" t="str">
        <f>'TSCĐ Edit'!Q1193</f>
        <v>24/12/2014</v>
      </c>
    </row>
    <row r="1195" spans="1:14" x14ac:dyDescent="0.3">
      <c r="A1195" t="str">
        <f>'TSCĐ Edit'!I1194</f>
        <v>Khoa Vi Sinh</v>
      </c>
      <c r="B1195" t="str">
        <f>'TSCĐ Edit'!B1194</f>
        <v>Tủ lạnh</v>
      </c>
      <c r="C1195" t="str">
        <f>'TSCĐ Edit'!D1194</f>
        <v>BG.TL.VSINH.002</v>
      </c>
      <c r="D1195" t="str">
        <f>'TSCĐ Edit'!H1194</f>
        <v>Tủ lạnh y tế</v>
      </c>
      <c r="E1195" t="str">
        <f>'TSCĐ Edit'!L1194</f>
        <v>AKG - 377</v>
      </c>
      <c r="F1195" s="160">
        <f>'TSCĐ Edit'!M1194</f>
        <v>20151591074</v>
      </c>
      <c r="G1195" t="str">
        <f>'TSCĐ Edit'!N1194</f>
        <v xml:space="preserve">A/S Vestfrost  </v>
      </c>
      <c r="H1195" t="str">
        <f>'TSCĐ Edit'!O1194</f>
        <v xml:space="preserve"> Đan Mạch</v>
      </c>
      <c r="I1195">
        <f>'TSCĐ Edit'!P1194</f>
        <v>2015</v>
      </c>
      <c r="J1195" t="str">
        <f>'TSCĐ Edit'!Q1194</f>
        <v>28/09/2015</v>
      </c>
      <c r="K1195" t="s">
        <v>2</v>
      </c>
      <c r="L1195" t="s">
        <v>2</v>
      </c>
      <c r="M1195" t="str">
        <f>'TSCĐ Edit'!U1194</f>
        <v>Đang hoạt động</v>
      </c>
      <c r="N1195" t="str">
        <f>'TSCĐ Edit'!Q1194</f>
        <v>28/09/2015</v>
      </c>
    </row>
    <row r="1196" spans="1:14" x14ac:dyDescent="0.3">
      <c r="A1196" t="str">
        <f>'TSCĐ Edit'!I1195</f>
        <v>Khoa Vi Sinh</v>
      </c>
      <c r="B1196" t="str">
        <f>'TSCĐ Edit'!B1195</f>
        <v>Tủ lạnh</v>
      </c>
      <c r="C1196" t="str">
        <f>'TSCĐ Edit'!D1195</f>
        <v>BG.TL.VSINH.003</v>
      </c>
      <c r="D1196" t="str">
        <f>'TSCĐ Edit'!H1195</f>
        <v>Tủ lạnh âm MDF-U5412-PB</v>
      </c>
      <c r="E1196" t="str">
        <f>'TSCĐ Edit'!L1195</f>
        <v>MDF-U5412-PB</v>
      </c>
      <c r="F1196" s="160">
        <f>'TSCĐ Edit'!M1195</f>
        <v>18010216</v>
      </c>
      <c r="G1196" t="str">
        <f>'TSCĐ Edit'!N1195</f>
        <v xml:space="preserve"> PHC </v>
      </c>
      <c r="H1196" t="str">
        <f>'TSCĐ Edit'!O1195</f>
        <v>Nhật Bản</v>
      </c>
      <c r="I1196">
        <f>'TSCĐ Edit'!P1195</f>
        <v>2018</v>
      </c>
      <c r="J1196" t="str">
        <f>'TSCĐ Edit'!Q1195</f>
        <v>20/12/2018</v>
      </c>
      <c r="K1196" t="s">
        <v>2</v>
      </c>
      <c r="L1196" t="s">
        <v>2</v>
      </c>
      <c r="M1196" t="str">
        <f>'TSCĐ Edit'!U1195</f>
        <v>Đang hoạt động</v>
      </c>
      <c r="N1196" t="str">
        <f>'TSCĐ Edit'!Q1195</f>
        <v>20/12/2018</v>
      </c>
    </row>
    <row r="1197" spans="1:14" x14ac:dyDescent="0.3">
      <c r="A1197" t="str">
        <f>'TSCĐ Edit'!I1196</f>
        <v>Khoa Vi Sinh</v>
      </c>
      <c r="B1197" t="str">
        <f>'TSCĐ Edit'!B1196</f>
        <v xml:space="preserve">Tủ lạnh </v>
      </c>
      <c r="C1197" t="str">
        <f>'TSCĐ Edit'!D1196</f>
        <v>BG.TL.VSINH.001</v>
      </c>
      <c r="D1197" t="str">
        <f>'TSCĐ Edit'!H1196</f>
        <v xml:space="preserve">Tủ lạnh âm sâu  </v>
      </c>
      <c r="E1197" t="str">
        <f>'TSCĐ Edit'!L1196</f>
        <v>ULUF 450-2M</v>
      </c>
      <c r="F1197" s="160" t="str">
        <f>'TSCĐ Edit'!M1196</f>
        <v>1107830</v>
      </c>
      <c r="G1197" t="str">
        <f>'TSCĐ Edit'!N1196</f>
        <v>Arctiko</v>
      </c>
      <c r="H1197" t="str">
        <f>'TSCĐ Edit'!O1196</f>
        <v>Ba Lan</v>
      </c>
      <c r="I1197">
        <f>'TSCĐ Edit'!P1196</f>
        <v>2022</v>
      </c>
      <c r="J1197" t="str">
        <f>'TSCĐ Edit'!Q1196</f>
        <v>14/02/2023</v>
      </c>
      <c r="K1197" t="s">
        <v>2</v>
      </c>
      <c r="L1197" t="s">
        <v>2</v>
      </c>
      <c r="M1197" t="str">
        <f>'TSCĐ Edit'!U1196</f>
        <v>Đang hoạt động</v>
      </c>
      <c r="N1197" t="str">
        <f>'TSCĐ Edit'!Q1196</f>
        <v>14/02/2023</v>
      </c>
    </row>
    <row r="1198" spans="1:14" x14ac:dyDescent="0.3">
      <c r="A1198" t="str">
        <f>'TSCĐ Edit'!I1197</f>
        <v>Khoa Vi Sinh</v>
      </c>
      <c r="B1198" t="str">
        <f>'TSCĐ Edit'!B1197</f>
        <v>Tủ sấy</v>
      </c>
      <c r="C1198" t="str">
        <f>'TSCĐ Edit'!D1197</f>
        <v>BG.TS.VSINH.001</v>
      </c>
      <c r="D1198" t="str">
        <f>'TSCĐ Edit'!H1197</f>
        <v>Tủ sấy số 13 ý</v>
      </c>
      <c r="E1198">
        <f>'TSCĐ Edit'!L1197</f>
        <v>0</v>
      </c>
      <c r="F1198" s="160">
        <f>'TSCĐ Edit'!M1197</f>
        <v>132698</v>
      </c>
      <c r="G1198" t="str">
        <f>'TSCĐ Edit'!N1197</f>
        <v xml:space="preserve">Jovan </v>
      </c>
      <c r="H1198" t="str">
        <f>'TSCĐ Edit'!O1197</f>
        <v>Ý</v>
      </c>
      <c r="I1198">
        <f>'TSCĐ Edit'!P1197</f>
        <v>1992</v>
      </c>
      <c r="J1198">
        <f>'TSCĐ Edit'!Q1197</f>
        <v>33615</v>
      </c>
      <c r="K1198" t="s">
        <v>2</v>
      </c>
      <c r="L1198" t="s">
        <v>2</v>
      </c>
      <c r="M1198" t="str">
        <f>'TSCĐ Edit'!U1197</f>
        <v>Đang hoạt động</v>
      </c>
      <c r="N1198">
        <f>'TSCĐ Edit'!Q1197</f>
        <v>33615</v>
      </c>
    </row>
    <row r="1199" spans="1:14" x14ac:dyDescent="0.3">
      <c r="A1199" t="str">
        <f>'TSCĐ Edit'!I1198</f>
        <v>Khoa Y Học Cổ Truyền</v>
      </c>
      <c r="B1199" t="str">
        <f>'TSCĐ Edit'!B1198</f>
        <v>Giường</v>
      </c>
      <c r="C1199" t="str">
        <f>'TSCĐ Edit'!D1198</f>
        <v>BG.G.KYHCT.001</v>
      </c>
      <c r="D1199" t="str">
        <f>'TSCĐ Edit'!H1198</f>
        <v>Giường kéo dãn</v>
      </c>
      <c r="E1199" t="str">
        <f>'TSCĐ Edit'!L1198</f>
        <v>YZB 0135-2004</v>
      </c>
      <c r="F1199" s="160" t="str">
        <f>'TSCĐ Edit'!M1198</f>
        <v>1003035513</v>
      </c>
      <c r="G1199" t="str">
        <f>'TSCĐ Edit'!N1198</f>
        <v>Trung Quốc</v>
      </c>
      <c r="H1199" t="str">
        <f>'TSCĐ Edit'!O1198</f>
        <v xml:space="preserve"> Trung Quốc</v>
      </c>
      <c r="I1199">
        <f>'TSCĐ Edit'!P1198</f>
        <v>2017</v>
      </c>
      <c r="J1199">
        <f>'TSCĐ Edit'!Q1198</f>
        <v>40179</v>
      </c>
      <c r="K1199" t="s">
        <v>2</v>
      </c>
      <c r="L1199" t="s">
        <v>2</v>
      </c>
      <c r="M1199" t="str">
        <f>'TSCĐ Edit'!U1198</f>
        <v>Đang hoạt động</v>
      </c>
      <c r="N1199">
        <f>'TSCĐ Edit'!Q1198</f>
        <v>40179</v>
      </c>
    </row>
    <row r="1200" spans="1:14" x14ac:dyDescent="0.3">
      <c r="A1200" t="str">
        <f>'TSCĐ Edit'!I1199</f>
        <v>Khoa Y Học Cổ Truyền</v>
      </c>
      <c r="B1200" t="str">
        <f>'TSCĐ Edit'!B1199</f>
        <v>Máy điện từ trường cao áp BIOS</v>
      </c>
      <c r="C1200" t="str">
        <f>'TSCĐ Edit'!D1199</f>
        <v>BG.ĐTT.KYHCT.001</v>
      </c>
      <c r="D1200" t="str">
        <f>'TSCĐ Edit'!H1199</f>
        <v>Máy điện từ trường cao áp BIOS</v>
      </c>
      <c r="E1200" t="str">
        <f>'TSCĐ Edit'!L1199</f>
        <v>Model: BIOS-9000;</v>
      </c>
      <c r="F1200" s="160" t="str">
        <f>'TSCĐ Edit'!M1199</f>
        <v>201109700246</v>
      </c>
      <c r="G1200" t="str">
        <f>'TSCĐ Edit'!N1199</f>
        <v xml:space="preserve">ITO </v>
      </c>
      <c r="H1200" t="str">
        <f>'TSCĐ Edit'!O1199</f>
        <v>Nhật Bản</v>
      </c>
      <c r="I1200">
        <f>'TSCĐ Edit'!P1199</f>
        <v>2011</v>
      </c>
      <c r="J1200">
        <f>'TSCĐ Edit'!Q1199</f>
        <v>40555</v>
      </c>
      <c r="K1200" t="s">
        <v>2</v>
      </c>
      <c r="L1200" t="s">
        <v>2</v>
      </c>
      <c r="M1200" t="str">
        <f>'TSCĐ Edit'!U1199</f>
        <v>Đang hoạt động</v>
      </c>
      <c r="N1200">
        <f>'TSCĐ Edit'!Q1199</f>
        <v>40555</v>
      </c>
    </row>
    <row r="1201" spans="1:14" x14ac:dyDescent="0.3">
      <c r="A1201" t="str">
        <f>'TSCĐ Edit'!I1200</f>
        <v>Khoa Y Học Cổ Truyền</v>
      </c>
      <c r="B1201" t="str">
        <f>'TSCĐ Edit'!B1200</f>
        <v>Máy đóng gói tự động</v>
      </c>
      <c r="C1201" t="str">
        <f>'TSCĐ Edit'!D1200</f>
        <v>BG.MĐG.KYHCT.001</v>
      </c>
      <c r="D1201" t="str">
        <f>'TSCĐ Edit'!H1200</f>
        <v>Máy đóng gói tự động</v>
      </c>
      <c r="E1201" t="str">
        <f>'TSCĐ Edit'!L1200</f>
        <v>YB-50-250</v>
      </c>
      <c r="F1201" s="160">
        <f>'TSCĐ Edit'!M1200</f>
        <v>1608002</v>
      </c>
      <c r="G1201" t="str">
        <f>'TSCĐ Edit'!N1200</f>
        <v xml:space="preserve">Bejing </v>
      </c>
      <c r="H1201" t="str">
        <f>'TSCĐ Edit'!O1200</f>
        <v xml:space="preserve"> Trung Quốc</v>
      </c>
      <c r="I1201">
        <f>'TSCĐ Edit'!P1200</f>
        <v>2016</v>
      </c>
      <c r="J1201">
        <f>'TSCĐ Edit'!Q1200</f>
        <v>42952</v>
      </c>
      <c r="K1201" t="s">
        <v>2</v>
      </c>
      <c r="L1201" t="s">
        <v>2</v>
      </c>
      <c r="M1201" t="str">
        <f>'TSCĐ Edit'!U1200</f>
        <v>Đang hoạt động</v>
      </c>
      <c r="N1201">
        <f>'TSCĐ Edit'!Q1200</f>
        <v>42952</v>
      </c>
    </row>
    <row r="1202" spans="1:14" x14ac:dyDescent="0.3">
      <c r="A1202" t="str">
        <f>'TSCĐ Edit'!I1201</f>
        <v>Khoa Y Học Cổ Truyền</v>
      </c>
      <c r="B1202" t="str">
        <f>'TSCĐ Edit'!B1201</f>
        <v xml:space="preserve">Máy sắc thuốc  </v>
      </c>
      <c r="C1202" t="str">
        <f>'TSCĐ Edit'!D1201</f>
        <v>BG.MST.KYHCT.001</v>
      </c>
      <c r="D1202" t="str">
        <f>'TSCĐ Edit'!H1201</f>
        <v>Máy sắc thuốc tự động</v>
      </c>
      <c r="E1202" t="str">
        <f>'TSCĐ Edit'!L1201</f>
        <v>YJB-G</v>
      </c>
      <c r="F1202" s="160">
        <f>'TSCĐ Edit'!M1201</f>
        <v>1612027</v>
      </c>
      <c r="G1202" t="str">
        <f>'TSCĐ Edit'!N1201</f>
        <v xml:space="preserve">Bejing </v>
      </c>
      <c r="H1202" t="str">
        <f>'TSCĐ Edit'!O1201</f>
        <v xml:space="preserve"> Trung Quốc</v>
      </c>
      <c r="I1202">
        <f>'TSCĐ Edit'!P1201</f>
        <v>2016</v>
      </c>
      <c r="J1202">
        <f>'TSCĐ Edit'!Q1201</f>
        <v>42952</v>
      </c>
      <c r="K1202" t="s">
        <v>2</v>
      </c>
      <c r="L1202" t="s">
        <v>2</v>
      </c>
      <c r="M1202" t="str">
        <f>'TSCĐ Edit'!U1201</f>
        <v>Đang hoạt động</v>
      </c>
      <c r="N1202">
        <f>'TSCĐ Edit'!Q1201</f>
        <v>42952</v>
      </c>
    </row>
    <row r="1203" spans="1:14" x14ac:dyDescent="0.3">
      <c r="A1203" t="str">
        <f>'TSCĐ Edit'!I1202</f>
        <v>Khoa Y Học Cổ Truyền</v>
      </c>
      <c r="B1203" t="str">
        <f>'TSCĐ Edit'!B1202</f>
        <v xml:space="preserve">Máy sắc thuốc  </v>
      </c>
      <c r="C1203" t="str">
        <f>'TSCĐ Edit'!D1202</f>
        <v>BG.MST.KYHCT.002</v>
      </c>
      <c r="D1203" t="str">
        <f>'TSCĐ Edit'!H1202</f>
        <v>Máy sắc thuốc và đóng gói tự động</v>
      </c>
      <c r="E1203" t="str">
        <f>'TSCĐ Edit'!L1202</f>
        <v>TOWER 1+2</v>
      </c>
      <c r="F1203" s="160">
        <f>'TSCĐ Edit'!M1202</f>
        <v>1901982</v>
      </c>
      <c r="G1203" t="str">
        <f>'TSCĐ Edit'!N1202</f>
        <v xml:space="preserve">Kyungseo </v>
      </c>
      <c r="H1203" t="str">
        <f>'TSCĐ Edit'!O1202</f>
        <v xml:space="preserve"> Hàn Quốc</v>
      </c>
      <c r="I1203">
        <f>'TSCĐ Edit'!P1202</f>
        <v>2019</v>
      </c>
      <c r="J1203" t="str">
        <f>'TSCĐ Edit'!Q1202</f>
        <v>14/02/2020</v>
      </c>
      <c r="K1203" t="s">
        <v>2</v>
      </c>
      <c r="L1203" t="s">
        <v>2</v>
      </c>
      <c r="M1203" t="str">
        <f>'TSCĐ Edit'!U1202</f>
        <v>Đang hoạt động</v>
      </c>
      <c r="N1203" t="str">
        <f>'TSCĐ Edit'!Q1202</f>
        <v>14/02/2020</v>
      </c>
    </row>
    <row r="1204" spans="1:14" x14ac:dyDescent="0.3">
      <c r="A1204" t="str">
        <f>'TSCĐ Edit'!I1203</f>
        <v>Khoa Y Học Cổ Truyền</v>
      </c>
      <c r="B1204" t="str">
        <f>'TSCĐ Edit'!B1203</f>
        <v xml:space="preserve">Máy trị liệu  </v>
      </c>
      <c r="C1204" t="str">
        <f>'TSCĐ Edit'!D1203</f>
        <v>BG.MTL.KYHCT.001</v>
      </c>
      <c r="D1204" t="str">
        <f>'TSCĐ Edit'!H1203</f>
        <v>Máy trị liệu 4 liệu pháp kèm phụ kiện</v>
      </c>
      <c r="E1204" t="str">
        <f>'TSCĐ Edit'!L1203</f>
        <v>BTL-5000</v>
      </c>
      <c r="F1204" s="160" t="str">
        <f>'TSCĐ Edit'!M1203</f>
        <v xml:space="preserve"> 038B03938</v>
      </c>
      <c r="G1204" t="str">
        <f>'TSCĐ Edit'!N1203</f>
        <v>BTL Industrles Ltd</v>
      </c>
      <c r="H1204" t="str">
        <f>'TSCĐ Edit'!O1203</f>
        <v>Anh</v>
      </c>
      <c r="I1204">
        <f>'TSCĐ Edit'!P1203</f>
        <v>2017</v>
      </c>
      <c r="J1204">
        <f>'TSCĐ Edit'!Q1203</f>
        <v>41275</v>
      </c>
      <c r="K1204" t="s">
        <v>2</v>
      </c>
      <c r="L1204" t="s">
        <v>2</v>
      </c>
      <c r="M1204" t="str">
        <f>'TSCĐ Edit'!U1203</f>
        <v>Đang hoạt động</v>
      </c>
      <c r="N1204">
        <f>'TSCĐ Edit'!Q1203</f>
        <v>41275</v>
      </c>
    </row>
    <row r="1205" spans="1:14" x14ac:dyDescent="0.3">
      <c r="A1205" t="str">
        <f>'TSCĐ Edit'!I1204</f>
        <v>Phòng Vật Tư TBYT</v>
      </c>
      <c r="B1205" t="str">
        <f>'TSCĐ Edit'!B1204</f>
        <v>Giường</v>
      </c>
      <c r="C1205" t="str">
        <f>'TSCĐ Edit'!D1204</f>
        <v>BG.G.PVTTB.001</v>
      </c>
      <c r="D1205" t="str">
        <f>'TSCĐ Edit'!H1204</f>
        <v>Giường bệnh nhân 1 tay quay (Gồm cột treo ống tiên truyền  +Tủ bệnh nhân)</v>
      </c>
      <c r="E1205" t="str">
        <f>'TSCĐ Edit'!L1204</f>
        <v>YN 701</v>
      </c>
      <c r="F1205" s="160" t="str">
        <f>'TSCĐ Edit'!M1204</f>
        <v>Không có</v>
      </c>
      <c r="G1205" t="str">
        <f>'TSCĐ Edit'!N1204</f>
        <v xml:space="preserve">Kareroom </v>
      </c>
      <c r="H1205" t="str">
        <f>'TSCĐ Edit'!O1204</f>
        <v xml:space="preserve"> Hàn Quốc</v>
      </c>
      <c r="I1205">
        <f>'TSCĐ Edit'!P1204</f>
        <v>2021</v>
      </c>
      <c r="J1205" t="str">
        <f>'TSCĐ Edit'!Q1204</f>
        <v xml:space="preserve"> 10/06/2021</v>
      </c>
      <c r="K1205" t="s">
        <v>2</v>
      </c>
      <c r="L1205" t="s">
        <v>2</v>
      </c>
      <c r="M1205" t="str">
        <f>'TSCĐ Edit'!U1204</f>
        <v>Đang hoạt động</v>
      </c>
      <c r="N1205" t="str">
        <f>'TSCĐ Edit'!Q1204</f>
        <v xml:space="preserve"> 10/06/2021</v>
      </c>
    </row>
    <row r="1206" spans="1:14" x14ac:dyDescent="0.3">
      <c r="A1206" t="str">
        <f>'TSCĐ Edit'!I1205</f>
        <v>Phòng Vật Tư TBYT</v>
      </c>
      <c r="B1206" t="str">
        <f>'TSCĐ Edit'!B1205</f>
        <v xml:space="preserve">Hệ thống khí y tế  </v>
      </c>
      <c r="C1206" t="str">
        <f>'TSCĐ Edit'!D1205</f>
        <v>BG..PVTTB.001</v>
      </c>
      <c r="D1206" t="str">
        <f>'TSCĐ Edit'!H1205</f>
        <v>Hệ thống khí y tế nhà 9 tầng</v>
      </c>
      <c r="E1206">
        <f>'TSCĐ Edit'!L1205</f>
        <v>0</v>
      </c>
      <c r="F1206" s="160">
        <f>'TSCĐ Edit'!M1205</f>
        <v>0</v>
      </c>
      <c r="G1206">
        <f>'TSCĐ Edit'!N1205</f>
        <v>0</v>
      </c>
      <c r="H1206">
        <f>'TSCĐ Edit'!O1205</f>
        <v>0</v>
      </c>
      <c r="I1206">
        <f>'TSCĐ Edit'!P1205</f>
        <v>2020</v>
      </c>
      <c r="J1206" t="str">
        <f>'TSCĐ Edit'!Q1205</f>
        <v>16/07/2020</v>
      </c>
      <c r="K1206" t="s">
        <v>2</v>
      </c>
      <c r="L1206" t="s">
        <v>2</v>
      </c>
      <c r="M1206" t="str">
        <f>'TSCĐ Edit'!U1205</f>
        <v>Đang hoạt động</v>
      </c>
      <c r="N1206" t="str">
        <f>'TSCĐ Edit'!Q1205</f>
        <v>16/07/2020</v>
      </c>
    </row>
    <row r="1207" spans="1:14" x14ac:dyDescent="0.3">
      <c r="A1207" t="str">
        <f>'TSCĐ Edit'!I1206</f>
        <v>Phòng Vật Tư TBYT</v>
      </c>
      <c r="B1207" t="str">
        <f>'TSCĐ Edit'!B1206</f>
        <v>Máy thở</v>
      </c>
      <c r="C1207" t="str">
        <f>'TSCĐ Edit'!D1206</f>
        <v>BG.MT.PVTTB.001</v>
      </c>
      <c r="D1207" t="str">
        <f>'TSCĐ Edit'!H1206</f>
        <v>Máy thở xâm nhập Vinsmart</v>
      </c>
      <c r="E1207" t="str">
        <f>'TSCĐ Edit'!L1206</f>
        <v>VFS-410</v>
      </c>
      <c r="F1207" s="160" t="str">
        <f>'TSCĐ Edit'!M1206</f>
        <v>10KBO610VLA20143</v>
      </c>
      <c r="G1207" t="str">
        <f>'TSCĐ Edit'!N1206</f>
        <v>Vinsmart</v>
      </c>
      <c r="H1207" t="str">
        <f>'TSCĐ Edit'!O1206</f>
        <v>Việt Nam</v>
      </c>
      <c r="I1207">
        <f>'TSCĐ Edit'!P1206</f>
        <v>2020</v>
      </c>
      <c r="J1207" t="str">
        <f>'TSCĐ Edit'!Q1206</f>
        <v>30/08/2021</v>
      </c>
      <c r="K1207" t="s">
        <v>2</v>
      </c>
      <c r="L1207" t="s">
        <v>2</v>
      </c>
      <c r="M1207" t="str">
        <f>'TSCĐ Edit'!U1206</f>
        <v>Đang hoạt động</v>
      </c>
      <c r="N1207" t="str">
        <f>'TSCĐ Edit'!Q1206</f>
        <v>30/08/2021</v>
      </c>
    </row>
    <row r="1208" spans="1:14" x14ac:dyDescent="0.3">
      <c r="A1208" t="str">
        <f>'TSCĐ Edit'!I1207</f>
        <v>Phòng Vật Tư TBYT</v>
      </c>
      <c r="B1208" t="str">
        <f>'TSCĐ Edit'!B1207</f>
        <v>Máy thở</v>
      </c>
      <c r="C1208" t="str">
        <f>'TSCĐ Edit'!D1207</f>
        <v>BG.MT.PVTTB.002</v>
      </c>
      <c r="D1208" t="str">
        <f>'TSCĐ Edit'!H1207</f>
        <v>Máy thở xâm nhập Vinsmart</v>
      </c>
      <c r="E1208" t="str">
        <f>'TSCĐ Edit'!L1207</f>
        <v>VFS-410</v>
      </c>
      <c r="F1208" s="160" t="str">
        <f>'TSCĐ Edit'!M1207</f>
        <v>10KBO610VL9U0048</v>
      </c>
      <c r="G1208" t="str">
        <f>'TSCĐ Edit'!N1207</f>
        <v>Vinsmart</v>
      </c>
      <c r="H1208" t="str">
        <f>'TSCĐ Edit'!O1207</f>
        <v>Việt Nam</v>
      </c>
      <c r="I1208">
        <f>'TSCĐ Edit'!P1207</f>
        <v>2020</v>
      </c>
      <c r="J1208" t="str">
        <f>'TSCĐ Edit'!Q1207</f>
        <v>30/08/2021</v>
      </c>
      <c r="K1208" t="s">
        <v>2</v>
      </c>
      <c r="L1208" t="s">
        <v>2</v>
      </c>
      <c r="M1208" t="str">
        <f>'TSCĐ Edit'!U1207</f>
        <v>Đang hoạt động</v>
      </c>
      <c r="N1208" t="str">
        <f>'TSCĐ Edit'!Q1207</f>
        <v>30/08/2021</v>
      </c>
    </row>
    <row r="1209" spans="1:14" x14ac:dyDescent="0.3">
      <c r="A1209" t="str">
        <f>'TSCĐ Edit'!I1208</f>
        <v>Phòng Vật Tư TBYT</v>
      </c>
      <c r="B1209" t="str">
        <f>'TSCĐ Edit'!B1208</f>
        <v>Máy thở</v>
      </c>
      <c r="C1209" t="str">
        <f>'TSCĐ Edit'!D1208</f>
        <v>BG.MT.PVTTB.003</v>
      </c>
      <c r="D1209" t="str">
        <f>'TSCĐ Edit'!H1208</f>
        <v>Máy thở xâm nhập Vinsmart</v>
      </c>
      <c r="E1209" t="str">
        <f>'TSCĐ Edit'!L1208</f>
        <v>VFS-410</v>
      </c>
      <c r="F1209" s="160" t="str">
        <f>'TSCĐ Edit'!M1208</f>
        <v>10KBO610VL9M0006</v>
      </c>
      <c r="G1209" t="str">
        <f>'TSCĐ Edit'!N1208</f>
        <v>Vinsmart</v>
      </c>
      <c r="H1209" t="str">
        <f>'TSCĐ Edit'!O1208</f>
        <v>Việt Nam</v>
      </c>
      <c r="I1209">
        <f>'TSCĐ Edit'!P1208</f>
        <v>2020</v>
      </c>
      <c r="J1209" t="str">
        <f>'TSCĐ Edit'!Q1208</f>
        <v>30/08/2021</v>
      </c>
      <c r="K1209" t="s">
        <v>2</v>
      </c>
      <c r="L1209" t="s">
        <v>2</v>
      </c>
      <c r="M1209" t="str">
        <f>'TSCĐ Edit'!U1208</f>
        <v>Đang hoạt động</v>
      </c>
      <c r="N1209" t="str">
        <f>'TSCĐ Edit'!Q1208</f>
        <v>30/08/2021</v>
      </c>
    </row>
    <row r="1210" spans="1:14" x14ac:dyDescent="0.3">
      <c r="A1210" t="str">
        <f>'TSCĐ Edit'!I1209</f>
        <v>Phòng Vật Tư TBYT</v>
      </c>
      <c r="B1210" t="str">
        <f>'TSCĐ Edit'!B1209</f>
        <v>Máy thở</v>
      </c>
      <c r="C1210" t="str">
        <f>'TSCĐ Edit'!D1209</f>
        <v>BG.MT.PVTTB.004</v>
      </c>
      <c r="D1210" t="str">
        <f>'TSCĐ Edit'!H1209</f>
        <v>Máy thở xâm nhập Vinsmart</v>
      </c>
      <c r="E1210" t="str">
        <f>'TSCĐ Edit'!L1209</f>
        <v>VFS-410</v>
      </c>
      <c r="F1210" s="160" t="str">
        <f>'TSCĐ Edit'!M1209</f>
        <v>10KBO610VL9L0113</v>
      </c>
      <c r="G1210" t="str">
        <f>'TSCĐ Edit'!N1209</f>
        <v>Vinsmart</v>
      </c>
      <c r="H1210" t="str">
        <f>'TSCĐ Edit'!O1209</f>
        <v>Việt Nam</v>
      </c>
      <c r="I1210">
        <f>'TSCĐ Edit'!P1209</f>
        <v>2020</v>
      </c>
      <c r="J1210" t="str">
        <f>'TSCĐ Edit'!Q1209</f>
        <v>30/08/2021</v>
      </c>
      <c r="K1210" t="s">
        <v>2</v>
      </c>
      <c r="L1210" t="s">
        <v>2</v>
      </c>
      <c r="M1210" t="str">
        <f>'TSCĐ Edit'!U1209</f>
        <v>Đang hoạt động</v>
      </c>
      <c r="N1210" t="str">
        <f>'TSCĐ Edit'!Q1209</f>
        <v>30/08/2021</v>
      </c>
    </row>
    <row r="1211" spans="1:14" x14ac:dyDescent="0.3">
      <c r="A1211" t="str">
        <f>'TSCĐ Edit'!I1210</f>
        <v>Phòng Vật Tư TBYT</v>
      </c>
      <c r="B1211" t="str">
        <f>'TSCĐ Edit'!B1210</f>
        <v>Máy thở</v>
      </c>
      <c r="C1211" t="str">
        <f>'TSCĐ Edit'!D1210</f>
        <v>BG.MT.PVTTB.005</v>
      </c>
      <c r="D1211" t="str">
        <f>'TSCĐ Edit'!H1210</f>
        <v>Máy thở xâm nhập Vinsmart</v>
      </c>
      <c r="E1211" t="str">
        <f>'TSCĐ Edit'!L1210</f>
        <v>VFS-410</v>
      </c>
      <c r="F1211" s="160" t="str">
        <f>'TSCĐ Edit'!M1210</f>
        <v>10KBO610VL9U0084</v>
      </c>
      <c r="G1211" t="str">
        <f>'TSCĐ Edit'!N1210</f>
        <v>Vinsmart</v>
      </c>
      <c r="H1211" t="str">
        <f>'TSCĐ Edit'!O1210</f>
        <v>Việt Nam</v>
      </c>
      <c r="I1211">
        <f>'TSCĐ Edit'!P1210</f>
        <v>2020</v>
      </c>
      <c r="J1211" t="str">
        <f>'TSCĐ Edit'!Q1210</f>
        <v>30/08/2021</v>
      </c>
      <c r="K1211" t="s">
        <v>2</v>
      </c>
      <c r="L1211" t="s">
        <v>2</v>
      </c>
      <c r="M1211" t="str">
        <f>'TSCĐ Edit'!U1210</f>
        <v>Đang hoạt động</v>
      </c>
      <c r="N1211" t="str">
        <f>'TSCĐ Edit'!Q1210</f>
        <v>30/08/2021</v>
      </c>
    </row>
    <row r="1212" spans="1:14" x14ac:dyDescent="0.3">
      <c r="A1212" t="str">
        <f>'TSCĐ Edit'!I1211</f>
        <v>Phòng Vật Tư TBYT</v>
      </c>
      <c r="B1212" t="str">
        <f>'TSCĐ Edit'!B1211</f>
        <v>Máy thở</v>
      </c>
      <c r="C1212" t="str">
        <f>'TSCĐ Edit'!D1211</f>
        <v>BG.MT.PVTTB.006</v>
      </c>
      <c r="D1212" t="str">
        <f>'TSCĐ Edit'!H1211</f>
        <v>Máy thở xâm nhập Vinsmart</v>
      </c>
      <c r="E1212" t="str">
        <f>'TSCĐ Edit'!L1211</f>
        <v>VFS-410</v>
      </c>
      <c r="F1212" s="160" t="str">
        <f>'TSCĐ Edit'!M1211</f>
        <v>10KBO610VLA10038</v>
      </c>
      <c r="G1212" t="str">
        <f>'TSCĐ Edit'!N1211</f>
        <v>Vinsmart</v>
      </c>
      <c r="H1212" t="str">
        <f>'TSCĐ Edit'!O1211</f>
        <v>Việt Nam</v>
      </c>
      <c r="I1212">
        <f>'TSCĐ Edit'!P1211</f>
        <v>2020</v>
      </c>
      <c r="J1212" t="str">
        <f>'TSCĐ Edit'!Q1211</f>
        <v>30/08/2021</v>
      </c>
      <c r="K1212" t="s">
        <v>2</v>
      </c>
      <c r="L1212" t="s">
        <v>2</v>
      </c>
      <c r="M1212" t="str">
        <f>'TSCĐ Edit'!U1211</f>
        <v>Đang hoạt động</v>
      </c>
      <c r="N1212" t="str">
        <f>'TSCĐ Edit'!Q1211</f>
        <v>30/08/2021</v>
      </c>
    </row>
    <row r="1213" spans="1:14" x14ac:dyDescent="0.3">
      <c r="A1213" t="str">
        <f>'TSCĐ Edit'!I1212</f>
        <v>Phòng Vật Tư TBYT</v>
      </c>
      <c r="B1213" t="str">
        <f>'TSCĐ Edit'!B1212</f>
        <v>Máy thở</v>
      </c>
      <c r="C1213" t="str">
        <f>'TSCĐ Edit'!D1212</f>
        <v>BG.MT.PVTTB.007</v>
      </c>
      <c r="D1213" t="str">
        <f>'TSCĐ Edit'!H1212</f>
        <v>Máy thở xâm nhập Vinsmart</v>
      </c>
      <c r="E1213" t="str">
        <f>'TSCĐ Edit'!L1212</f>
        <v>VFS-410</v>
      </c>
      <c r="F1213" s="160" t="str">
        <f>'TSCĐ Edit'!M1212</f>
        <v>10KBO610VLA10188</v>
      </c>
      <c r="G1213" t="str">
        <f>'TSCĐ Edit'!N1212</f>
        <v>Vinsmart</v>
      </c>
      <c r="H1213" t="str">
        <f>'TSCĐ Edit'!O1212</f>
        <v>Việt Nam</v>
      </c>
      <c r="I1213">
        <f>'TSCĐ Edit'!P1212</f>
        <v>2020</v>
      </c>
      <c r="J1213" t="str">
        <f>'TSCĐ Edit'!Q1212</f>
        <v>30/08/2021</v>
      </c>
      <c r="K1213" t="s">
        <v>2</v>
      </c>
      <c r="L1213" t="s">
        <v>2</v>
      </c>
      <c r="M1213" t="str">
        <f>'TSCĐ Edit'!U1212</f>
        <v>Đang hoạt động</v>
      </c>
      <c r="N1213" t="str">
        <f>'TSCĐ Edit'!Q1212</f>
        <v>30/08/2021</v>
      </c>
    </row>
    <row r="1214" spans="1:14" x14ac:dyDescent="0.3">
      <c r="A1214" t="str">
        <f>'TSCĐ Edit'!I1213</f>
        <v>Trung Tâm Bảo Vệ Sức Khỏe Cán Bộ</v>
      </c>
      <c r="B1214" t="str">
        <f>'TSCĐ Edit'!B1213</f>
        <v>Bồn rửa</v>
      </c>
      <c r="C1214" t="str">
        <f>'TSCĐ Edit'!D1213</f>
        <v>BG..TBVSK.001</v>
      </c>
      <c r="D1214" t="str">
        <f>'TSCĐ Edit'!H1213</f>
        <v>Bồn rửa dây nội soi tiêu hóa</v>
      </c>
      <c r="E1214">
        <f>'TSCĐ Edit'!L1213</f>
        <v>0</v>
      </c>
      <c r="F1214" s="160">
        <f>'TSCĐ Edit'!M1213</f>
        <v>0</v>
      </c>
      <c r="G1214">
        <f>'TSCĐ Edit'!N1213</f>
        <v>0</v>
      </c>
      <c r="H1214">
        <f>'TSCĐ Edit'!O1213</f>
        <v>0</v>
      </c>
      <c r="I1214">
        <f>'TSCĐ Edit'!P1213</f>
        <v>2015</v>
      </c>
      <c r="J1214">
        <f>'TSCĐ Edit'!Q1213</f>
        <v>42103</v>
      </c>
      <c r="K1214" t="s">
        <v>2</v>
      </c>
      <c r="L1214" t="s">
        <v>2</v>
      </c>
      <c r="M1214" t="str">
        <f>'TSCĐ Edit'!U1213</f>
        <v>Đang hoạt động</v>
      </c>
      <c r="N1214">
        <f>'TSCĐ Edit'!Q1213</f>
        <v>42103</v>
      </c>
    </row>
    <row r="1215" spans="1:14" x14ac:dyDescent="0.3">
      <c r="A1215" t="str">
        <f>'TSCĐ Edit'!I1214</f>
        <v>Trung Tâm Bảo Vệ Sức Khỏe Cán Bộ</v>
      </c>
      <c r="B1215" t="str">
        <f>'TSCĐ Edit'!B1214</f>
        <v>Ghế Massage</v>
      </c>
      <c r="C1215" t="str">
        <f>'TSCĐ Edit'!D1214</f>
        <v>BG.GMS.TBVSK.001</v>
      </c>
      <c r="D1215" t="str">
        <f>'TSCĐ Edit'!H1214</f>
        <v>Ghế Massage</v>
      </c>
      <c r="E1215" t="str">
        <f>'TSCĐ Edit'!L1214</f>
        <v>Model: HCP11001D</v>
      </c>
      <c r="F1215" s="160" t="str">
        <f>'TSCĐ Edit'!M1214</f>
        <v>Không có</v>
      </c>
      <c r="G1215" t="str">
        <f>'TSCĐ Edit'!N1214</f>
        <v>Nhật Bản</v>
      </c>
      <c r="H1215" t="str">
        <f>'TSCĐ Edit'!O1214</f>
        <v>Nhật Bản</v>
      </c>
      <c r="I1215">
        <f>'TSCĐ Edit'!P1214</f>
        <v>2015</v>
      </c>
      <c r="J1215">
        <f>'TSCĐ Edit'!Q1214</f>
        <v>42167</v>
      </c>
      <c r="K1215" t="s">
        <v>2</v>
      </c>
      <c r="L1215" t="s">
        <v>2</v>
      </c>
      <c r="M1215" t="str">
        <f>'TSCĐ Edit'!U1214</f>
        <v>Đang hoạt động</v>
      </c>
      <c r="N1215">
        <f>'TSCĐ Edit'!Q1214</f>
        <v>42167</v>
      </c>
    </row>
    <row r="1216" spans="1:14" x14ac:dyDescent="0.3">
      <c r="A1216" t="str">
        <f>'TSCĐ Edit'!I1215</f>
        <v>Trung Tâm Bảo Vệ Sức Khỏe Cán Bộ</v>
      </c>
      <c r="B1216" t="str">
        <f>'TSCĐ Edit'!B1215</f>
        <v xml:space="preserve">Hệ thống Holter theo dõi điện tim </v>
      </c>
      <c r="C1216" t="str">
        <f>'TSCĐ Edit'!D1215</f>
        <v>BG.HTĐT.TBVSK.001</v>
      </c>
      <c r="D1216" t="str">
        <f>'TSCĐ Edit'!H1215</f>
        <v xml:space="preserve">Hệ thống Holter theo dõi điện tim di động 24h (01 đầu ghi) </v>
      </c>
      <c r="E1216" t="str">
        <f>'TSCĐ Edit'!L1215</f>
        <v xml:space="preserve"> 860322 DigiTrak XT </v>
      </c>
      <c r="F1216" s="160" t="str">
        <f>'TSCĐ Edit'!M1215</f>
        <v xml:space="preserve"> US21955548</v>
      </c>
      <c r="G1216" t="str">
        <f>'TSCĐ Edit'!N1215</f>
        <v xml:space="preserve"> Philips Medical Systems </v>
      </c>
      <c r="H1216" t="str">
        <f>'TSCĐ Edit'!O1215</f>
        <v xml:space="preserve">  Mỹ</v>
      </c>
      <c r="I1216">
        <f>'TSCĐ Edit'!P1215</f>
        <v>2021</v>
      </c>
      <c r="J1216" t="str">
        <f>'TSCĐ Edit'!Q1215</f>
        <v>19/11/2021</v>
      </c>
      <c r="K1216" t="s">
        <v>2</v>
      </c>
      <c r="L1216" t="s">
        <v>2</v>
      </c>
      <c r="M1216" t="str">
        <f>'TSCĐ Edit'!U1215</f>
        <v>Đang hoạt động</v>
      </c>
      <c r="N1216" t="str">
        <f>'TSCĐ Edit'!Q1215</f>
        <v>19/11/2021</v>
      </c>
    </row>
    <row r="1217" spans="1:14" x14ac:dyDescent="0.3">
      <c r="A1217" t="str">
        <f>'TSCĐ Edit'!I1216</f>
        <v>Trung Tâm Bảo Vệ Sức Khỏe Cán Bộ</v>
      </c>
      <c r="B1217" t="str">
        <f>'TSCĐ Edit'!B1216</f>
        <v>Hệ thống Holter theo huyết áp</v>
      </c>
      <c r="C1217" t="str">
        <f>'TSCĐ Edit'!D1216</f>
        <v>BG.HTHA.TBVSK.001</v>
      </c>
      <c r="D1217" t="str">
        <f>'TSCĐ Edit'!H1216</f>
        <v xml:space="preserve">Hệ thống Holter theo huyết áp di động 24h </v>
      </c>
      <c r="E1217" t="str">
        <f>'TSCĐ Edit'!L1216</f>
        <v xml:space="preserve">  250 Oscar 2 </v>
      </c>
      <c r="F1217" s="160">
        <f>'TSCĐ Edit'!M1216</f>
        <v>142366</v>
      </c>
      <c r="G1217" t="str">
        <f>'TSCĐ Edit'!N1216</f>
        <v xml:space="preserve"> SunTech Medical, Inc </v>
      </c>
      <c r="H1217" t="str">
        <f>'TSCĐ Edit'!O1216</f>
        <v xml:space="preserve">  Mỹ</v>
      </c>
      <c r="I1217">
        <f>'TSCĐ Edit'!P1216</f>
        <v>2021</v>
      </c>
      <c r="J1217" t="str">
        <f>'TSCĐ Edit'!Q1216</f>
        <v>19/11/2021</v>
      </c>
      <c r="K1217" t="s">
        <v>2</v>
      </c>
      <c r="L1217" t="s">
        <v>2</v>
      </c>
      <c r="M1217" t="str">
        <f>'TSCĐ Edit'!U1216</f>
        <v>Đang hoạt động</v>
      </c>
      <c r="N1217" t="str">
        <f>'TSCĐ Edit'!Q1216</f>
        <v>19/11/2021</v>
      </c>
    </row>
    <row r="1218" spans="1:14" x14ac:dyDescent="0.3">
      <c r="A1218" t="str">
        <f>'TSCĐ Edit'!I1217</f>
        <v>Trung Tâm Bảo Vệ Sức Khỏe Cán Bộ</v>
      </c>
      <c r="B1218" t="str">
        <f>'TSCĐ Edit'!B1217</f>
        <v>Hệ thống Holter theo huyết áp</v>
      </c>
      <c r="C1218" t="str">
        <f>'TSCĐ Edit'!D1217</f>
        <v>BG.HTHA.TBVSK.002</v>
      </c>
      <c r="D1218" t="str">
        <f>'TSCĐ Edit'!H1217</f>
        <v xml:space="preserve">Hệ thống Holter theo huyết áp di động 24h </v>
      </c>
      <c r="E1218" t="str">
        <f>'TSCĐ Edit'!L1217</f>
        <v xml:space="preserve"> 250 Oscar 2 </v>
      </c>
      <c r="F1218" s="160">
        <f>'TSCĐ Edit'!M1217</f>
        <v>142350</v>
      </c>
      <c r="G1218" t="str">
        <f>'TSCĐ Edit'!N1217</f>
        <v xml:space="preserve"> SunTech Medical, Inc </v>
      </c>
      <c r="H1218" t="str">
        <f>'TSCĐ Edit'!O1217</f>
        <v xml:space="preserve">  Mỹ</v>
      </c>
      <c r="I1218">
        <f>'TSCĐ Edit'!P1217</f>
        <v>2021</v>
      </c>
      <c r="J1218" t="str">
        <f>'TSCĐ Edit'!Q1217</f>
        <v>19/11/2021</v>
      </c>
      <c r="K1218" t="s">
        <v>2</v>
      </c>
      <c r="L1218" t="s">
        <v>2</v>
      </c>
      <c r="M1218" t="str">
        <f>'TSCĐ Edit'!U1217</f>
        <v>Đang hoạt động</v>
      </c>
      <c r="N1218" t="str">
        <f>'TSCĐ Edit'!Q1217</f>
        <v>19/11/2021</v>
      </c>
    </row>
    <row r="1219" spans="1:14" x14ac:dyDescent="0.3">
      <c r="A1219" t="str">
        <f>'TSCĐ Edit'!I1218</f>
        <v>Trung Tâm Bảo Vệ Sức Khỏe Cán Bộ</v>
      </c>
      <c r="B1219" t="str">
        <f>'TSCĐ Edit'!B1218</f>
        <v xml:space="preserve">Hệ thống keo dãn cột sống </v>
      </c>
      <c r="C1219" t="str">
        <f>'TSCĐ Edit'!D1218</f>
        <v>BG.KDCS.TBVSK.001</v>
      </c>
      <c r="D1219" t="str">
        <f>'TSCĐ Edit'!H1218</f>
        <v>Hệ thống keo dãn cột sống HT-101, Hanil</v>
      </c>
      <c r="E1219" t="str">
        <f>'TSCĐ Edit'!L1218</f>
        <v xml:space="preserve"> HT101 </v>
      </c>
      <c r="F1219" s="160" t="str">
        <f>'TSCĐ Edit'!M1218</f>
        <v>HAT-161-0307</v>
      </c>
      <c r="G1219">
        <f>'TSCĐ Edit'!N1218</f>
        <v>0</v>
      </c>
      <c r="H1219">
        <f>'TSCĐ Edit'!O1218</f>
        <v>0</v>
      </c>
      <c r="I1219">
        <f>'TSCĐ Edit'!P1218</f>
        <v>2012</v>
      </c>
      <c r="J1219" t="str">
        <f>'TSCĐ Edit'!Q1218</f>
        <v>20/11/2012</v>
      </c>
      <c r="K1219" t="s">
        <v>2</v>
      </c>
      <c r="L1219" t="s">
        <v>2</v>
      </c>
      <c r="M1219" t="str">
        <f>'TSCĐ Edit'!U1218</f>
        <v>Đang hoạt động</v>
      </c>
      <c r="N1219" t="str">
        <f>'TSCĐ Edit'!Q1218</f>
        <v>20/11/2012</v>
      </c>
    </row>
    <row r="1220" spans="1:14" x14ac:dyDescent="0.3">
      <c r="A1220" t="str">
        <f>'TSCĐ Edit'!I1219</f>
        <v>Trung Tâm Bảo Vệ Sức Khỏe Cán Bộ</v>
      </c>
      <c r="B1220" t="str">
        <f>'TSCĐ Edit'!B1219</f>
        <v>Hệ thống nội soi TMH</v>
      </c>
      <c r="C1220" t="str">
        <f>'TSCĐ Edit'!D1219</f>
        <v>BG.NS.TBVSK.001</v>
      </c>
      <c r="D1220" t="str">
        <f>'TSCĐ Edit'!H1219</f>
        <v>Hệ thống nội soi Tai Mũi Họng</v>
      </c>
      <c r="E1220" t="str">
        <f>'TSCĐ Edit'!L1219</f>
        <v xml:space="preserve"> F168D </v>
      </c>
      <c r="F1220" s="160" t="str">
        <f>'TSCĐ Edit'!M1219</f>
        <v>A0603</v>
      </c>
      <c r="G1220" t="str">
        <f>'TSCĐ Edit'!N1219</f>
        <v>Trung Quốc</v>
      </c>
      <c r="H1220" t="str">
        <f>'TSCĐ Edit'!O1219</f>
        <v xml:space="preserve"> Trung Quốc</v>
      </c>
      <c r="I1220">
        <f>'TSCĐ Edit'!P1219</f>
        <v>2009</v>
      </c>
      <c r="J1220" t="str">
        <f>'TSCĐ Edit'!Q1219</f>
        <v>30/12/2009</v>
      </c>
      <c r="K1220" t="s">
        <v>2</v>
      </c>
      <c r="L1220" t="s">
        <v>2</v>
      </c>
      <c r="M1220" t="str">
        <f>'TSCĐ Edit'!U1219</f>
        <v>Đang hoạt động</v>
      </c>
      <c r="N1220" t="str">
        <f>'TSCĐ Edit'!Q1219</f>
        <v>30/12/2009</v>
      </c>
    </row>
    <row r="1221" spans="1:14" x14ac:dyDescent="0.3">
      <c r="A1221" t="str">
        <f>'TSCĐ Edit'!I1220</f>
        <v>Trung Tâm Bảo Vệ Sức Khỏe Cán Bộ</v>
      </c>
      <c r="B1221" t="str">
        <f>'TSCĐ Edit'!B1220</f>
        <v>Máy chụp XQ</v>
      </c>
      <c r="C1221" t="str">
        <f>'TSCĐ Edit'!D1220</f>
        <v>BG.XQ.TBVSK.001</v>
      </c>
      <c r="D1221" t="str">
        <f>'TSCĐ Edit'!H1220</f>
        <v>Hệ thống Xquang kỹ thuật số</v>
      </c>
      <c r="E1221" t="str">
        <f>'TSCĐ Edit'!L1220</f>
        <v>FDR Smart FGX-40S</v>
      </c>
      <c r="F1221" s="160" t="str">
        <f>'TSCĐ Edit'!M1220</f>
        <v>DXB16A0184</v>
      </c>
      <c r="G1221" t="str">
        <f>'TSCĐ Edit'!N1220</f>
        <v>Fujifilm</v>
      </c>
      <c r="H1221" t="str">
        <f>'TSCĐ Edit'!O1220</f>
        <v>Fujifilm</v>
      </c>
      <c r="I1221">
        <f>'TSCĐ Edit'!P1220</f>
        <v>2016</v>
      </c>
      <c r="J1221">
        <f>'TSCĐ Edit'!Q1220</f>
        <v>42716</v>
      </c>
      <c r="K1221" t="s">
        <v>2</v>
      </c>
      <c r="L1221" t="s">
        <v>2</v>
      </c>
      <c r="M1221" t="str">
        <f>'TSCĐ Edit'!U1220</f>
        <v>Đang hoạt động</v>
      </c>
      <c r="N1221">
        <f>'TSCĐ Edit'!Q1220</f>
        <v>42716</v>
      </c>
    </row>
    <row r="1222" spans="1:14" x14ac:dyDescent="0.3">
      <c r="A1222" t="str">
        <f>'TSCĐ Edit'!I1221</f>
        <v>Trung Tâm Bảo Vệ Sức Khỏe Cán Bộ</v>
      </c>
      <c r="B1222" t="str">
        <f>'TSCĐ Edit'!B1221</f>
        <v>Máy điện tim</v>
      </c>
      <c r="C1222" t="str">
        <f>'TSCĐ Edit'!D1221</f>
        <v>BG.ĐT.TBVSK.001</v>
      </c>
      <c r="D1222" t="str">
        <f>'TSCĐ Edit'!H1221</f>
        <v>Máy điện tim 6 cần NIHON KODEN</v>
      </c>
      <c r="E1222" t="str">
        <f>'TSCĐ Edit'!L1221</f>
        <v>ECG-1250K</v>
      </c>
      <c r="F1222" s="160" t="str">
        <f>'TSCĐ Edit'!M1221</f>
        <v>05479</v>
      </c>
      <c r="G1222" t="str">
        <f>'TSCĐ Edit'!N1221</f>
        <v>NIHONKODEN</v>
      </c>
      <c r="H1222" t="str">
        <f>'TSCĐ Edit'!O1221</f>
        <v>Nhật Bản</v>
      </c>
      <c r="I1222">
        <f>'TSCĐ Edit'!P1221</f>
        <v>2010</v>
      </c>
      <c r="J1222" t="str">
        <f>'TSCĐ Edit'!Q1221</f>
        <v>14/04/2011</v>
      </c>
      <c r="K1222" t="s">
        <v>2</v>
      </c>
      <c r="L1222" t="s">
        <v>2</v>
      </c>
      <c r="M1222" t="str">
        <f>'TSCĐ Edit'!U1221</f>
        <v>Đang hoạt động</v>
      </c>
      <c r="N1222" t="str">
        <f>'TSCĐ Edit'!Q1221</f>
        <v>14/04/2011</v>
      </c>
    </row>
    <row r="1223" spans="1:14" x14ac:dyDescent="0.3">
      <c r="A1223" t="str">
        <f>'TSCĐ Edit'!I1222</f>
        <v>Trung Tâm Bảo Vệ Sức Khỏe Cán Bộ</v>
      </c>
      <c r="B1223" t="str">
        <f>'TSCĐ Edit'!B1222</f>
        <v>Máy điện tim</v>
      </c>
      <c r="C1223" t="str">
        <f>'TSCĐ Edit'!D1222</f>
        <v>BG.ĐT.TBVSK.002</v>
      </c>
      <c r="D1223" t="str">
        <f>'TSCĐ Edit'!H1222</f>
        <v>Máy điện tim 6 cần NIHON KODEN</v>
      </c>
      <c r="E1223" t="str">
        <f>'TSCĐ Edit'!L1222</f>
        <v xml:space="preserve"> ECG-1250K </v>
      </c>
      <c r="F1223" s="160">
        <f>'TSCĐ Edit'!M1222</f>
        <v>16547</v>
      </c>
      <c r="G1223" t="str">
        <f>'TSCĐ Edit'!N1222</f>
        <v xml:space="preserve">Kohden </v>
      </c>
      <c r="H1223" t="str">
        <f>'TSCĐ Edit'!O1222</f>
        <v>Nhật Bản</v>
      </c>
      <c r="I1223">
        <f>'TSCĐ Edit'!P1222</f>
        <v>2021</v>
      </c>
      <c r="J1223" t="str">
        <f>'TSCĐ Edit'!Q1222</f>
        <v>19/11/2021</v>
      </c>
      <c r="K1223" t="s">
        <v>2</v>
      </c>
      <c r="L1223" t="s">
        <v>2</v>
      </c>
      <c r="M1223" t="str">
        <f>'TSCĐ Edit'!U1222</f>
        <v>Đang hoạt động</v>
      </c>
      <c r="N1223" t="str">
        <f>'TSCĐ Edit'!Q1222</f>
        <v>19/11/2021</v>
      </c>
    </row>
    <row r="1224" spans="1:14" x14ac:dyDescent="0.3">
      <c r="A1224" t="str">
        <f>'TSCĐ Edit'!I1223</f>
        <v>Trung Tâm Bảo Vệ Sức Khỏe Cán Bộ</v>
      </c>
      <c r="B1224" t="str">
        <f>'TSCĐ Edit'!B1223</f>
        <v>Máy điện tim</v>
      </c>
      <c r="C1224" t="str">
        <f>'TSCĐ Edit'!D1223</f>
        <v>BG.ĐT.TBVSK.003</v>
      </c>
      <c r="D1224" t="str">
        <f>'TSCĐ Edit'!H1223</f>
        <v>Máy điện tim 6 cần NIHON KODEN</v>
      </c>
      <c r="E1224" t="str">
        <f>'TSCĐ Edit'!L1223</f>
        <v xml:space="preserve"> ECG-1250K </v>
      </c>
      <c r="F1224" s="160">
        <f>'TSCĐ Edit'!M1223</f>
        <v>16503</v>
      </c>
      <c r="G1224" t="str">
        <f>'TSCĐ Edit'!N1223</f>
        <v>NIHONKODEN</v>
      </c>
      <c r="H1224" t="str">
        <f>'TSCĐ Edit'!O1223</f>
        <v>Nhật Bản</v>
      </c>
      <c r="I1224">
        <f>'TSCĐ Edit'!P1223</f>
        <v>2021</v>
      </c>
      <c r="J1224" t="str">
        <f>'TSCĐ Edit'!Q1223</f>
        <v>19/11/2021</v>
      </c>
      <c r="K1224" t="s">
        <v>2</v>
      </c>
      <c r="L1224" t="s">
        <v>2</v>
      </c>
      <c r="M1224" t="str">
        <f>'TSCĐ Edit'!U1223</f>
        <v>Đang hoạt động</v>
      </c>
      <c r="N1224" t="str">
        <f>'TSCĐ Edit'!Q1223</f>
        <v>19/11/2021</v>
      </c>
    </row>
    <row r="1225" spans="1:14" x14ac:dyDescent="0.3">
      <c r="A1225" t="str">
        <f>'TSCĐ Edit'!I1224</f>
        <v>Trung Tâm Bảo Vệ Sức Khỏe Cán Bộ</v>
      </c>
      <c r="B1225" t="str">
        <f>'TSCĐ Edit'!B1224</f>
        <v>Máy lấy cao răng</v>
      </c>
      <c r="C1225" t="str">
        <f>'TSCĐ Edit'!D1224</f>
        <v>BG.LCR.TBVSK.001</v>
      </c>
      <c r="D1225" t="str">
        <f>'TSCĐ Edit'!H1224</f>
        <v>Máy lấy cao răng</v>
      </c>
      <c r="E1225" t="str">
        <f>'TSCĐ Edit'!L1224</f>
        <v>Max 25</v>
      </c>
      <c r="F1225" s="160">
        <f>'TSCĐ Edit'!M1224</f>
        <v>95000929</v>
      </c>
      <c r="G1225">
        <f>'TSCĐ Edit'!N1224</f>
        <v>0</v>
      </c>
      <c r="H1225">
        <f>'TSCĐ Edit'!O1224</f>
        <v>0</v>
      </c>
      <c r="I1225">
        <f>'TSCĐ Edit'!P1224</f>
        <v>2004</v>
      </c>
      <c r="J1225" t="str">
        <f>'TSCĐ Edit'!Q1224</f>
        <v>31/12/2007</v>
      </c>
      <c r="K1225" t="s">
        <v>2</v>
      </c>
      <c r="L1225" t="s">
        <v>2</v>
      </c>
      <c r="M1225" t="str">
        <f>'TSCĐ Edit'!U1224</f>
        <v>Đang hoạt động</v>
      </c>
      <c r="N1225" t="str">
        <f>'TSCĐ Edit'!Q1224</f>
        <v>31/12/2007</v>
      </c>
    </row>
    <row r="1226" spans="1:14" x14ac:dyDescent="0.3">
      <c r="A1226" t="str">
        <f>'TSCĐ Edit'!I1225</f>
        <v>Trung Tâm Bảo Vệ Sức Khỏe Cán Bộ</v>
      </c>
      <c r="B1226" t="str">
        <f>'TSCĐ Edit'!B1225</f>
        <v>Máy ly tâm</v>
      </c>
      <c r="C1226" t="str">
        <f>'TSCĐ Edit'!D1225</f>
        <v>BG.LT.TBVSK.001</v>
      </c>
      <c r="D1226" t="str">
        <f>'TSCĐ Edit'!H1225</f>
        <v>Máy ly tâm ROTOFIX 32</v>
      </c>
      <c r="E1226" t="str">
        <f>'TSCĐ Edit'!L1225</f>
        <v xml:space="preserve">Model: Rotofix 32;      </v>
      </c>
      <c r="F1226" s="160" t="str">
        <f>'TSCĐ Edit'!M1225</f>
        <v xml:space="preserve"> 003591402-00</v>
      </c>
      <c r="G1226" t="str">
        <f>'TSCĐ Edit'!N1225</f>
        <v xml:space="preserve">Hettich </v>
      </c>
      <c r="H1226" t="str">
        <f>'TSCĐ Edit'!O1225</f>
        <v xml:space="preserve">  Đức</v>
      </c>
      <c r="I1226">
        <f>'TSCĐ Edit'!P1225</f>
        <v>2008</v>
      </c>
      <c r="J1226">
        <f>'TSCĐ Edit'!Q1225</f>
        <v>39448</v>
      </c>
      <c r="K1226" t="s">
        <v>2</v>
      </c>
      <c r="L1226" t="s">
        <v>2</v>
      </c>
      <c r="M1226" t="str">
        <f>'TSCĐ Edit'!U1225</f>
        <v>Đang hoạt động</v>
      </c>
      <c r="N1226">
        <f>'TSCĐ Edit'!Q1225</f>
        <v>39448</v>
      </c>
    </row>
    <row r="1227" spans="1:14" x14ac:dyDescent="0.3">
      <c r="A1227" t="str">
        <f>'TSCĐ Edit'!I1226</f>
        <v>Trung Tâm Bảo Vệ Sức Khỏe Cán Bộ</v>
      </c>
      <c r="B1227" t="str">
        <f>'TSCĐ Edit'!B1226</f>
        <v xml:space="preserve">Máy siêu âm </v>
      </c>
      <c r="C1227" t="str">
        <f>'TSCĐ Edit'!D1226</f>
        <v>BG.SA.TBVSK.001</v>
      </c>
      <c r="D1227" t="str">
        <f>'TSCĐ Edit'!H1226</f>
        <v>Máy Siêu âm màu PHILIPS HD 11 XE</v>
      </c>
      <c r="E1227" t="str">
        <f>'TSCĐ Edit'!L1226</f>
        <v xml:space="preserve"> HD11XE </v>
      </c>
      <c r="F1227" s="160" t="str">
        <f>'TSCĐ Edit'!M1226</f>
        <v xml:space="preserve"> US10975212</v>
      </c>
      <c r="G1227" t="str">
        <f>'TSCĐ Edit'!N1226</f>
        <v xml:space="preserve">Philips </v>
      </c>
      <c r="H1227" t="str">
        <f>'TSCĐ Edit'!O1226</f>
        <v xml:space="preserve">  Mỹ</v>
      </c>
      <c r="I1227">
        <f>'TSCĐ Edit'!P1226</f>
        <v>2008</v>
      </c>
      <c r="J1227">
        <f>'TSCĐ Edit'!Q1226</f>
        <v>39459</v>
      </c>
      <c r="K1227" t="s">
        <v>2</v>
      </c>
      <c r="L1227" t="s">
        <v>2</v>
      </c>
      <c r="M1227" t="str">
        <f>'TSCĐ Edit'!U1226</f>
        <v>Đang hoạt động</v>
      </c>
      <c r="N1227">
        <f>'TSCĐ Edit'!Q1226</f>
        <v>39459</v>
      </c>
    </row>
    <row r="1228" spans="1:14" x14ac:dyDescent="0.3">
      <c r="A1228" t="str">
        <f>'TSCĐ Edit'!I1227</f>
        <v>Trung Tâm Bảo Vệ Sức Khỏe Cán Bộ</v>
      </c>
      <c r="B1228" t="str">
        <f>'TSCĐ Edit'!B1227</f>
        <v>Máy theo dõi BN</v>
      </c>
      <c r="C1228" t="str">
        <f>'TSCĐ Edit'!D1227</f>
        <v>BG.MTD.TBVSK.001</v>
      </c>
      <c r="D1228" t="str">
        <f>'TSCĐ Edit'!H1227</f>
        <v>Monito theo dõi bệnh nhân SureSign VM6</v>
      </c>
      <c r="E1228" t="str">
        <f>'TSCĐ Edit'!L1227</f>
        <v xml:space="preserve"> SureSign VM6  </v>
      </c>
      <c r="F1228" s="160" t="str">
        <f>'TSCĐ Edit'!M1227</f>
        <v xml:space="preserve"> U390327897</v>
      </c>
      <c r="G1228" t="str">
        <f>'TSCĐ Edit'!N1227</f>
        <v xml:space="preserve">Philips </v>
      </c>
      <c r="H1228" t="str">
        <f>'TSCĐ Edit'!O1227</f>
        <v xml:space="preserve">  Mỹ</v>
      </c>
      <c r="I1228">
        <f>'TSCĐ Edit'!P1227</f>
        <v>2009</v>
      </c>
      <c r="J1228" t="str">
        <f>'TSCĐ Edit'!Q1227</f>
        <v>30/12/2009</v>
      </c>
      <c r="K1228" t="s">
        <v>2</v>
      </c>
      <c r="L1228" t="s">
        <v>2</v>
      </c>
      <c r="M1228" t="str">
        <f>'TSCĐ Edit'!U1227</f>
        <v>Đang hoạt động</v>
      </c>
      <c r="N1228" t="str">
        <f>'TSCĐ Edit'!Q1227</f>
        <v>30/12/2009</v>
      </c>
    </row>
    <row r="1229" spans="1:14" x14ac:dyDescent="0.3">
      <c r="A1229" t="str">
        <f>'TSCĐ Edit'!I1228</f>
        <v>Trung Tâm Bảo Vệ Sức Khỏe Cán Bộ</v>
      </c>
      <c r="B1229" t="str">
        <f>'TSCĐ Edit'!B1228</f>
        <v>Máy xét nghiệm</v>
      </c>
      <c r="C1229" t="str">
        <f>'TSCĐ Edit'!D1228</f>
        <v>BG.XN.TBVSK.001</v>
      </c>
      <c r="D1229" t="str">
        <f>'TSCĐ Edit'!H1228</f>
        <v>Máy xét nghiệm huyết học 18 thông số D3</v>
      </c>
      <c r="E1229" t="str">
        <f>'TSCĐ Edit'!L1228</f>
        <v xml:space="preserve"> Drew-3 </v>
      </c>
      <c r="F1229" s="160" t="str">
        <f>'TSCĐ Edit'!M1228</f>
        <v xml:space="preserve"> 040314-003380</v>
      </c>
      <c r="G1229" t="str">
        <f>'TSCĐ Edit'!N1228</f>
        <v xml:space="preserve">DrewScientifc </v>
      </c>
      <c r="H1229" t="str">
        <f>'TSCĐ Edit'!O1228</f>
        <v xml:space="preserve">  Mỹ</v>
      </c>
      <c r="I1229">
        <f>'TSCĐ Edit'!P1228</f>
        <v>2014</v>
      </c>
      <c r="J1229" t="str">
        <f>'TSCĐ Edit'!Q1228</f>
        <v>25/12/2014</v>
      </c>
      <c r="K1229" t="s">
        <v>2</v>
      </c>
      <c r="L1229" t="s">
        <v>2</v>
      </c>
      <c r="M1229" t="str">
        <f>'TSCĐ Edit'!U1228</f>
        <v>Đang hoạt động</v>
      </c>
      <c r="N1229" t="str">
        <f>'TSCĐ Edit'!Q1228</f>
        <v>25/12/2014</v>
      </c>
    </row>
    <row r="1230" spans="1:14" x14ac:dyDescent="0.3">
      <c r="A1230" t="str">
        <f>'TSCĐ Edit'!I1229</f>
        <v>Trung Tâm Bảo Vệ Sức Khỏe Cán Bộ</v>
      </c>
      <c r="B1230" t="str">
        <f>'TSCĐ Edit'!B1229</f>
        <v>Máy xét nghiệm</v>
      </c>
      <c r="C1230" t="str">
        <f>'TSCĐ Edit'!D1229</f>
        <v>BG.XN.TBVSK.002</v>
      </c>
      <c r="D1230" t="str">
        <f>'TSCĐ Edit'!H1229</f>
        <v>Máy xét nghiệm miễn dịch Immulite 1000</v>
      </c>
      <c r="E1230" t="str">
        <f>'TSCĐ Edit'!L1229</f>
        <v xml:space="preserve">  Immulite 1000      </v>
      </c>
      <c r="F1230" s="160" t="str">
        <f>'TSCĐ Edit'!M1229</f>
        <v xml:space="preserve"> N3624</v>
      </c>
      <c r="G1230" t="str">
        <f>'TSCĐ Edit'!N1229</f>
        <v xml:space="preserve">Siemens  </v>
      </c>
      <c r="H1230" t="str">
        <f>'TSCĐ Edit'!O1229</f>
        <v xml:space="preserve"> Đức - Mỹ</v>
      </c>
      <c r="I1230">
        <f>'TSCĐ Edit'!P1229</f>
        <v>2015</v>
      </c>
      <c r="J1230" t="str">
        <f>'TSCĐ Edit'!Q1229</f>
        <v>21/09/2015</v>
      </c>
      <c r="K1230" t="s">
        <v>2</v>
      </c>
      <c r="L1230" t="s">
        <v>2</v>
      </c>
      <c r="M1230" t="str">
        <f>'TSCĐ Edit'!U1229</f>
        <v>Đang hoạt động</v>
      </c>
      <c r="N1230" t="str">
        <f>'TSCĐ Edit'!Q1229</f>
        <v>21/09/2015</v>
      </c>
    </row>
    <row r="1231" spans="1:14" x14ac:dyDescent="0.3">
      <c r="A1231" t="str">
        <f>'TSCĐ Edit'!I1230</f>
        <v>Trung Tâm Bảo Vệ Sức Khỏe Cán Bộ</v>
      </c>
      <c r="B1231" t="str">
        <f>'TSCĐ Edit'!B1230</f>
        <v>Máy xét nghiệm</v>
      </c>
      <c r="C1231" t="str">
        <f>'TSCĐ Edit'!D1230</f>
        <v>BG.XN.TBVSK.003</v>
      </c>
      <c r="D1231" t="str">
        <f>'TSCĐ Edit'!H1230</f>
        <v>Máy xét nghiệm sinh hoá tự động AUTOLYSER</v>
      </c>
      <c r="E1231" t="str">
        <f>'TSCĐ Edit'!L1230</f>
        <v xml:space="preserve"> Aotolyser; W/O B-R</v>
      </c>
      <c r="F1231" s="160" t="str">
        <f>'TSCĐ Edit'!M1230</f>
        <v xml:space="preserve"> 47131910</v>
      </c>
      <c r="G1231" t="str">
        <f>'TSCĐ Edit'!N1230</f>
        <v xml:space="preserve">Dialab </v>
      </c>
      <c r="H1231" t="str">
        <f>'TSCĐ Edit'!O1230</f>
        <v xml:space="preserve"> Áo</v>
      </c>
      <c r="I1231">
        <f>'TSCĐ Edit'!P1230</f>
        <v>2013</v>
      </c>
      <c r="J1231" t="str">
        <f>'TSCĐ Edit'!Q1230</f>
        <v>23/12/2013</v>
      </c>
      <c r="K1231" t="s">
        <v>2</v>
      </c>
      <c r="L1231" t="s">
        <v>2</v>
      </c>
      <c r="M1231" t="str">
        <f>'TSCĐ Edit'!U1230</f>
        <v>Đang hoạt động</v>
      </c>
      <c r="N1231" t="str">
        <f>'TSCĐ Edit'!Q1230</f>
        <v>23/12/2013</v>
      </c>
    </row>
    <row r="1232" spans="1:14" x14ac:dyDescent="0.3">
      <c r="A1232" t="str">
        <f>'TSCĐ Edit'!I1231</f>
        <v>Trung Tâm Bảo Vệ Sức Khỏe Cán Bộ</v>
      </c>
      <c r="B1232" t="str">
        <f>'TSCĐ Edit'!B1231</f>
        <v>Tủ sấy</v>
      </c>
      <c r="C1232" t="str">
        <f>'TSCĐ Edit'!D1231</f>
        <v>BG.TS.TBVSK.001</v>
      </c>
      <c r="D1232" t="str">
        <f>'TSCĐ Edit'!H1231</f>
        <v>Tủ sấy MEMMET</v>
      </c>
      <c r="E1232" t="str">
        <f>'TSCĐ Edit'!L1231</f>
        <v xml:space="preserve">Model: UNB400; </v>
      </c>
      <c r="F1232" s="160" t="str">
        <f>'TSCĐ Edit'!M1231</f>
        <v xml:space="preserve"> C4103061</v>
      </c>
      <c r="G1232">
        <f>'TSCĐ Edit'!N1231</f>
        <v>0</v>
      </c>
      <c r="H1232">
        <f>'TSCĐ Edit'!O1231</f>
        <v>0</v>
      </c>
      <c r="I1232">
        <f>'TSCĐ Edit'!P1231</f>
        <v>2010</v>
      </c>
      <c r="J1232" t="str">
        <f>'TSCĐ Edit'!Q1231</f>
        <v>24/12/2010</v>
      </c>
      <c r="K1232" t="s">
        <v>2</v>
      </c>
      <c r="L1232" t="s">
        <v>2</v>
      </c>
      <c r="M1232" t="str">
        <f>'TSCĐ Edit'!U1231</f>
        <v>Đang hoạt động</v>
      </c>
      <c r="N1232" t="str">
        <f>'TSCĐ Edit'!Q1231</f>
        <v>24/12/2010</v>
      </c>
    </row>
    <row r="1233" spans="1:14" x14ac:dyDescent="0.3">
      <c r="A1233" t="str">
        <f>'TSCĐ Edit'!I1232</f>
        <v>Trung Tâm Bệnh Nhiệt Đới</v>
      </c>
      <c r="B1233" t="str">
        <f>'TSCĐ Edit'!B1232</f>
        <v>Bộ đặt nội khí quản</v>
      </c>
      <c r="C1233" t="str">
        <f>'TSCĐ Edit'!D1232</f>
        <v>BG.ĐNKQ.TTBND.001</v>
      </c>
      <c r="D1233" t="str">
        <f>'TSCĐ Edit'!H1232</f>
        <v>Bộ đặt nội khí quản</v>
      </c>
      <c r="E1233" t="str">
        <f>'TSCĐ Edit'!L1232</f>
        <v>KINGVISION ABLADE KIT</v>
      </c>
      <c r="F1233" s="160" t="str">
        <f>'TSCĐ Edit'!M1232</f>
        <v>C12027A312129</v>
      </c>
      <c r="G1233" t="str">
        <f>'TSCĐ Edit'!N1232</f>
        <v xml:space="preserve">Ambu (King systems) </v>
      </c>
      <c r="H1233" t="str">
        <f>'TSCĐ Edit'!O1232</f>
        <v xml:space="preserve">  Mỹ</v>
      </c>
      <c r="I1233">
        <f>'TSCĐ Edit'!P1232</f>
        <v>2020</v>
      </c>
      <c r="J1233">
        <f>'TSCĐ Edit'!Q1232</f>
        <v>44354</v>
      </c>
      <c r="K1233" t="s">
        <v>2</v>
      </c>
      <c r="L1233" t="s">
        <v>2</v>
      </c>
      <c r="M1233" t="str">
        <f>'TSCĐ Edit'!U1232</f>
        <v>Đang hoạt động</v>
      </c>
      <c r="N1233">
        <f>'TSCĐ Edit'!Q1232</f>
        <v>44354</v>
      </c>
    </row>
    <row r="1234" spans="1:14" x14ac:dyDescent="0.3">
      <c r="A1234" t="str">
        <f>'TSCĐ Edit'!I1233</f>
        <v>Trung Tâm Bệnh Nhiệt Đới</v>
      </c>
      <c r="B1234" t="str">
        <f>'TSCĐ Edit'!B1233</f>
        <v>Bộ hút đờm</v>
      </c>
      <c r="C1234" t="str">
        <f>'TSCĐ Edit'!D1233</f>
        <v>BG.HD.TTBND.001</v>
      </c>
      <c r="D1234" t="str">
        <f>'TSCĐ Edit'!H1233</f>
        <v>Bộ hút dịch, đờm dùng hệ thống khí trung tâm</v>
      </c>
      <c r="E1234" t="str">
        <f>'TSCĐ Edit'!L1233</f>
        <v>FA</v>
      </c>
      <c r="F1234" s="160" t="str">
        <f>'TSCĐ Edit'!M1233</f>
        <v>Không có</v>
      </c>
      <c r="G1234" t="str">
        <f>'TSCĐ Edit'!N1233</f>
        <v xml:space="preserve"> C&amp;U </v>
      </c>
      <c r="H1234" t="str">
        <f>'TSCĐ Edit'!O1233</f>
        <v>Nhật Bản</v>
      </c>
      <c r="I1234">
        <f>'TSCĐ Edit'!P1233</f>
        <v>2019</v>
      </c>
      <c r="J1234" t="str">
        <f>'TSCĐ Edit'!Q1233</f>
        <v>21/04/2020</v>
      </c>
      <c r="K1234" t="s">
        <v>2</v>
      </c>
      <c r="L1234" t="s">
        <v>2</v>
      </c>
      <c r="M1234" t="str">
        <f>'TSCĐ Edit'!U1233</f>
        <v>Đang hoạt động</v>
      </c>
      <c r="N1234" t="str">
        <f>'TSCĐ Edit'!Q1233</f>
        <v>21/04/2020</v>
      </c>
    </row>
    <row r="1235" spans="1:14" x14ac:dyDescent="0.3">
      <c r="A1235" t="str">
        <f>'TSCĐ Edit'!I1234</f>
        <v>Trung Tâm Bệnh Nhiệt Đới</v>
      </c>
      <c r="B1235" t="str">
        <f>'TSCĐ Edit'!B1234</f>
        <v>Bơm tiêm điện</v>
      </c>
      <c r="C1235" t="str">
        <f>'TSCĐ Edit'!D1234</f>
        <v>BG.BTĐ.TTBND.001</v>
      </c>
      <c r="D1235" t="str">
        <f>'TSCĐ Edit'!H1234</f>
        <v>Bơm tiêm điện</v>
      </c>
      <c r="E1235" t="str">
        <f>'TSCĐ Edit'!L1234</f>
        <v>TE-SS730</v>
      </c>
      <c r="F1235" s="160" t="str">
        <f>'TSCĐ Edit'!M1234</f>
        <v>1912010145</v>
      </c>
      <c r="G1235" t="str">
        <f>'TSCĐ Edit'!N1234</f>
        <v>Terumo</v>
      </c>
      <c r="H1235" t="str">
        <f>'TSCĐ Edit'!O1234</f>
        <v>Nhật Bản</v>
      </c>
      <c r="I1235">
        <f>'TSCĐ Edit'!P1234</f>
        <v>2019</v>
      </c>
      <c r="J1235" t="str">
        <f>'TSCĐ Edit'!Q1234</f>
        <v>21/04/2020</v>
      </c>
      <c r="K1235" t="s">
        <v>2</v>
      </c>
      <c r="L1235" t="s">
        <v>2</v>
      </c>
      <c r="M1235" t="str">
        <f>'TSCĐ Edit'!U1234</f>
        <v>Đang hoạt động</v>
      </c>
      <c r="N1235" t="str">
        <f>'TSCĐ Edit'!Q1234</f>
        <v>21/04/2020</v>
      </c>
    </row>
    <row r="1236" spans="1:14" x14ac:dyDescent="0.3">
      <c r="A1236" t="str">
        <f>'TSCĐ Edit'!I1235</f>
        <v>Trung Tâm Bệnh Nhiệt Đới</v>
      </c>
      <c r="B1236" t="str">
        <f>'TSCĐ Edit'!B1235</f>
        <v>Bơm tiêm điện</v>
      </c>
      <c r="C1236" t="str">
        <f>'TSCĐ Edit'!D1235</f>
        <v>BG.BTĐ.TTBND.002</v>
      </c>
      <c r="D1236" t="str">
        <f>'TSCĐ Edit'!H1235</f>
        <v>Bơm tiêm điện</v>
      </c>
      <c r="E1236" t="str">
        <f>'TSCĐ Edit'!L1235</f>
        <v>TE-SS730</v>
      </c>
      <c r="F1236" s="160" t="str">
        <f>'TSCĐ Edit'!M1235</f>
        <v>1912010144</v>
      </c>
      <c r="G1236" t="str">
        <f>'TSCĐ Edit'!N1235</f>
        <v>Terumo</v>
      </c>
      <c r="H1236" t="str">
        <f>'TSCĐ Edit'!O1235</f>
        <v>Nhật Bản</v>
      </c>
      <c r="I1236">
        <f>'TSCĐ Edit'!P1235</f>
        <v>2019</v>
      </c>
      <c r="J1236" t="str">
        <f>'TSCĐ Edit'!Q1235</f>
        <v>21/04/2020</v>
      </c>
      <c r="K1236" t="s">
        <v>2</v>
      </c>
      <c r="L1236" t="s">
        <v>2</v>
      </c>
      <c r="M1236" t="str">
        <f>'TSCĐ Edit'!U1235</f>
        <v>Đang hoạt động</v>
      </c>
      <c r="N1236" t="str">
        <f>'TSCĐ Edit'!Q1235</f>
        <v>21/04/2020</v>
      </c>
    </row>
    <row r="1237" spans="1:14" x14ac:dyDescent="0.3">
      <c r="A1237" t="str">
        <f>'TSCĐ Edit'!I1236</f>
        <v>Trung Tâm Bệnh Nhiệt Đới</v>
      </c>
      <c r="B1237" t="str">
        <f>'TSCĐ Edit'!B1236</f>
        <v>Bơm tiêm điện</v>
      </c>
      <c r="C1237" t="str">
        <f>'TSCĐ Edit'!D1236</f>
        <v>BG.BTĐ.TTBND.003</v>
      </c>
      <c r="D1237" t="str">
        <f>'TSCĐ Edit'!H1236</f>
        <v>Bơm tiêm điện</v>
      </c>
      <c r="E1237" t="str">
        <f>'TSCĐ Edit'!L1236</f>
        <v>TE-SS730</v>
      </c>
      <c r="F1237" s="160" t="str">
        <f>'TSCĐ Edit'!M1236</f>
        <v>2005010059</v>
      </c>
      <c r="G1237" t="str">
        <f>'TSCĐ Edit'!N1236</f>
        <v>Terumo</v>
      </c>
      <c r="H1237" t="str">
        <f>'TSCĐ Edit'!O1236</f>
        <v>Nhật Bản</v>
      </c>
      <c r="I1237">
        <f>'TSCĐ Edit'!P1236</f>
        <v>2020</v>
      </c>
      <c r="J1237">
        <f>'TSCĐ Edit'!Q1236</f>
        <v>44354</v>
      </c>
      <c r="K1237" t="s">
        <v>2</v>
      </c>
      <c r="L1237" t="s">
        <v>2</v>
      </c>
      <c r="M1237" t="str">
        <f>'TSCĐ Edit'!U1236</f>
        <v>Đang hoạt động</v>
      </c>
      <c r="N1237">
        <f>'TSCĐ Edit'!Q1236</f>
        <v>44354</v>
      </c>
    </row>
    <row r="1238" spans="1:14" x14ac:dyDescent="0.3">
      <c r="A1238" t="str">
        <f>'TSCĐ Edit'!I1237</f>
        <v>Trung Tâm Bệnh Nhiệt Đới</v>
      </c>
      <c r="B1238" t="str">
        <f>'TSCĐ Edit'!B1237</f>
        <v>Bơm tiêm điện</v>
      </c>
      <c r="C1238" t="str">
        <f>'TSCĐ Edit'!D1237</f>
        <v>BG.BTĐ.TTBND.004</v>
      </c>
      <c r="D1238" t="str">
        <f>'TSCĐ Edit'!H1237</f>
        <v>Bơm tiêm điện</v>
      </c>
      <c r="E1238" t="str">
        <f>'TSCĐ Edit'!L1237</f>
        <v>TE-SS730</v>
      </c>
      <c r="F1238" s="160" t="str">
        <f>'TSCĐ Edit'!M1237</f>
        <v>2005010414</v>
      </c>
      <c r="G1238" t="str">
        <f>'TSCĐ Edit'!N1237</f>
        <v>Terumo</v>
      </c>
      <c r="H1238" t="str">
        <f>'TSCĐ Edit'!O1237</f>
        <v>Nhật Bản</v>
      </c>
      <c r="I1238">
        <f>'TSCĐ Edit'!P1237</f>
        <v>2020</v>
      </c>
      <c r="J1238">
        <f>'TSCĐ Edit'!Q1237</f>
        <v>44354</v>
      </c>
      <c r="K1238" t="s">
        <v>2</v>
      </c>
      <c r="L1238" t="s">
        <v>2</v>
      </c>
      <c r="M1238" t="str">
        <f>'TSCĐ Edit'!U1237</f>
        <v>Đang hoạt động</v>
      </c>
      <c r="N1238">
        <f>'TSCĐ Edit'!Q1237</f>
        <v>44354</v>
      </c>
    </row>
    <row r="1239" spans="1:14" x14ac:dyDescent="0.3">
      <c r="A1239" t="str">
        <f>'TSCĐ Edit'!I1238</f>
        <v>Trung Tâm Bệnh Nhiệt Đới</v>
      </c>
      <c r="B1239" t="str">
        <f>'TSCĐ Edit'!B1238</f>
        <v>Bơm tiêm điện</v>
      </c>
      <c r="C1239" t="str">
        <f>'TSCĐ Edit'!D1238</f>
        <v>BG.BTĐ.TTBND.005</v>
      </c>
      <c r="D1239" t="str">
        <f>'TSCĐ Edit'!H1238</f>
        <v>Bơm tiêm điện</v>
      </c>
      <c r="E1239" t="str">
        <f>'TSCĐ Edit'!L1238</f>
        <v>TE-SS730</v>
      </c>
      <c r="F1239" s="160" t="str">
        <f>'TSCĐ Edit'!M1238</f>
        <v>2005010440</v>
      </c>
      <c r="G1239" t="str">
        <f>'TSCĐ Edit'!N1238</f>
        <v>Terumo</v>
      </c>
      <c r="H1239" t="str">
        <f>'TSCĐ Edit'!O1238</f>
        <v>Nhật Bản</v>
      </c>
      <c r="I1239">
        <f>'TSCĐ Edit'!P1238</f>
        <v>2020</v>
      </c>
      <c r="J1239">
        <f>'TSCĐ Edit'!Q1238</f>
        <v>44354</v>
      </c>
      <c r="K1239" t="s">
        <v>2</v>
      </c>
      <c r="L1239" t="s">
        <v>2</v>
      </c>
      <c r="M1239" t="str">
        <f>'TSCĐ Edit'!U1238</f>
        <v>Đang hoạt động</v>
      </c>
      <c r="N1239">
        <f>'TSCĐ Edit'!Q1238</f>
        <v>44354</v>
      </c>
    </row>
    <row r="1240" spans="1:14" x14ac:dyDescent="0.3">
      <c r="A1240" t="str">
        <f>'TSCĐ Edit'!I1239</f>
        <v>Trung Tâm Bệnh Nhiệt Đới</v>
      </c>
      <c r="B1240" t="str">
        <f>'TSCĐ Edit'!B1239</f>
        <v>Bơm tiêm điện</v>
      </c>
      <c r="C1240" t="str">
        <f>'TSCĐ Edit'!D1239</f>
        <v>BG.BTĐ.TTBND.006</v>
      </c>
      <c r="D1240" t="str">
        <f>'TSCĐ Edit'!H1239</f>
        <v>Bơm tiêm điện</v>
      </c>
      <c r="E1240" t="str">
        <f>'TSCĐ Edit'!L1239</f>
        <v>TE-SS730</v>
      </c>
      <c r="F1240" s="160" t="str">
        <f>'TSCĐ Edit'!M1239</f>
        <v>2005010107</v>
      </c>
      <c r="G1240" t="str">
        <f>'TSCĐ Edit'!N1239</f>
        <v>Terumo</v>
      </c>
      <c r="H1240" t="str">
        <f>'TSCĐ Edit'!O1239</f>
        <v>Nhật Bản</v>
      </c>
      <c r="I1240">
        <f>'TSCĐ Edit'!P1239</f>
        <v>2020</v>
      </c>
      <c r="J1240">
        <f>'TSCĐ Edit'!Q1239</f>
        <v>44354</v>
      </c>
      <c r="K1240" t="s">
        <v>2</v>
      </c>
      <c r="L1240" t="s">
        <v>2</v>
      </c>
      <c r="M1240" t="str">
        <f>'TSCĐ Edit'!U1239</f>
        <v>Đang hoạt động</v>
      </c>
      <c r="N1240">
        <f>'TSCĐ Edit'!Q1239</f>
        <v>44354</v>
      </c>
    </row>
    <row r="1241" spans="1:14" x14ac:dyDescent="0.3">
      <c r="A1241" t="str">
        <f>'TSCĐ Edit'!I1240</f>
        <v>Trung Tâm Bệnh Nhiệt Đới</v>
      </c>
      <c r="B1241" t="str">
        <f>'TSCĐ Edit'!B1240</f>
        <v>Bơm tiêm điện</v>
      </c>
      <c r="C1241" t="str">
        <f>'TSCĐ Edit'!D1240</f>
        <v>BG.BTĐ.TTBND.007</v>
      </c>
      <c r="D1241" t="str">
        <f>'TSCĐ Edit'!H1240</f>
        <v>Bơm tiêm điện</v>
      </c>
      <c r="E1241" t="str">
        <f>'TSCĐ Edit'!L1240</f>
        <v>TE-SS730</v>
      </c>
      <c r="F1241" s="160" t="str">
        <f>'TSCĐ Edit'!M1240</f>
        <v>2005010167</v>
      </c>
      <c r="G1241" t="str">
        <f>'TSCĐ Edit'!N1240</f>
        <v>Terumo</v>
      </c>
      <c r="H1241" t="str">
        <f>'TSCĐ Edit'!O1240</f>
        <v>Nhật Bản</v>
      </c>
      <c r="I1241">
        <f>'TSCĐ Edit'!P1240</f>
        <v>2020</v>
      </c>
      <c r="J1241">
        <f>'TSCĐ Edit'!Q1240</f>
        <v>44354</v>
      </c>
      <c r="K1241" t="s">
        <v>2</v>
      </c>
      <c r="L1241" t="s">
        <v>2</v>
      </c>
      <c r="M1241" t="str">
        <f>'TSCĐ Edit'!U1240</f>
        <v>Đang hoạt động</v>
      </c>
      <c r="N1241">
        <f>'TSCĐ Edit'!Q1240</f>
        <v>44354</v>
      </c>
    </row>
    <row r="1242" spans="1:14" x14ac:dyDescent="0.3">
      <c r="A1242" t="str">
        <f>'TSCĐ Edit'!I1241</f>
        <v>Trung Tâm Bệnh Nhiệt Đới</v>
      </c>
      <c r="B1242" t="str">
        <f>'TSCĐ Edit'!B1241</f>
        <v>Bơm tiêm điện</v>
      </c>
      <c r="C1242" t="str">
        <f>'TSCĐ Edit'!D1241</f>
        <v>BG.BTĐ.TTBND.008</v>
      </c>
      <c r="D1242" t="str">
        <f>'TSCĐ Edit'!H1241</f>
        <v>Bơm tiêm điện</v>
      </c>
      <c r="E1242" t="str">
        <f>'TSCĐ Edit'!L1241</f>
        <v>TE-SS730</v>
      </c>
      <c r="F1242" s="160" t="str">
        <f>'TSCĐ Edit'!M1241</f>
        <v>2005010403</v>
      </c>
      <c r="G1242" t="str">
        <f>'TSCĐ Edit'!N1241</f>
        <v>Terumo</v>
      </c>
      <c r="H1242" t="str">
        <f>'TSCĐ Edit'!O1241</f>
        <v>Nhật Bản</v>
      </c>
      <c r="I1242">
        <f>'TSCĐ Edit'!P1241</f>
        <v>2020</v>
      </c>
      <c r="J1242">
        <f>'TSCĐ Edit'!Q1241</f>
        <v>44354</v>
      </c>
      <c r="K1242" t="s">
        <v>2</v>
      </c>
      <c r="L1242" t="s">
        <v>2</v>
      </c>
      <c r="M1242" t="str">
        <f>'TSCĐ Edit'!U1241</f>
        <v>Đang hoạt động</v>
      </c>
      <c r="N1242">
        <f>'TSCĐ Edit'!Q1241</f>
        <v>44354</v>
      </c>
    </row>
    <row r="1243" spans="1:14" x14ac:dyDescent="0.3">
      <c r="A1243" t="str">
        <f>'TSCĐ Edit'!I1242</f>
        <v>Trung Tâm Bệnh Nhiệt Đới</v>
      </c>
      <c r="B1243" t="str">
        <f>'TSCĐ Edit'!B1242</f>
        <v>Bơm tiêm điện</v>
      </c>
      <c r="C1243" t="str">
        <f>'TSCĐ Edit'!D1242</f>
        <v>BG.BTĐ.TTBND.009</v>
      </c>
      <c r="D1243" t="str">
        <f>'TSCĐ Edit'!H1242</f>
        <v>Bơm tiêm điện</v>
      </c>
      <c r="E1243" t="str">
        <f>'TSCĐ Edit'!L1242</f>
        <v>TE-SS730</v>
      </c>
      <c r="F1243" s="160" t="str">
        <f>'TSCĐ Edit'!M1242</f>
        <v>2005010189</v>
      </c>
      <c r="G1243" t="str">
        <f>'TSCĐ Edit'!N1242</f>
        <v>Terumo</v>
      </c>
      <c r="H1243" t="str">
        <f>'TSCĐ Edit'!O1242</f>
        <v>Nhật Bản</v>
      </c>
      <c r="I1243">
        <f>'TSCĐ Edit'!P1242</f>
        <v>2020</v>
      </c>
      <c r="J1243">
        <f>'TSCĐ Edit'!Q1242</f>
        <v>44354</v>
      </c>
      <c r="K1243" t="s">
        <v>2</v>
      </c>
      <c r="L1243" t="s">
        <v>2</v>
      </c>
      <c r="M1243" t="str">
        <f>'TSCĐ Edit'!U1242</f>
        <v>Đang hoạt động</v>
      </c>
      <c r="N1243">
        <f>'TSCĐ Edit'!Q1242</f>
        <v>44354</v>
      </c>
    </row>
    <row r="1244" spans="1:14" x14ac:dyDescent="0.3">
      <c r="A1244" t="str">
        <f>'TSCĐ Edit'!I1243</f>
        <v>Trung Tâm Bệnh Nhiệt Đới</v>
      </c>
      <c r="B1244" t="str">
        <f>'TSCĐ Edit'!B1243</f>
        <v>Bơm tiêm điện</v>
      </c>
      <c r="C1244" t="str">
        <f>'TSCĐ Edit'!D1243</f>
        <v>BG.BTĐ.TTBND.010</v>
      </c>
      <c r="D1244" t="str">
        <f>'TSCĐ Edit'!H1243</f>
        <v>Bơm tiêm điện</v>
      </c>
      <c r="E1244" t="str">
        <f>'TSCĐ Edit'!L1243</f>
        <v>TE-SS730</v>
      </c>
      <c r="F1244" s="160" t="str">
        <f>'TSCĐ Edit'!M1243</f>
        <v>2005010136</v>
      </c>
      <c r="G1244" t="str">
        <f>'TSCĐ Edit'!N1243</f>
        <v>Terumo</v>
      </c>
      <c r="H1244" t="str">
        <f>'TSCĐ Edit'!O1243</f>
        <v>Nhật Bản</v>
      </c>
      <c r="I1244">
        <f>'TSCĐ Edit'!P1243</f>
        <v>2020</v>
      </c>
      <c r="J1244">
        <f>'TSCĐ Edit'!Q1243</f>
        <v>44354</v>
      </c>
      <c r="K1244" t="s">
        <v>2</v>
      </c>
      <c r="L1244" t="s">
        <v>2</v>
      </c>
      <c r="M1244" t="str">
        <f>'TSCĐ Edit'!U1243</f>
        <v>Đang hoạt động</v>
      </c>
      <c r="N1244">
        <f>'TSCĐ Edit'!Q1243</f>
        <v>44354</v>
      </c>
    </row>
    <row r="1245" spans="1:14" x14ac:dyDescent="0.3">
      <c r="A1245" t="str">
        <f>'TSCĐ Edit'!I1244</f>
        <v>Trung Tâm Bệnh Nhiệt Đới</v>
      </c>
      <c r="B1245" t="str">
        <f>'TSCĐ Edit'!B1244</f>
        <v>Bơm tiêm điện</v>
      </c>
      <c r="C1245" t="str">
        <f>'TSCĐ Edit'!D1244</f>
        <v>BG.BTĐ.TTBND.011</v>
      </c>
      <c r="D1245" t="str">
        <f>'TSCĐ Edit'!H1244</f>
        <v>Bơm tiêm điện</v>
      </c>
      <c r="E1245" t="str">
        <f>'TSCĐ Edit'!L1244</f>
        <v xml:space="preserve">
TE-SS730
</v>
      </c>
      <c r="F1245" s="160" t="str">
        <f>'TSCĐ Edit'!M1244</f>
        <v xml:space="preserve">2005010378
</v>
      </c>
      <c r="G1245" t="str">
        <f>'TSCĐ Edit'!N1244</f>
        <v>Terumo</v>
      </c>
      <c r="H1245" t="str">
        <f>'TSCĐ Edit'!O1244</f>
        <v>Nhật Bản</v>
      </c>
      <c r="I1245">
        <f>'TSCĐ Edit'!P1244</f>
        <v>2020</v>
      </c>
      <c r="J1245" t="str">
        <f>'TSCĐ Edit'!Q1244</f>
        <v>30/08/2021</v>
      </c>
      <c r="K1245" t="s">
        <v>2</v>
      </c>
      <c r="L1245" t="s">
        <v>2</v>
      </c>
      <c r="M1245" t="str">
        <f>'TSCĐ Edit'!U1244</f>
        <v>Đang hoạt động</v>
      </c>
      <c r="N1245" t="str">
        <f>'TSCĐ Edit'!Q1244</f>
        <v>30/08/2021</v>
      </c>
    </row>
    <row r="1246" spans="1:14" x14ac:dyDescent="0.3">
      <c r="A1246" t="str">
        <f>'TSCĐ Edit'!I1245</f>
        <v>Trung Tâm Bệnh Nhiệt Đới</v>
      </c>
      <c r="B1246" t="str">
        <f>'TSCĐ Edit'!B1245</f>
        <v>Bơm tiêm điện</v>
      </c>
      <c r="C1246" t="str">
        <f>'TSCĐ Edit'!D1245</f>
        <v>BG.BTĐ.TTBND.012</v>
      </c>
      <c r="D1246" t="str">
        <f>'TSCĐ Edit'!H1245</f>
        <v>Bơm tiêm điện</v>
      </c>
      <c r="E1246" t="str">
        <f>'TSCĐ Edit'!L1245</f>
        <v xml:space="preserve">
TE-SS730
</v>
      </c>
      <c r="F1246" s="160" t="str">
        <f>'TSCĐ Edit'!M1245</f>
        <v xml:space="preserve">
2005010400</v>
      </c>
      <c r="G1246" t="str">
        <f>'TSCĐ Edit'!N1245</f>
        <v>Terumo</v>
      </c>
      <c r="H1246" t="str">
        <f>'TSCĐ Edit'!O1245</f>
        <v>Nhật Bản</v>
      </c>
      <c r="I1246">
        <f>'TSCĐ Edit'!P1245</f>
        <v>2020</v>
      </c>
      <c r="J1246" t="str">
        <f>'TSCĐ Edit'!Q1245</f>
        <v>30/08/2021</v>
      </c>
      <c r="K1246" t="s">
        <v>2</v>
      </c>
      <c r="L1246" t="s">
        <v>2</v>
      </c>
      <c r="M1246" t="str">
        <f>'TSCĐ Edit'!U1245</f>
        <v>Đang hoạt động</v>
      </c>
      <c r="N1246" t="str">
        <f>'TSCĐ Edit'!Q1245</f>
        <v>30/08/2021</v>
      </c>
    </row>
    <row r="1247" spans="1:14" x14ac:dyDescent="0.3">
      <c r="A1247" t="str">
        <f>'TSCĐ Edit'!I1246</f>
        <v>Trung Tâm Bệnh Nhiệt Đới</v>
      </c>
      <c r="B1247" t="str">
        <f>'TSCĐ Edit'!B1246</f>
        <v>Giường</v>
      </c>
      <c r="C1247" t="str">
        <f>'TSCĐ Edit'!D1246</f>
        <v>BG..TTBND.001</v>
      </c>
      <c r="D1247" t="str">
        <f>'TSCĐ Edit'!H1246</f>
        <v>Giường cấp cứu 3 tay quay</v>
      </c>
      <c r="E1247">
        <f>'TSCĐ Edit'!L1246</f>
        <v>0</v>
      </c>
      <c r="F1247" s="160">
        <f>'TSCĐ Edit'!M1246</f>
        <v>0</v>
      </c>
      <c r="G1247">
        <f>'TSCĐ Edit'!N1246</f>
        <v>0</v>
      </c>
      <c r="H1247" t="str">
        <f>'TSCĐ Edit'!O1246</f>
        <v>Việt Nam</v>
      </c>
      <c r="I1247">
        <f>'TSCĐ Edit'!P1246</f>
        <v>2020</v>
      </c>
      <c r="J1247">
        <f>'TSCĐ Edit'!Q1246</f>
        <v>44078</v>
      </c>
      <c r="K1247" t="s">
        <v>2</v>
      </c>
      <c r="L1247" t="s">
        <v>2</v>
      </c>
      <c r="M1247" t="str">
        <f>'TSCĐ Edit'!U1246</f>
        <v>Đang hoạt động</v>
      </c>
      <c r="N1247">
        <f>'TSCĐ Edit'!Q1246</f>
        <v>44078</v>
      </c>
    </row>
    <row r="1248" spans="1:14" x14ac:dyDescent="0.3">
      <c r="A1248" t="str">
        <f>'TSCĐ Edit'!I1247</f>
        <v>Trung Tâm Bệnh Nhiệt Đới</v>
      </c>
      <c r="B1248" t="str">
        <f>'TSCĐ Edit'!B1247</f>
        <v>Giường</v>
      </c>
      <c r="C1248" t="str">
        <f>'TSCĐ Edit'!D1247</f>
        <v>BG..TTBND.002</v>
      </c>
      <c r="D1248" t="str">
        <f>'TSCĐ Edit'!H1247</f>
        <v>Giường 3 tay quay</v>
      </c>
      <c r="E1248">
        <f>'TSCĐ Edit'!L1247</f>
        <v>0</v>
      </c>
      <c r="F1248" s="160" t="str">
        <f>'TSCĐ Edit'!M1247</f>
        <v>44911458</v>
      </c>
      <c r="G1248">
        <f>'TSCĐ Edit'!N1247</f>
        <v>0</v>
      </c>
      <c r="H1248">
        <f>'TSCĐ Edit'!O1247</f>
        <v>0</v>
      </c>
      <c r="I1248">
        <f>'TSCĐ Edit'!P1247</f>
        <v>0</v>
      </c>
      <c r="J1248" t="str">
        <f>'TSCĐ Edit'!Q1247</f>
        <v>16/07/2020</v>
      </c>
      <c r="K1248" t="s">
        <v>2</v>
      </c>
      <c r="L1248" t="s">
        <v>2</v>
      </c>
      <c r="M1248">
        <f>'TSCĐ Edit'!U1247</f>
        <v>0</v>
      </c>
      <c r="N1248" t="str">
        <f>'TSCĐ Edit'!Q1247</f>
        <v>16/07/2020</v>
      </c>
    </row>
    <row r="1249" spans="1:14" x14ac:dyDescent="0.3">
      <c r="A1249" t="str">
        <f>'TSCĐ Edit'!I1248</f>
        <v>Trung Tâm Bệnh Nhiệt Đới</v>
      </c>
      <c r="B1249" t="str">
        <f>'TSCĐ Edit'!B1248</f>
        <v>Máy chụp XQ</v>
      </c>
      <c r="C1249" t="str">
        <f>'TSCĐ Edit'!D1248</f>
        <v>BG.XQ.TTBND.001</v>
      </c>
      <c r="D1249" t="str">
        <f>'TSCĐ Edit'!H1248</f>
        <v xml:space="preserve">HỆ THỐNG X-QUANG DI ĐỘNG KĨ THUẬT SỐ </v>
      </c>
      <c r="E1249" t="str">
        <f>'TSCĐ Edit'!L1248</f>
        <v>Mobilett Elara Max</v>
      </c>
      <c r="F1249" s="160">
        <f>'TSCĐ Edit'!M1248</f>
        <v>10819</v>
      </c>
      <c r="G1249" t="str">
        <f>'TSCĐ Edit'!N1248</f>
        <v xml:space="preserve">Siemens  </v>
      </c>
      <c r="H1249" t="str">
        <f>'TSCĐ Edit'!O1248</f>
        <v xml:space="preserve"> Đức/ Tây Ban Nha</v>
      </c>
      <c r="I1249">
        <f>'TSCĐ Edit'!P1248</f>
        <v>2020</v>
      </c>
      <c r="J1249">
        <f>'TSCĐ Edit'!Q1248</f>
        <v>43926</v>
      </c>
      <c r="K1249" t="s">
        <v>2</v>
      </c>
      <c r="L1249" t="s">
        <v>2</v>
      </c>
      <c r="M1249" t="str">
        <f>'TSCĐ Edit'!U1248</f>
        <v>Đang hoạt động</v>
      </c>
      <c r="N1249">
        <f>'TSCĐ Edit'!Q1248</f>
        <v>43926</v>
      </c>
    </row>
    <row r="1250" spans="1:14" x14ac:dyDescent="0.3">
      <c r="A1250" t="str">
        <f>'TSCĐ Edit'!I1249</f>
        <v>Trung Tâm Bệnh Nhiệt Đới</v>
      </c>
      <c r="B1250" t="str">
        <f>'TSCĐ Edit'!B1249</f>
        <v>Máy điện tim</v>
      </c>
      <c r="C1250" t="str">
        <f>'TSCĐ Edit'!D1249</f>
        <v>BG.ĐT.TTBND.001</v>
      </c>
      <c r="D1250" t="str">
        <f>'TSCĐ Edit'!H1249</f>
        <v>MÁY ĐIỆN TIM 6 KÊNH</v>
      </c>
      <c r="E1250" t="str">
        <f>'TSCĐ Edit'!L1249</f>
        <v>ECG-1250K</v>
      </c>
      <c r="F1250" s="160">
        <f>'TSCĐ Edit'!M1249</f>
        <v>15562</v>
      </c>
      <c r="G1250" t="str">
        <f>'TSCĐ Edit'!N1249</f>
        <v>NIHONKODEN</v>
      </c>
      <c r="H1250" t="str">
        <f>'TSCĐ Edit'!O1249</f>
        <v>Nhật Bản</v>
      </c>
      <c r="I1250">
        <f>'TSCĐ Edit'!P1249</f>
        <v>2020</v>
      </c>
      <c r="J1250">
        <f>'TSCĐ Edit'!Q1249</f>
        <v>43926</v>
      </c>
      <c r="K1250" t="s">
        <v>2</v>
      </c>
      <c r="L1250" t="s">
        <v>2</v>
      </c>
      <c r="M1250" t="str">
        <f>'TSCĐ Edit'!U1249</f>
        <v>Đang hoạt động</v>
      </c>
      <c r="N1250">
        <f>'TSCĐ Edit'!Q1249</f>
        <v>43926</v>
      </c>
    </row>
    <row r="1251" spans="1:14" x14ac:dyDescent="0.3">
      <c r="A1251" t="str">
        <f>'TSCĐ Edit'!I1250</f>
        <v>Trung Tâm Bệnh Nhiệt Đới</v>
      </c>
      <c r="B1251" t="str">
        <f>'TSCĐ Edit'!B1250</f>
        <v>Máy đo</v>
      </c>
      <c r="C1251" t="str">
        <f>'TSCĐ Edit'!D1250</f>
        <v>BG.MĐ.TTBND.001</v>
      </c>
      <c r="D1251" t="str">
        <f>'TSCĐ Edit'!H1250</f>
        <v>Máy đo độ bão hoà ôxy  - Mỹ</v>
      </c>
      <c r="E1251" t="str">
        <f>'TSCĐ Edit'!L1250</f>
        <v>OXCYEN II</v>
      </c>
      <c r="F1251" s="160" t="str">
        <f>'TSCĐ Edit'!M1250</f>
        <v>01141160661</v>
      </c>
      <c r="G1251" t="str">
        <f>'TSCĐ Edit'!N1250</f>
        <v xml:space="preserve">Infinium 
 </v>
      </c>
      <c r="H1251" t="str">
        <f>'TSCĐ Edit'!O1250</f>
        <v xml:space="preserve">  Mỹ</v>
      </c>
      <c r="I1251">
        <f>'TSCĐ Edit'!P1250</f>
        <v>2010</v>
      </c>
      <c r="J1251">
        <f>'TSCĐ Edit'!Q1250</f>
        <v>40190</v>
      </c>
      <c r="K1251" t="s">
        <v>2</v>
      </c>
      <c r="L1251" t="s">
        <v>2</v>
      </c>
      <c r="M1251" t="str">
        <f>'TSCĐ Edit'!U1250</f>
        <v>Đang hoạt động</v>
      </c>
      <c r="N1251">
        <f>'TSCĐ Edit'!Q1250</f>
        <v>40190</v>
      </c>
    </row>
    <row r="1252" spans="1:14" x14ac:dyDescent="0.3">
      <c r="A1252" t="str">
        <f>'TSCĐ Edit'!I1251</f>
        <v>Trung Tâm Bệnh Nhiệt Đới</v>
      </c>
      <c r="B1252" t="str">
        <f>'TSCĐ Edit'!B1251</f>
        <v>Máy đo</v>
      </c>
      <c r="C1252" t="str">
        <f>'TSCĐ Edit'!D1251</f>
        <v>BG.MĐ.TTBND.002</v>
      </c>
      <c r="D1252" t="str">
        <f>'TSCĐ Edit'!H1251</f>
        <v>Máy đo huyết áp tự động</v>
      </c>
      <c r="E1252" t="str">
        <f>'TSCĐ Edit'!L1251</f>
        <v>AC 05P</v>
      </c>
      <c r="F1252" s="160" t="str">
        <f>'TSCĐ Edit'!M1251</f>
        <v xml:space="preserve">4491456
</v>
      </c>
      <c r="G1252" t="str">
        <f>'TSCĐ Edit'!N1251</f>
        <v>Suzuken</v>
      </c>
      <c r="H1252" t="str">
        <f>'TSCĐ Edit'!O1251</f>
        <v>Nhật Bản</v>
      </c>
      <c r="I1252">
        <f>'TSCĐ Edit'!P1251</f>
        <v>2020</v>
      </c>
      <c r="J1252" t="str">
        <f>'TSCĐ Edit'!Q1251</f>
        <v>31/12/2020</v>
      </c>
      <c r="K1252" t="s">
        <v>2</v>
      </c>
      <c r="L1252" t="s">
        <v>2</v>
      </c>
      <c r="M1252" t="str">
        <f>'TSCĐ Edit'!U1251</f>
        <v>Đang hoạt động</v>
      </c>
      <c r="N1252" t="str">
        <f>'TSCĐ Edit'!Q1251</f>
        <v>31/12/2020</v>
      </c>
    </row>
    <row r="1253" spans="1:14" x14ac:dyDescent="0.3">
      <c r="A1253" t="str">
        <f>'TSCĐ Edit'!I1252</f>
        <v>Trung Tâm Bệnh Nhiệt Đới</v>
      </c>
      <c r="B1253" t="str">
        <f>'TSCĐ Edit'!B1252</f>
        <v>Máy đo</v>
      </c>
      <c r="C1253" t="str">
        <f>'TSCĐ Edit'!D1252</f>
        <v>BG.MĐ.TTBND.003</v>
      </c>
      <c r="D1253" t="str">
        <f>'TSCĐ Edit'!H1252</f>
        <v>Máy đo huyết áp tự động</v>
      </c>
      <c r="E1253" t="str">
        <f>'TSCĐ Edit'!L1252</f>
        <v>AC 05P</v>
      </c>
      <c r="F1253" s="160" t="str">
        <f>'TSCĐ Edit'!M1252</f>
        <v xml:space="preserve">
44911458
</v>
      </c>
      <c r="G1253" t="str">
        <f>'TSCĐ Edit'!N1252</f>
        <v>Suzuken</v>
      </c>
      <c r="H1253" t="str">
        <f>'TSCĐ Edit'!O1252</f>
        <v>Nhật Bản</v>
      </c>
      <c r="I1253">
        <f>'TSCĐ Edit'!P1252</f>
        <v>2020</v>
      </c>
      <c r="J1253" t="str">
        <f>'TSCĐ Edit'!Q1252</f>
        <v>31/12/2020</v>
      </c>
      <c r="K1253" t="s">
        <v>2</v>
      </c>
      <c r="L1253" t="s">
        <v>2</v>
      </c>
      <c r="M1253" t="str">
        <f>'TSCĐ Edit'!U1252</f>
        <v>Đang hoạt động</v>
      </c>
      <c r="N1253" t="str">
        <f>'TSCĐ Edit'!Q1252</f>
        <v>31/12/2020</v>
      </c>
    </row>
    <row r="1254" spans="1:14" x14ac:dyDescent="0.3">
      <c r="A1254" t="str">
        <f>'TSCĐ Edit'!I1253</f>
        <v>Trung Tâm Bệnh Nhiệt Đới</v>
      </c>
      <c r="B1254" t="str">
        <f>'TSCĐ Edit'!B1253</f>
        <v>Máy đo</v>
      </c>
      <c r="C1254" t="str">
        <f>'TSCĐ Edit'!D1253</f>
        <v>BG.MĐ.TTBND.004</v>
      </c>
      <c r="D1254" t="str">
        <f>'TSCĐ Edit'!H1253</f>
        <v>Máy đo huyết áp tự động</v>
      </c>
      <c r="E1254" t="str">
        <f>'TSCĐ Edit'!L1253</f>
        <v>AC 05P</v>
      </c>
      <c r="F1254" s="160" t="str">
        <f>'TSCĐ Edit'!M1253</f>
        <v xml:space="preserve">
44911460</v>
      </c>
      <c r="G1254" t="str">
        <f>'TSCĐ Edit'!N1253</f>
        <v>Suzuken</v>
      </c>
      <c r="H1254" t="str">
        <f>'TSCĐ Edit'!O1253</f>
        <v>Nhật Bản</v>
      </c>
      <c r="I1254">
        <f>'TSCĐ Edit'!P1253</f>
        <v>2020</v>
      </c>
      <c r="J1254" t="str">
        <f>'TSCĐ Edit'!Q1253</f>
        <v>31/12/2020</v>
      </c>
      <c r="K1254" t="s">
        <v>2</v>
      </c>
      <c r="L1254" t="s">
        <v>2</v>
      </c>
      <c r="M1254" t="str">
        <f>'TSCĐ Edit'!U1253</f>
        <v>Đang hoạt động</v>
      </c>
      <c r="N1254" t="str">
        <f>'TSCĐ Edit'!Q1253</f>
        <v>31/12/2020</v>
      </c>
    </row>
    <row r="1255" spans="1:14" x14ac:dyDescent="0.3">
      <c r="A1255" t="str">
        <f>'TSCĐ Edit'!I1254</f>
        <v>Trung Tâm Bệnh Nhiệt Đới</v>
      </c>
      <c r="B1255" t="str">
        <f>'TSCĐ Edit'!B1254</f>
        <v>Máy hút dịch</v>
      </c>
      <c r="C1255" t="str">
        <f>'TSCĐ Edit'!D1254</f>
        <v>BG.HD.TTBND.001</v>
      </c>
      <c r="D1255" t="str">
        <f>'TSCĐ Edit'!H1254</f>
        <v>Máy hút dịch</v>
      </c>
      <c r="E1255" t="str">
        <f>'TSCĐ Edit'!L1254</f>
        <v>NEW HOSPIVAC 350</v>
      </c>
      <c r="F1255" s="160" t="str">
        <f>'TSCĐ Edit'!M1254</f>
        <v>27005</v>
      </c>
      <c r="G1255" t="str">
        <f>'TSCĐ Edit'!N1254</f>
        <v xml:space="preserve">Cami </v>
      </c>
      <c r="H1255" t="str">
        <f>'TSCĐ Edit'!O1254</f>
        <v>Ý</v>
      </c>
      <c r="I1255">
        <f>'TSCĐ Edit'!P1254</f>
        <v>2020</v>
      </c>
      <c r="J1255" t="str">
        <f>'TSCĐ Edit'!Q1254</f>
        <v>21/04/2020</v>
      </c>
      <c r="K1255" t="s">
        <v>2</v>
      </c>
      <c r="L1255" t="s">
        <v>2</v>
      </c>
      <c r="M1255" t="str">
        <f>'TSCĐ Edit'!U1254</f>
        <v>Đang hoạt động</v>
      </c>
      <c r="N1255" t="str">
        <f>'TSCĐ Edit'!Q1254</f>
        <v>21/04/2020</v>
      </c>
    </row>
    <row r="1256" spans="1:14" x14ac:dyDescent="0.3">
      <c r="A1256" t="str">
        <f>'TSCĐ Edit'!I1255</f>
        <v>Trung Tâm Bệnh Nhiệt Đới</v>
      </c>
      <c r="B1256" t="str">
        <f>'TSCĐ Edit'!B1255</f>
        <v>Máy hút dịch</v>
      </c>
      <c r="C1256" t="str">
        <f>'TSCĐ Edit'!D1255</f>
        <v>BG.HD.TTBND.002</v>
      </c>
      <c r="D1256" t="str">
        <f>'TSCĐ Edit'!H1255</f>
        <v>Máy hút dịch</v>
      </c>
      <c r="E1256" t="str">
        <f>'TSCĐ Edit'!L1255</f>
        <v>NEW HOSPIVAC 350</v>
      </c>
      <c r="F1256" s="160" t="str">
        <f>'TSCĐ Edit'!M1255</f>
        <v>27010</v>
      </c>
      <c r="G1256" t="str">
        <f>'TSCĐ Edit'!N1255</f>
        <v xml:space="preserve">Cami </v>
      </c>
      <c r="H1256" t="str">
        <f>'TSCĐ Edit'!O1255</f>
        <v>Ý</v>
      </c>
      <c r="I1256">
        <f>'TSCĐ Edit'!P1255</f>
        <v>2020</v>
      </c>
      <c r="J1256" t="str">
        <f>'TSCĐ Edit'!Q1255</f>
        <v>21/04/2020</v>
      </c>
      <c r="K1256" t="s">
        <v>2</v>
      </c>
      <c r="L1256" t="s">
        <v>2</v>
      </c>
      <c r="M1256" t="str">
        <f>'TSCĐ Edit'!U1255</f>
        <v>Đang hoạt động</v>
      </c>
      <c r="N1256" t="str">
        <f>'TSCĐ Edit'!Q1255</f>
        <v>21/04/2020</v>
      </c>
    </row>
    <row r="1257" spans="1:14" x14ac:dyDescent="0.3">
      <c r="A1257" t="str">
        <f>'TSCĐ Edit'!I1256</f>
        <v>Trung Tâm Bệnh Nhiệt Đới</v>
      </c>
      <c r="B1257" t="str">
        <f>'TSCĐ Edit'!B1256</f>
        <v>Máy hút dịch</v>
      </c>
      <c r="C1257" t="str">
        <f>'TSCĐ Edit'!D1256</f>
        <v>BG.HD.TTBND.003</v>
      </c>
      <c r="D1257" t="str">
        <f>'TSCĐ Edit'!H1256</f>
        <v>Máy hút dịch</v>
      </c>
      <c r="E1257" t="str">
        <f>'TSCĐ Edit'!L1256</f>
        <v>NEW HOSPIVAC 350</v>
      </c>
      <c r="F1257" s="160" t="str">
        <f>'TSCĐ Edit'!M1256</f>
        <v>27011</v>
      </c>
      <c r="G1257" t="str">
        <f>'TSCĐ Edit'!N1256</f>
        <v xml:space="preserve">Cami </v>
      </c>
      <c r="H1257" t="str">
        <f>'TSCĐ Edit'!O1256</f>
        <v>Ý</v>
      </c>
      <c r="I1257">
        <f>'TSCĐ Edit'!P1256</f>
        <v>2020</v>
      </c>
      <c r="J1257" t="str">
        <f>'TSCĐ Edit'!Q1256</f>
        <v>21/04/2020</v>
      </c>
      <c r="K1257" t="s">
        <v>2</v>
      </c>
      <c r="L1257" t="s">
        <v>2</v>
      </c>
      <c r="M1257" t="str">
        <f>'TSCĐ Edit'!U1256</f>
        <v>Đang hoạt động</v>
      </c>
      <c r="N1257" t="str">
        <f>'TSCĐ Edit'!Q1256</f>
        <v>21/04/2020</v>
      </c>
    </row>
    <row r="1258" spans="1:14" x14ac:dyDescent="0.3">
      <c r="A1258" t="str">
        <f>'TSCĐ Edit'!I1257</f>
        <v>Trung Tâm Bệnh Nhiệt Đới</v>
      </c>
      <c r="B1258" t="str">
        <f>'TSCĐ Edit'!B1257</f>
        <v>Máy hút dịch</v>
      </c>
      <c r="C1258" t="str">
        <f>'TSCĐ Edit'!D1257</f>
        <v>BG.HD.TTBND.004</v>
      </c>
      <c r="D1258" t="str">
        <f>'TSCĐ Edit'!H1257</f>
        <v>Máy hút dịch</v>
      </c>
      <c r="E1258" t="str">
        <f>'TSCĐ Edit'!L1257</f>
        <v>NEW HOSPIVAC 350</v>
      </c>
      <c r="F1258" s="160" t="str">
        <f>'TSCĐ Edit'!M1257</f>
        <v>27014</v>
      </c>
      <c r="G1258" t="str">
        <f>'TSCĐ Edit'!N1257</f>
        <v xml:space="preserve">Cami </v>
      </c>
      <c r="H1258" t="str">
        <f>'TSCĐ Edit'!O1257</f>
        <v>Ý</v>
      </c>
      <c r="I1258">
        <f>'TSCĐ Edit'!P1257</f>
        <v>2020</v>
      </c>
      <c r="J1258" t="str">
        <f>'TSCĐ Edit'!Q1257</f>
        <v>21/04/2020</v>
      </c>
      <c r="K1258" t="s">
        <v>2</v>
      </c>
      <c r="L1258" t="s">
        <v>2</v>
      </c>
      <c r="M1258" t="str">
        <f>'TSCĐ Edit'!U1257</f>
        <v>Đang hoạt động</v>
      </c>
      <c r="N1258" t="str">
        <f>'TSCĐ Edit'!Q1257</f>
        <v>21/04/2020</v>
      </c>
    </row>
    <row r="1259" spans="1:14" x14ac:dyDescent="0.3">
      <c r="A1259" t="str">
        <f>'TSCĐ Edit'!I1258</f>
        <v>Trung Tâm Bệnh Nhiệt Đới</v>
      </c>
      <c r="B1259" t="str">
        <f>'TSCĐ Edit'!B1258</f>
        <v>Máy hút dịch</v>
      </c>
      <c r="C1259" t="str">
        <f>'TSCĐ Edit'!D1258</f>
        <v>BG.HD.TTBND.005</v>
      </c>
      <c r="D1259" t="str">
        <f>'TSCĐ Edit'!H1258</f>
        <v>Máy hút dịch liên tục áp lực thấp</v>
      </c>
      <c r="E1259" t="str">
        <f>'TSCĐ Edit'!L1258</f>
        <v>Constant 1400</v>
      </c>
      <c r="F1259" s="160" t="str">
        <f>'TSCĐ Edit'!M1258</f>
        <v>2003012U</v>
      </c>
      <c r="G1259" t="str">
        <f>'TSCĐ Edit'!N1258</f>
        <v xml:space="preserve"> Sanko;Shin-ei </v>
      </c>
      <c r="H1259" t="str">
        <f>'TSCĐ Edit'!O1258</f>
        <v>Nhật Bản</v>
      </c>
      <c r="I1259" t="str">
        <f>'TSCĐ Edit'!P1258</f>
        <v>2019-2020</v>
      </c>
      <c r="J1259" t="str">
        <f>'TSCĐ Edit'!Q1258</f>
        <v>21/04/2020</v>
      </c>
      <c r="K1259" t="s">
        <v>2</v>
      </c>
      <c r="L1259" t="s">
        <v>2</v>
      </c>
      <c r="M1259" t="str">
        <f>'TSCĐ Edit'!U1258</f>
        <v>Đang hoạt động</v>
      </c>
      <c r="N1259" t="str">
        <f>'TSCĐ Edit'!Q1258</f>
        <v>21/04/2020</v>
      </c>
    </row>
    <row r="1260" spans="1:14" x14ac:dyDescent="0.3">
      <c r="A1260" t="str">
        <f>'TSCĐ Edit'!I1259</f>
        <v>Trung Tâm Bệnh Nhiệt Đới</v>
      </c>
      <c r="B1260" t="str">
        <f>'TSCĐ Edit'!B1259</f>
        <v>Máy hút dịch</v>
      </c>
      <c r="C1260" t="str">
        <f>'TSCĐ Edit'!D1259</f>
        <v>BG.HD.TTBND.006</v>
      </c>
      <c r="D1260" t="str">
        <f>'TSCĐ Edit'!H1259</f>
        <v>Máy hút dịch liên tục áp lực thấp</v>
      </c>
      <c r="E1260" t="str">
        <f>'TSCĐ Edit'!L1259</f>
        <v>Constant 1400</v>
      </c>
      <c r="F1260" s="160" t="str">
        <f>'TSCĐ Edit'!M1259</f>
        <v>2003011U</v>
      </c>
      <c r="G1260" t="str">
        <f>'TSCĐ Edit'!N1259</f>
        <v xml:space="preserve"> Sanko;Shin-ei </v>
      </c>
      <c r="H1260" t="str">
        <f>'TSCĐ Edit'!O1259</f>
        <v>Nhật Bản</v>
      </c>
      <c r="I1260" t="str">
        <f>'TSCĐ Edit'!P1259</f>
        <v>2019-2020</v>
      </c>
      <c r="J1260" t="str">
        <f>'TSCĐ Edit'!Q1259</f>
        <v>21/04/2020</v>
      </c>
      <c r="K1260" t="s">
        <v>2</v>
      </c>
      <c r="L1260" t="s">
        <v>2</v>
      </c>
      <c r="M1260" t="str">
        <f>'TSCĐ Edit'!U1259</f>
        <v>Đang hoạt động</v>
      </c>
      <c r="N1260" t="str">
        <f>'TSCĐ Edit'!Q1259</f>
        <v>21/04/2020</v>
      </c>
    </row>
    <row r="1261" spans="1:14" x14ac:dyDescent="0.3">
      <c r="A1261" t="str">
        <f>'TSCĐ Edit'!I1260</f>
        <v>Trung Tâm Bệnh Nhiệt Đới</v>
      </c>
      <c r="B1261" t="str">
        <f>'TSCĐ Edit'!B1260</f>
        <v>Máy hút dịch</v>
      </c>
      <c r="C1261" t="str">
        <f>'TSCĐ Edit'!D1260</f>
        <v>BG.HD.TTBND.007</v>
      </c>
      <c r="D1261" t="str">
        <f>'TSCĐ Edit'!H1260</f>
        <v>Máy hút dịch liên tục áp lực thấp</v>
      </c>
      <c r="E1261" t="str">
        <f>'TSCĐ Edit'!L1260</f>
        <v>Constant 1400</v>
      </c>
      <c r="F1261" s="160" t="str">
        <f>'TSCĐ Edit'!M1260</f>
        <v>2003015U</v>
      </c>
      <c r="G1261" t="str">
        <f>'TSCĐ Edit'!N1260</f>
        <v xml:space="preserve"> Sanko;Shin-ei </v>
      </c>
      <c r="H1261" t="str">
        <f>'TSCĐ Edit'!O1260</f>
        <v>Nhật Bản</v>
      </c>
      <c r="I1261" t="str">
        <f>'TSCĐ Edit'!P1260</f>
        <v>2019-2020</v>
      </c>
      <c r="J1261" t="str">
        <f>'TSCĐ Edit'!Q1260</f>
        <v>21/04/2020</v>
      </c>
      <c r="K1261" t="s">
        <v>2</v>
      </c>
      <c r="L1261" t="s">
        <v>2</v>
      </c>
      <c r="M1261" t="str">
        <f>'TSCĐ Edit'!U1260</f>
        <v>Đang hoạt động</v>
      </c>
      <c r="N1261" t="str">
        <f>'TSCĐ Edit'!Q1260</f>
        <v>21/04/2020</v>
      </c>
    </row>
    <row r="1262" spans="1:14" x14ac:dyDescent="0.3">
      <c r="A1262" t="str">
        <f>'TSCĐ Edit'!I1261</f>
        <v>Trung Tâm Bệnh Nhiệt Đới</v>
      </c>
      <c r="B1262" t="str">
        <f>'TSCĐ Edit'!B1261</f>
        <v>Máy hút dịch</v>
      </c>
      <c r="C1262" t="str">
        <f>'TSCĐ Edit'!D1261</f>
        <v>BG.HD.TTBND.008</v>
      </c>
      <c r="D1262" t="str">
        <f>'TSCĐ Edit'!H1261</f>
        <v>Máy hút dịch liên tục áp lực thấp</v>
      </c>
      <c r="E1262" t="str">
        <f>'TSCĐ Edit'!L1261</f>
        <v>Constant 1400</v>
      </c>
      <c r="F1262" s="160" t="str">
        <f>'TSCĐ Edit'!M1261</f>
        <v xml:space="preserve">2003075U </v>
      </c>
      <c r="G1262" t="str">
        <f>'TSCĐ Edit'!N1261</f>
        <v xml:space="preserve"> Sanko;Shin-ei </v>
      </c>
      <c r="H1262" t="str">
        <f>'TSCĐ Edit'!O1261</f>
        <v>Nhật Bản</v>
      </c>
      <c r="I1262" t="str">
        <f>'TSCĐ Edit'!P1261</f>
        <v>2019-2020</v>
      </c>
      <c r="J1262" t="str">
        <f>'TSCĐ Edit'!Q1261</f>
        <v>21/04/2020</v>
      </c>
      <c r="K1262" t="s">
        <v>2</v>
      </c>
      <c r="L1262" t="s">
        <v>2</v>
      </c>
      <c r="M1262" t="str">
        <f>'TSCĐ Edit'!U1261</f>
        <v>Đang hoạt động</v>
      </c>
      <c r="N1262" t="str">
        <f>'TSCĐ Edit'!Q1261</f>
        <v>21/04/2020</v>
      </c>
    </row>
    <row r="1263" spans="1:14" x14ac:dyDescent="0.3">
      <c r="A1263" t="str">
        <f>'TSCĐ Edit'!I1262</f>
        <v>Trung Tâm Bệnh Nhiệt Đới</v>
      </c>
      <c r="B1263" t="str">
        <f>'TSCĐ Edit'!B1262</f>
        <v>Máy hút dịch</v>
      </c>
      <c r="C1263" t="str">
        <f>'TSCĐ Edit'!D1262</f>
        <v>BG.HD.TTBND.009</v>
      </c>
      <c r="D1263" t="str">
        <f>'TSCĐ Edit'!H1262</f>
        <v>Máy hút dịch liên tục áp lực thấp</v>
      </c>
      <c r="E1263" t="str">
        <f>'TSCĐ Edit'!L1262</f>
        <v>Constant 1400</v>
      </c>
      <c r="F1263" s="160" t="str">
        <f>'TSCĐ Edit'!M1262</f>
        <v>2003027U</v>
      </c>
      <c r="G1263" t="str">
        <f>'TSCĐ Edit'!N1262</f>
        <v xml:space="preserve"> Sanko;Shin-ei </v>
      </c>
      <c r="H1263" t="str">
        <f>'TSCĐ Edit'!O1262</f>
        <v>Nhật Bản</v>
      </c>
      <c r="I1263" t="str">
        <f>'TSCĐ Edit'!P1262</f>
        <v>2019-2020</v>
      </c>
      <c r="J1263" t="str">
        <f>'TSCĐ Edit'!Q1262</f>
        <v>21/04/2020</v>
      </c>
      <c r="K1263" t="s">
        <v>2</v>
      </c>
      <c r="L1263" t="s">
        <v>2</v>
      </c>
      <c r="M1263" t="str">
        <f>'TSCĐ Edit'!U1262</f>
        <v>Đang hoạt động</v>
      </c>
      <c r="N1263" t="str">
        <f>'TSCĐ Edit'!Q1262</f>
        <v>21/04/2020</v>
      </c>
    </row>
    <row r="1264" spans="1:14" x14ac:dyDescent="0.3">
      <c r="A1264" t="str">
        <f>'TSCĐ Edit'!I1263</f>
        <v>Trung Tâm Bệnh Nhiệt Đới</v>
      </c>
      <c r="B1264" t="str">
        <f>'TSCĐ Edit'!B1263</f>
        <v>Máy khí dung</v>
      </c>
      <c r="C1264" t="str">
        <f>'TSCĐ Edit'!D1263</f>
        <v>BG.KD.TTBND.001</v>
      </c>
      <c r="D1264" t="str">
        <f>'TSCĐ Edit'!H1263</f>
        <v xml:space="preserve">Máy khí dung siêu âm </v>
      </c>
      <c r="E1264" t="str">
        <f>'TSCĐ Edit'!L1263</f>
        <v>Comfort 3000 KU500</v>
      </c>
      <c r="F1264" s="160" t="str">
        <f>'TSCĐ Edit'!M1263</f>
        <v>2002010</v>
      </c>
      <c r="G1264" t="str">
        <f>'TSCĐ Edit'!N1263</f>
        <v xml:space="preserve">Koushin </v>
      </c>
      <c r="H1264" t="str">
        <f>'TSCĐ Edit'!O1263</f>
        <v>Nhật Bản</v>
      </c>
      <c r="I1264">
        <f>'TSCĐ Edit'!P1263</f>
        <v>2020</v>
      </c>
      <c r="J1264" t="str">
        <f>'TSCĐ Edit'!Q1263</f>
        <v>21/04/2020</v>
      </c>
      <c r="K1264" t="s">
        <v>2</v>
      </c>
      <c r="L1264" t="s">
        <v>2</v>
      </c>
      <c r="M1264" t="str">
        <f>'TSCĐ Edit'!U1263</f>
        <v>Đang hoạt động</v>
      </c>
      <c r="N1264" t="str">
        <f>'TSCĐ Edit'!Q1263</f>
        <v>21/04/2020</v>
      </c>
    </row>
    <row r="1265" spans="1:14" x14ac:dyDescent="0.3">
      <c r="A1265" t="str">
        <f>'TSCĐ Edit'!I1264</f>
        <v>Trung Tâm Bệnh Nhiệt Đới</v>
      </c>
      <c r="B1265" t="str">
        <f>'TSCĐ Edit'!B1264</f>
        <v>Máy khí dung</v>
      </c>
      <c r="C1265" t="str">
        <f>'TSCĐ Edit'!D1264</f>
        <v>BG.KD.TTBND.002</v>
      </c>
      <c r="D1265" t="str">
        <f>'TSCĐ Edit'!H1264</f>
        <v xml:space="preserve">Máy khí dung siêu âm </v>
      </c>
      <c r="E1265" t="str">
        <f>'TSCĐ Edit'!L1264</f>
        <v>Comfort 3000 KU500</v>
      </c>
      <c r="F1265" s="160" t="str">
        <f>'TSCĐ Edit'!M1264</f>
        <v xml:space="preserve">
2002013</v>
      </c>
      <c r="G1265" t="str">
        <f>'TSCĐ Edit'!N1264</f>
        <v xml:space="preserve">Koushin </v>
      </c>
      <c r="H1265" t="str">
        <f>'TSCĐ Edit'!O1264</f>
        <v>Nhật Bản</v>
      </c>
      <c r="I1265">
        <f>'TSCĐ Edit'!P1264</f>
        <v>2020</v>
      </c>
      <c r="J1265" t="str">
        <f>'TSCĐ Edit'!Q1264</f>
        <v>21/04/2020</v>
      </c>
      <c r="K1265" t="s">
        <v>2</v>
      </c>
      <c r="L1265" t="s">
        <v>2</v>
      </c>
      <c r="M1265" t="str">
        <f>'TSCĐ Edit'!U1264</f>
        <v>Đang hoạt động</v>
      </c>
      <c r="N1265" t="str">
        <f>'TSCĐ Edit'!Q1264</f>
        <v>21/04/2020</v>
      </c>
    </row>
    <row r="1266" spans="1:14" x14ac:dyDescent="0.3">
      <c r="A1266" t="str">
        <f>'TSCĐ Edit'!I1265</f>
        <v>Trung Tâm Bệnh Nhiệt Đới</v>
      </c>
      <c r="B1266" t="str">
        <f>'TSCĐ Edit'!B1265</f>
        <v>Máy khử khuẩn và làm sạch không khí</v>
      </c>
      <c r="C1266" t="str">
        <f>'TSCĐ Edit'!D1265</f>
        <v>BG.KK.TTBND.001</v>
      </c>
      <c r="D1266" t="str">
        <f>'TSCĐ Edit'!H1265</f>
        <v>Máy khử khuẩn và làm sạch không khí</v>
      </c>
      <c r="E1266" t="str">
        <f>'TSCĐ Edit'!L1265</f>
        <v>KI-AP-HP 1718</v>
      </c>
      <c r="F1266" s="160" t="str">
        <f>'TSCĐ Edit'!M1265</f>
        <v>HP171820J1216</v>
      </c>
      <c r="G1266" t="str">
        <f>'TSCĐ Edit'!N1265</f>
        <v>KUMO</v>
      </c>
      <c r="H1266" t="str">
        <f>'TSCĐ Edit'!O1265</f>
        <v>Hàn Quốc</v>
      </c>
      <c r="I1266">
        <f>'TSCĐ Edit'!P1265</f>
        <v>2020</v>
      </c>
      <c r="J1266">
        <f>'TSCĐ Edit'!Q1265</f>
        <v>44354</v>
      </c>
      <c r="K1266" t="s">
        <v>2</v>
      </c>
      <c r="L1266" t="s">
        <v>2</v>
      </c>
      <c r="M1266" t="str">
        <f>'TSCĐ Edit'!U1265</f>
        <v>Đang hoạt động</v>
      </c>
      <c r="N1266">
        <f>'TSCĐ Edit'!Q1265</f>
        <v>44354</v>
      </c>
    </row>
    <row r="1267" spans="1:14" x14ac:dyDescent="0.3">
      <c r="A1267" t="str">
        <f>'TSCĐ Edit'!I1266</f>
        <v>Trung Tâm Bệnh Nhiệt Đới</v>
      </c>
      <c r="B1267" t="str">
        <f>'TSCĐ Edit'!B1266</f>
        <v>Máy khử khuẩn và làm sạch không khí</v>
      </c>
      <c r="C1267" t="str">
        <f>'TSCĐ Edit'!D1266</f>
        <v>BG.KK.TTBND.002</v>
      </c>
      <c r="D1267" t="str">
        <f>'TSCĐ Edit'!H1266</f>
        <v>Máy khử khuẩn và làm sạch không khí</v>
      </c>
      <c r="E1267" t="str">
        <f>'TSCĐ Edit'!L1266</f>
        <v>KI-AP-HP 1718</v>
      </c>
      <c r="F1267" s="160" t="str">
        <f>'TSCĐ Edit'!M1266</f>
        <v>HP171820J1221</v>
      </c>
      <c r="G1267" t="str">
        <f>'TSCĐ Edit'!N1266</f>
        <v>KUMO</v>
      </c>
      <c r="H1267" t="str">
        <f>'TSCĐ Edit'!O1266</f>
        <v>Hàn Quốc</v>
      </c>
      <c r="I1267">
        <f>'TSCĐ Edit'!P1266</f>
        <v>2020</v>
      </c>
      <c r="J1267">
        <f>'TSCĐ Edit'!Q1266</f>
        <v>44354</v>
      </c>
      <c r="K1267" t="s">
        <v>2</v>
      </c>
      <c r="L1267" t="s">
        <v>2</v>
      </c>
      <c r="M1267" t="str">
        <f>'TSCĐ Edit'!U1266</f>
        <v>Đang hoạt động</v>
      </c>
      <c r="N1267">
        <f>'TSCĐ Edit'!Q1266</f>
        <v>44354</v>
      </c>
    </row>
    <row r="1268" spans="1:14" x14ac:dyDescent="0.3">
      <c r="A1268" t="str">
        <f>'TSCĐ Edit'!I1267</f>
        <v>Trung Tâm Bệnh Nhiệt Đới</v>
      </c>
      <c r="B1268" t="str">
        <f>'TSCĐ Edit'!B1267</f>
        <v>Máy khử khuẩn và làm sạch không khí</v>
      </c>
      <c r="C1268" t="str">
        <f>'TSCĐ Edit'!D1267</f>
        <v>BG.KK.TTBND.003</v>
      </c>
      <c r="D1268" t="str">
        <f>'TSCĐ Edit'!H1267</f>
        <v>Máy khử khuẩn và làm sạch không khí</v>
      </c>
      <c r="E1268" t="str">
        <f>'TSCĐ Edit'!L1267</f>
        <v>KI-AP-HP 1718</v>
      </c>
      <c r="F1268" s="160" t="str">
        <f>'TSCĐ Edit'!M1267</f>
        <v xml:space="preserve"> HP171820J1215</v>
      </c>
      <c r="G1268" t="str">
        <f>'TSCĐ Edit'!N1267</f>
        <v>KUMO</v>
      </c>
      <c r="H1268" t="str">
        <f>'TSCĐ Edit'!O1267</f>
        <v>Hàn Quốc</v>
      </c>
      <c r="I1268">
        <f>'TSCĐ Edit'!P1267</f>
        <v>2020</v>
      </c>
      <c r="J1268">
        <f>'TSCĐ Edit'!Q1267</f>
        <v>44354</v>
      </c>
      <c r="K1268" t="s">
        <v>2</v>
      </c>
      <c r="L1268" t="s">
        <v>2</v>
      </c>
      <c r="M1268" t="str">
        <f>'TSCĐ Edit'!U1267</f>
        <v>Đang hoạt động</v>
      </c>
      <c r="N1268">
        <f>'TSCĐ Edit'!Q1267</f>
        <v>44354</v>
      </c>
    </row>
    <row r="1269" spans="1:14" x14ac:dyDescent="0.3">
      <c r="A1269" t="str">
        <f>'TSCĐ Edit'!I1268</f>
        <v>Trung Tâm Bệnh Nhiệt Đới</v>
      </c>
      <c r="B1269" t="str">
        <f>'TSCĐ Edit'!B1268</f>
        <v>Máy khử khuẩn và làm sạch không khí</v>
      </c>
      <c r="C1269" t="str">
        <f>'TSCĐ Edit'!D1268</f>
        <v>BG.KK.TTBND.004</v>
      </c>
      <c r="D1269" t="str">
        <f>'TSCĐ Edit'!H1268</f>
        <v>Máy khử khuẩn và làm sạch không khí</v>
      </c>
      <c r="E1269" t="str">
        <f>'TSCĐ Edit'!L1268</f>
        <v>KI-AP-HP 1718</v>
      </c>
      <c r="F1269" s="160" t="str">
        <f>'TSCĐ Edit'!M1268</f>
        <v>HP171820J1212</v>
      </c>
      <c r="G1269" t="str">
        <f>'TSCĐ Edit'!N1268</f>
        <v>KUMO</v>
      </c>
      <c r="H1269" t="str">
        <f>'TSCĐ Edit'!O1268</f>
        <v>Hàn Quốc</v>
      </c>
      <c r="I1269">
        <f>'TSCĐ Edit'!P1268</f>
        <v>2020</v>
      </c>
      <c r="J1269">
        <f>'TSCĐ Edit'!Q1268</f>
        <v>44354</v>
      </c>
      <c r="K1269" t="s">
        <v>2</v>
      </c>
      <c r="L1269" t="s">
        <v>2</v>
      </c>
      <c r="M1269" t="str">
        <f>'TSCĐ Edit'!U1268</f>
        <v>Đang hoạt động</v>
      </c>
      <c r="N1269">
        <f>'TSCĐ Edit'!Q1268</f>
        <v>44354</v>
      </c>
    </row>
    <row r="1270" spans="1:14" x14ac:dyDescent="0.3">
      <c r="A1270" t="str">
        <f>'TSCĐ Edit'!I1269</f>
        <v>Trung Tâm Bệnh Nhiệt Đới</v>
      </c>
      <c r="B1270" t="str">
        <f>'TSCĐ Edit'!B1269</f>
        <v>Máy khử khuẩn và làm sạch không khí</v>
      </c>
      <c r="C1270" t="str">
        <f>'TSCĐ Edit'!D1269</f>
        <v>BG.KK.TTBND.005</v>
      </c>
      <c r="D1270" t="str">
        <f>'TSCĐ Edit'!H1269</f>
        <v>Máy khử khuẩn và làm sạch không khí</v>
      </c>
      <c r="E1270" t="str">
        <f>'TSCĐ Edit'!L1269</f>
        <v>KI-AP-HP 1718</v>
      </c>
      <c r="F1270" s="160" t="str">
        <f>'TSCĐ Edit'!M1269</f>
        <v>HP171820J1214</v>
      </c>
      <c r="G1270" t="str">
        <f>'TSCĐ Edit'!N1269</f>
        <v>KUMO</v>
      </c>
      <c r="H1270" t="str">
        <f>'TSCĐ Edit'!O1269</f>
        <v>Hàn Quốc</v>
      </c>
      <c r="I1270">
        <f>'TSCĐ Edit'!P1269</f>
        <v>2020</v>
      </c>
      <c r="J1270">
        <f>'TSCĐ Edit'!Q1269</f>
        <v>44354</v>
      </c>
      <c r="K1270" t="s">
        <v>2</v>
      </c>
      <c r="L1270" t="s">
        <v>2</v>
      </c>
      <c r="M1270" t="str">
        <f>'TSCĐ Edit'!U1269</f>
        <v>Đang hoạt động</v>
      </c>
      <c r="N1270">
        <f>'TSCĐ Edit'!Q1269</f>
        <v>44354</v>
      </c>
    </row>
    <row r="1271" spans="1:14" x14ac:dyDescent="0.3">
      <c r="A1271" t="str">
        <f>'TSCĐ Edit'!I1270</f>
        <v>Trung Tâm Bệnh Nhiệt Đới</v>
      </c>
      <c r="B1271" t="str">
        <f>'TSCĐ Edit'!B1270</f>
        <v>Máy phá rung tim</v>
      </c>
      <c r="C1271" t="str">
        <f>'TSCĐ Edit'!D1270</f>
        <v>BG.PRT.TTBND.001</v>
      </c>
      <c r="D1271" t="str">
        <f>'TSCĐ Edit'!H1270</f>
        <v>Máy phá rung tim tạo nhịp</v>
      </c>
      <c r="E1271" t="str">
        <f>'TSCĐ Edit'!L1270</f>
        <v xml:space="preserve">
 TEC-5631
</v>
      </c>
      <c r="F1271" s="160">
        <f>'TSCĐ Edit'!M1270</f>
        <v>13300</v>
      </c>
      <c r="G1271" t="str">
        <f>'TSCĐ Edit'!N1270</f>
        <v>NIHONKODEN</v>
      </c>
      <c r="H1271" t="str">
        <f>'TSCĐ Edit'!O1270</f>
        <v>Nhật Bản</v>
      </c>
      <c r="I1271">
        <f>'TSCĐ Edit'!P1270</f>
        <v>2020</v>
      </c>
      <c r="J1271" t="str">
        <f>'TSCĐ Edit'!Q1270</f>
        <v>30/08/2021</v>
      </c>
      <c r="K1271" t="s">
        <v>2</v>
      </c>
      <c r="L1271" t="s">
        <v>2</v>
      </c>
      <c r="M1271" t="str">
        <f>'TSCĐ Edit'!U1270</f>
        <v>Đang hoạt động</v>
      </c>
      <c r="N1271" t="str">
        <f>'TSCĐ Edit'!Q1270</f>
        <v>30/08/2021</v>
      </c>
    </row>
    <row r="1272" spans="1:14" x14ac:dyDescent="0.3">
      <c r="A1272" t="str">
        <f>'TSCĐ Edit'!I1271</f>
        <v>Trung Tâm Bệnh Nhiệt Đới</v>
      </c>
      <c r="B1272" t="str">
        <f>'TSCĐ Edit'!B1271</f>
        <v>Máy theo dõi BN</v>
      </c>
      <c r="C1272" t="str">
        <f>'TSCĐ Edit'!D1271</f>
        <v>BG.MTD.TTBND.001</v>
      </c>
      <c r="D1272" t="str">
        <f>'TSCĐ Edit'!H1271</f>
        <v>Máy theo dõi bệnh nhân</v>
      </c>
      <c r="E1272" t="str">
        <f>'TSCĐ Edit'!L1271</f>
        <v>BSM3562</v>
      </c>
      <c r="F1272" s="160" t="str">
        <f>'TSCĐ Edit'!M1271</f>
        <v>06776</v>
      </c>
      <c r="G1272" t="str">
        <f>'TSCĐ Edit'!N1271</f>
        <v xml:space="preserve">Nihon Kohden </v>
      </c>
      <c r="H1272" t="str">
        <f>'TSCĐ Edit'!O1271</f>
        <v>Nhật Bản</v>
      </c>
      <c r="I1272">
        <f>'TSCĐ Edit'!P1271</f>
        <v>2014</v>
      </c>
      <c r="J1272">
        <f>'TSCĐ Edit'!Q1271</f>
        <v>41736</v>
      </c>
      <c r="K1272" t="s">
        <v>2</v>
      </c>
      <c r="L1272" t="s">
        <v>2</v>
      </c>
      <c r="M1272" t="str">
        <f>'TSCĐ Edit'!U1271</f>
        <v>Đang hoạt động</v>
      </c>
      <c r="N1272">
        <f>'TSCĐ Edit'!Q1271</f>
        <v>41736</v>
      </c>
    </row>
    <row r="1273" spans="1:14" x14ac:dyDescent="0.3">
      <c r="A1273" t="str">
        <f>'TSCĐ Edit'!I1272</f>
        <v>Trung Tâm Bệnh Nhiệt Đới</v>
      </c>
      <c r="B1273" t="str">
        <f>'TSCĐ Edit'!B1272</f>
        <v>Máy theo dõi BN</v>
      </c>
      <c r="C1273" t="str">
        <f>'TSCĐ Edit'!D1272</f>
        <v>BG.MTD.TTBND.002</v>
      </c>
      <c r="D1273" t="str">
        <f>'TSCĐ Edit'!H1272</f>
        <v>MÁY THEO DÕI BỆNH NHÂN 5 THÔNG SỐ</v>
      </c>
      <c r="E1273" t="str">
        <f>'TSCĐ Edit'!L1272</f>
        <v>BSM-3562</v>
      </c>
      <c r="F1273" s="160">
        <f>'TSCĐ Edit'!M1272</f>
        <v>28132</v>
      </c>
      <c r="G1273" t="str">
        <f>'TSCĐ Edit'!N1272</f>
        <v>NIHONKODEN</v>
      </c>
      <c r="H1273" t="str">
        <f>'TSCĐ Edit'!O1272</f>
        <v>Nhật Bản</v>
      </c>
      <c r="I1273">
        <f>'TSCĐ Edit'!P1272</f>
        <v>2020</v>
      </c>
      <c r="J1273" t="str">
        <f>'TSCĐ Edit'!Q1272</f>
        <v>18/05/2020</v>
      </c>
      <c r="K1273" t="s">
        <v>2</v>
      </c>
      <c r="L1273" t="s">
        <v>2</v>
      </c>
      <c r="M1273" t="str">
        <f>'TSCĐ Edit'!U1272</f>
        <v>Đang hoạt động</v>
      </c>
      <c r="N1273" t="str">
        <f>'TSCĐ Edit'!Q1272</f>
        <v>18/05/2020</v>
      </c>
    </row>
    <row r="1274" spans="1:14" x14ac:dyDescent="0.3">
      <c r="A1274" t="str">
        <f>'TSCĐ Edit'!I1273</f>
        <v>Trung Tâm Bệnh Nhiệt Đới</v>
      </c>
      <c r="B1274" t="str">
        <f>'TSCĐ Edit'!B1273</f>
        <v>Máy theo dõi BN</v>
      </c>
      <c r="C1274" t="str">
        <f>'TSCĐ Edit'!D1273</f>
        <v>BG.MTD.TTBND.003</v>
      </c>
      <c r="D1274" t="str">
        <f>'TSCĐ Edit'!H1273</f>
        <v>MÁY THEO DÕI BỆNH NHÂN 7 THÔNG SỐ</v>
      </c>
      <c r="E1274" t="str">
        <f>'TSCĐ Edit'!L1273</f>
        <v>BSM-3562</v>
      </c>
      <c r="F1274" s="160" t="str">
        <f>'TSCĐ Edit'!M1273</f>
        <v>28121</v>
      </c>
      <c r="G1274" t="str">
        <f>'TSCĐ Edit'!N1273</f>
        <v>NIHONKODEN</v>
      </c>
      <c r="H1274" t="str">
        <f>'TSCĐ Edit'!O1273</f>
        <v>Nhật Bản</v>
      </c>
      <c r="I1274">
        <f>'TSCĐ Edit'!P1273</f>
        <v>2020</v>
      </c>
      <c r="J1274" t="str">
        <f>'TSCĐ Edit'!Q1273</f>
        <v>18/05/2020</v>
      </c>
      <c r="K1274" t="s">
        <v>2</v>
      </c>
      <c r="L1274" t="s">
        <v>2</v>
      </c>
      <c r="M1274" t="str">
        <f>'TSCĐ Edit'!U1273</f>
        <v>Đang hoạt động</v>
      </c>
      <c r="N1274" t="str">
        <f>'TSCĐ Edit'!Q1273</f>
        <v>18/05/2020</v>
      </c>
    </row>
    <row r="1275" spans="1:14" x14ac:dyDescent="0.3">
      <c r="A1275" t="str">
        <f>'TSCĐ Edit'!I1274</f>
        <v>Trung Tâm Bệnh Nhiệt Đới</v>
      </c>
      <c r="B1275" t="str">
        <f>'TSCĐ Edit'!B1274</f>
        <v>Máy theo dõi BN</v>
      </c>
      <c r="C1275" t="str">
        <f>'TSCĐ Edit'!D1274</f>
        <v>BG.MTD.TTBND.004</v>
      </c>
      <c r="D1275" t="str">
        <f>'TSCĐ Edit'!H1274</f>
        <v>MÁY THEO DÕI BỆNH NHÂN 7 THÔNG SỐ</v>
      </c>
      <c r="E1275" t="str">
        <f>'TSCĐ Edit'!L1274</f>
        <v>BSM-3562</v>
      </c>
      <c r="F1275" s="160" t="str">
        <f>'TSCĐ Edit'!M1274</f>
        <v>28083</v>
      </c>
      <c r="G1275" t="str">
        <f>'TSCĐ Edit'!N1274</f>
        <v>NIHONKODEN</v>
      </c>
      <c r="H1275" t="str">
        <f>'TSCĐ Edit'!O1274</f>
        <v>Nhật Bản</v>
      </c>
      <c r="I1275">
        <f>'TSCĐ Edit'!P1274</f>
        <v>2020</v>
      </c>
      <c r="J1275" t="str">
        <f>'TSCĐ Edit'!Q1274</f>
        <v>18/05/2020</v>
      </c>
      <c r="K1275" t="s">
        <v>2</v>
      </c>
      <c r="L1275" t="s">
        <v>2</v>
      </c>
      <c r="M1275" t="str">
        <f>'TSCĐ Edit'!U1274</f>
        <v>Đang hoạt động</v>
      </c>
      <c r="N1275" t="str">
        <f>'TSCĐ Edit'!Q1274</f>
        <v>18/05/2020</v>
      </c>
    </row>
    <row r="1276" spans="1:14" x14ac:dyDescent="0.3">
      <c r="A1276" t="str">
        <f>'TSCĐ Edit'!I1275</f>
        <v>Trung Tâm Bệnh Nhiệt Đới</v>
      </c>
      <c r="B1276" t="str">
        <f>'TSCĐ Edit'!B1275</f>
        <v>Máy theo dõi BN</v>
      </c>
      <c r="C1276" t="str">
        <f>'TSCĐ Edit'!D1275</f>
        <v>BG.MTD.TTBND.005</v>
      </c>
      <c r="D1276" t="str">
        <f>'TSCĐ Edit'!H1275</f>
        <v>Máy theo dõi bệnh nhân 7 thông số</v>
      </c>
      <c r="E1276" t="str">
        <f>'TSCĐ Edit'!L1275</f>
        <v>BSM-3562</v>
      </c>
      <c r="F1276" s="160">
        <f>'TSCĐ Edit'!M1275</f>
        <v>30715</v>
      </c>
      <c r="G1276" t="str">
        <f>'TSCĐ Edit'!N1275</f>
        <v>NIHONKODEN</v>
      </c>
      <c r="H1276" t="str">
        <f>'TSCĐ Edit'!O1275</f>
        <v>Nhật Bản</v>
      </c>
      <c r="I1276">
        <f>'TSCĐ Edit'!P1275</f>
        <v>2020</v>
      </c>
      <c r="J1276">
        <f>'TSCĐ Edit'!Q1275</f>
        <v>44354</v>
      </c>
      <c r="K1276" t="s">
        <v>2</v>
      </c>
      <c r="L1276" t="s">
        <v>2</v>
      </c>
      <c r="M1276" t="str">
        <f>'TSCĐ Edit'!U1275</f>
        <v>Đang hoạt động</v>
      </c>
      <c r="N1276">
        <f>'TSCĐ Edit'!Q1275</f>
        <v>44354</v>
      </c>
    </row>
    <row r="1277" spans="1:14" x14ac:dyDescent="0.3">
      <c r="A1277" t="str">
        <f>'TSCĐ Edit'!I1276</f>
        <v>Trung Tâm Bệnh Nhiệt Đới</v>
      </c>
      <c r="B1277" t="str">
        <f>'TSCĐ Edit'!B1276</f>
        <v>Máy theo dõi BN</v>
      </c>
      <c r="C1277" t="str">
        <f>'TSCĐ Edit'!D1276</f>
        <v>BG.MTD.TTBND.006</v>
      </c>
      <c r="D1277" t="str">
        <f>'TSCĐ Edit'!H1276</f>
        <v>Máy theo dõi bệnh nhân 5 thông số</v>
      </c>
      <c r="E1277" t="str">
        <f>'TSCĐ Edit'!L1276</f>
        <v>BSM-3562</v>
      </c>
      <c r="F1277" s="160" t="str">
        <f>'TSCĐ Edit'!M1276</f>
        <v>30660</v>
      </c>
      <c r="G1277" t="str">
        <f>'TSCĐ Edit'!N1276</f>
        <v>NIHONKODEN</v>
      </c>
      <c r="H1277" t="str">
        <f>'TSCĐ Edit'!O1276</f>
        <v>Nhật Bản</v>
      </c>
      <c r="I1277">
        <f>'TSCĐ Edit'!P1276</f>
        <v>2020</v>
      </c>
      <c r="J1277">
        <f>'TSCĐ Edit'!Q1276</f>
        <v>44354</v>
      </c>
      <c r="K1277" t="s">
        <v>2</v>
      </c>
      <c r="L1277" t="s">
        <v>2</v>
      </c>
      <c r="M1277" t="str">
        <f>'TSCĐ Edit'!U1276</f>
        <v>Đang hoạt động</v>
      </c>
      <c r="N1277">
        <f>'TSCĐ Edit'!Q1276</f>
        <v>44354</v>
      </c>
    </row>
    <row r="1278" spans="1:14" x14ac:dyDescent="0.3">
      <c r="A1278" t="str">
        <f>'TSCĐ Edit'!I1277</f>
        <v>Trung Tâm Bệnh Nhiệt Đới</v>
      </c>
      <c r="B1278" t="str">
        <f>'TSCĐ Edit'!B1277</f>
        <v>Máy theo dõi BN</v>
      </c>
      <c r="C1278" t="str">
        <f>'TSCĐ Edit'!D1277</f>
        <v>BG.MTD.TTBND.007</v>
      </c>
      <c r="D1278" t="str">
        <f>'TSCĐ Edit'!H1277</f>
        <v>Máy theo dõi bệnh nhân 5 thông số</v>
      </c>
      <c r="E1278" t="str">
        <f>'TSCĐ Edit'!L1277</f>
        <v>BSM-3562</v>
      </c>
      <c r="F1278" s="160" t="str">
        <f>'TSCĐ Edit'!M1277</f>
        <v>30693</v>
      </c>
      <c r="G1278" t="str">
        <f>'TSCĐ Edit'!N1277</f>
        <v>NIHONKODEN</v>
      </c>
      <c r="H1278" t="str">
        <f>'TSCĐ Edit'!O1277</f>
        <v>Nhật Bản</v>
      </c>
      <c r="I1278">
        <f>'TSCĐ Edit'!P1277</f>
        <v>2020</v>
      </c>
      <c r="J1278">
        <f>'TSCĐ Edit'!Q1277</f>
        <v>44354</v>
      </c>
      <c r="K1278" t="s">
        <v>2</v>
      </c>
      <c r="L1278" t="s">
        <v>2</v>
      </c>
      <c r="M1278" t="str">
        <f>'TSCĐ Edit'!U1277</f>
        <v>Đang hoạt động</v>
      </c>
      <c r="N1278">
        <f>'TSCĐ Edit'!Q1277</f>
        <v>44354</v>
      </c>
    </row>
    <row r="1279" spans="1:14" x14ac:dyDescent="0.3">
      <c r="A1279" t="str">
        <f>'TSCĐ Edit'!I1278</f>
        <v>Trung Tâm Bệnh Nhiệt Đới</v>
      </c>
      <c r="B1279" t="str">
        <f>'TSCĐ Edit'!B1278</f>
        <v>Máy theo dõi BN</v>
      </c>
      <c r="C1279" t="str">
        <f>'TSCĐ Edit'!D1278</f>
        <v>BG.MTD.TTBND.008</v>
      </c>
      <c r="D1279" t="str">
        <f>'TSCĐ Edit'!H1278</f>
        <v>Máy theo dõi bệnh nhân 5 thông số</v>
      </c>
      <c r="E1279" t="str">
        <f>'TSCĐ Edit'!L1278</f>
        <v>BSM-3562</v>
      </c>
      <c r="F1279" s="160" t="str">
        <f>'TSCĐ Edit'!M1278</f>
        <v>30714</v>
      </c>
      <c r="G1279" t="str">
        <f>'TSCĐ Edit'!N1278</f>
        <v>NIHONKODEN</v>
      </c>
      <c r="H1279" t="str">
        <f>'TSCĐ Edit'!O1278</f>
        <v>Nhật Bản</v>
      </c>
      <c r="I1279">
        <f>'TSCĐ Edit'!P1278</f>
        <v>2020</v>
      </c>
      <c r="J1279">
        <f>'TSCĐ Edit'!Q1278</f>
        <v>44354</v>
      </c>
      <c r="K1279" t="s">
        <v>2</v>
      </c>
      <c r="L1279" t="s">
        <v>2</v>
      </c>
      <c r="M1279" t="str">
        <f>'TSCĐ Edit'!U1278</f>
        <v>Đang hoạt động</v>
      </c>
      <c r="N1279">
        <f>'TSCĐ Edit'!Q1278</f>
        <v>44354</v>
      </c>
    </row>
    <row r="1280" spans="1:14" x14ac:dyDescent="0.3">
      <c r="A1280" t="str">
        <f>'TSCĐ Edit'!I1279</f>
        <v>Trung Tâm Bệnh Nhiệt Đới</v>
      </c>
      <c r="B1280" t="str">
        <f>'TSCĐ Edit'!B1279</f>
        <v>Máy theo dõi BN</v>
      </c>
      <c r="C1280" t="str">
        <f>'TSCĐ Edit'!D1279</f>
        <v>BG.MTD.TTBND.009</v>
      </c>
      <c r="D1280" t="str">
        <f>'TSCĐ Edit'!H1279</f>
        <v>Máy theo dõi bệnh nhân 5 thông số</v>
      </c>
      <c r="E1280" t="str">
        <f>'TSCĐ Edit'!L1279</f>
        <v>BSM-3562</v>
      </c>
      <c r="F1280" s="160" t="str">
        <f>'TSCĐ Edit'!M1279</f>
        <v xml:space="preserve"> 30682</v>
      </c>
      <c r="G1280" t="str">
        <f>'TSCĐ Edit'!N1279</f>
        <v>NIHONKODEN</v>
      </c>
      <c r="H1280" t="str">
        <f>'TSCĐ Edit'!O1279</f>
        <v>Nhật Bản</v>
      </c>
      <c r="I1280">
        <f>'TSCĐ Edit'!P1279</f>
        <v>2020</v>
      </c>
      <c r="J1280">
        <f>'TSCĐ Edit'!Q1279</f>
        <v>44354</v>
      </c>
      <c r="K1280" t="s">
        <v>2</v>
      </c>
      <c r="L1280" t="s">
        <v>2</v>
      </c>
      <c r="M1280" t="str">
        <f>'TSCĐ Edit'!U1279</f>
        <v>Đang hoạt động</v>
      </c>
      <c r="N1280">
        <f>'TSCĐ Edit'!Q1279</f>
        <v>44354</v>
      </c>
    </row>
    <row r="1281" spans="1:14" x14ac:dyDescent="0.3">
      <c r="A1281" t="str">
        <f>'TSCĐ Edit'!I1280</f>
        <v>Trung Tâm Bệnh Nhiệt Đới</v>
      </c>
      <c r="B1281" t="str">
        <f>'TSCĐ Edit'!B1280</f>
        <v>Máy theo dõi BN</v>
      </c>
      <c r="C1281" t="str">
        <f>'TSCĐ Edit'!D1280</f>
        <v>BG.MTD.TTBND.010</v>
      </c>
      <c r="D1281" t="str">
        <f>'TSCĐ Edit'!H1280</f>
        <v>Máy theo dõi bệnh nhân 5 thông số</v>
      </c>
      <c r="E1281" t="str">
        <f>'TSCĐ Edit'!L1280</f>
        <v>BSM-3562</v>
      </c>
      <c r="F1281" s="160" t="str">
        <f>'TSCĐ Edit'!M1280</f>
        <v xml:space="preserve"> 30663.</v>
      </c>
      <c r="G1281" t="str">
        <f>'TSCĐ Edit'!N1280</f>
        <v>NIHONKODEN</v>
      </c>
      <c r="H1281" t="str">
        <f>'TSCĐ Edit'!O1280</f>
        <v>Nhật Bản</v>
      </c>
      <c r="I1281">
        <f>'TSCĐ Edit'!P1280</f>
        <v>2020</v>
      </c>
      <c r="J1281">
        <f>'TSCĐ Edit'!Q1280</f>
        <v>44354</v>
      </c>
      <c r="K1281" t="s">
        <v>2</v>
      </c>
      <c r="L1281" t="s">
        <v>2</v>
      </c>
      <c r="M1281" t="str">
        <f>'TSCĐ Edit'!U1280</f>
        <v>Đang hoạt động</v>
      </c>
      <c r="N1281">
        <f>'TSCĐ Edit'!Q1280</f>
        <v>44354</v>
      </c>
    </row>
    <row r="1282" spans="1:14" x14ac:dyDescent="0.3">
      <c r="A1282" t="str">
        <f>'TSCĐ Edit'!I1281</f>
        <v>Trung Tâm Bệnh Nhiệt Đới</v>
      </c>
      <c r="B1282" t="str">
        <f>'TSCĐ Edit'!B1281</f>
        <v>Máy theo dõi BN</v>
      </c>
      <c r="C1282" t="str">
        <f>'TSCĐ Edit'!D1281</f>
        <v>BG.MTD.TTBND.011</v>
      </c>
      <c r="D1282" t="str">
        <f>'TSCĐ Edit'!H1281</f>
        <v>Máy theo dõi bệnh nhân 5 thông số</v>
      </c>
      <c r="E1282" t="str">
        <f>'TSCĐ Edit'!L1281</f>
        <v>BSM-3562</v>
      </c>
      <c r="F1282" s="160" t="str">
        <f>'TSCĐ Edit'!M1281</f>
        <v>30699</v>
      </c>
      <c r="G1282" t="str">
        <f>'TSCĐ Edit'!N1281</f>
        <v>NIHONKODEN</v>
      </c>
      <c r="H1282" t="str">
        <f>'TSCĐ Edit'!O1281</f>
        <v>Nhật Bản</v>
      </c>
      <c r="I1282">
        <f>'TSCĐ Edit'!P1281</f>
        <v>2020</v>
      </c>
      <c r="J1282">
        <f>'TSCĐ Edit'!Q1281</f>
        <v>44354</v>
      </c>
      <c r="K1282" t="s">
        <v>2</v>
      </c>
      <c r="L1282" t="s">
        <v>2</v>
      </c>
      <c r="M1282" t="str">
        <f>'TSCĐ Edit'!U1281</f>
        <v>Đang hoạt động</v>
      </c>
      <c r="N1282">
        <f>'TSCĐ Edit'!Q1281</f>
        <v>44354</v>
      </c>
    </row>
    <row r="1283" spans="1:14" x14ac:dyDescent="0.3">
      <c r="A1283" t="str">
        <f>'TSCĐ Edit'!I1282</f>
        <v>Trung Tâm Bệnh Nhiệt Đới</v>
      </c>
      <c r="B1283" t="str">
        <f>'TSCĐ Edit'!B1282</f>
        <v>Máy theo dõi BN</v>
      </c>
      <c r="C1283" t="str">
        <f>'TSCĐ Edit'!D1282</f>
        <v>BG.MTD.TTBND.012</v>
      </c>
      <c r="D1283" t="str">
        <f>'TSCĐ Edit'!H1282</f>
        <v>Máy theo dõi bệnh nhân 5 thông số</v>
      </c>
      <c r="E1283" t="str">
        <f>'TSCĐ Edit'!L1282</f>
        <v>BSM-3562</v>
      </c>
      <c r="F1283" s="160" t="str">
        <f>'TSCĐ Edit'!M1282</f>
        <v xml:space="preserve"> 30662</v>
      </c>
      <c r="G1283" t="str">
        <f>'TSCĐ Edit'!N1282</f>
        <v>NIHONKODEN</v>
      </c>
      <c r="H1283" t="str">
        <f>'TSCĐ Edit'!O1282</f>
        <v>Nhật Bản</v>
      </c>
      <c r="I1283">
        <f>'TSCĐ Edit'!P1282</f>
        <v>2020</v>
      </c>
      <c r="J1283">
        <f>'TSCĐ Edit'!Q1282</f>
        <v>44354</v>
      </c>
      <c r="K1283" t="s">
        <v>2</v>
      </c>
      <c r="L1283" t="s">
        <v>2</v>
      </c>
      <c r="M1283" t="str">
        <f>'TSCĐ Edit'!U1282</f>
        <v>Đang hoạt động</v>
      </c>
      <c r="N1283">
        <f>'TSCĐ Edit'!Q1282</f>
        <v>44354</v>
      </c>
    </row>
    <row r="1284" spans="1:14" x14ac:dyDescent="0.3">
      <c r="A1284" t="str">
        <f>'TSCĐ Edit'!I1283</f>
        <v>Trung Tâm Bệnh Nhiệt Đới</v>
      </c>
      <c r="B1284" t="str">
        <f>'TSCĐ Edit'!B1283</f>
        <v>Máy thở</v>
      </c>
      <c r="C1284" t="str">
        <f>'TSCĐ Edit'!D1283</f>
        <v>BG.MT.TTBND.001</v>
      </c>
      <c r="D1284" t="str">
        <f>'TSCĐ Edit'!H1283</f>
        <v>MÁY THỞ CHỨC NĂNG CAO</v>
      </c>
      <c r="E1284" t="str">
        <f>'TSCĐ Edit'!L1283</f>
        <v>Elisa 600</v>
      </c>
      <c r="F1284" s="160" t="str">
        <f>'TSCĐ Edit'!M1283</f>
        <v>0400600hul06204957</v>
      </c>
      <c r="G1284" t="str">
        <f>'TSCĐ Edit'!N1283</f>
        <v xml:space="preserve">Löwenstein Medical GmbH &amp; Co. KG </v>
      </c>
      <c r="H1284" t="str">
        <f>'TSCĐ Edit'!O1283</f>
        <v xml:space="preserve">  Đức</v>
      </c>
      <c r="I1284">
        <f>'TSCĐ Edit'!P1283</f>
        <v>2020</v>
      </c>
      <c r="J1284" t="str">
        <f>'TSCĐ Edit'!Q1283</f>
        <v>18/05/2020</v>
      </c>
      <c r="K1284" t="s">
        <v>2</v>
      </c>
      <c r="L1284" t="s">
        <v>2</v>
      </c>
      <c r="M1284" t="str">
        <f>'TSCĐ Edit'!U1283</f>
        <v>Đang hoạt động</v>
      </c>
      <c r="N1284" t="str">
        <f>'TSCĐ Edit'!Q1283</f>
        <v>18/05/2020</v>
      </c>
    </row>
    <row r="1285" spans="1:14" x14ac:dyDescent="0.3">
      <c r="A1285" t="str">
        <f>'TSCĐ Edit'!I1284</f>
        <v>Trung Tâm Bệnh Nhiệt Đới</v>
      </c>
      <c r="B1285" t="str">
        <f>'TSCĐ Edit'!B1284</f>
        <v>Máy thở</v>
      </c>
      <c r="C1285" t="str">
        <f>'TSCĐ Edit'!D1284</f>
        <v>BG.MT.TTBND.002</v>
      </c>
      <c r="D1285" t="str">
        <f>'TSCĐ Edit'!H1284</f>
        <v>Máy thở chức năng cao kèm máy nén khí</v>
      </c>
      <c r="E1285" t="str">
        <f>'TSCĐ Edit'!L1284</f>
        <v>840 Ventilator System</v>
      </c>
      <c r="F1285" s="160" t="str">
        <f>'TSCĐ Edit'!M1284</f>
        <v>3512204942</v>
      </c>
      <c r="G1285" t="str">
        <f>'TSCĐ Edit'!N1284</f>
        <v>Covidien - Medtronic</v>
      </c>
      <c r="H1285" t="str">
        <f>'TSCĐ Edit'!O1284</f>
        <v>Ireland</v>
      </c>
      <c r="I1285">
        <f>'TSCĐ Edit'!P1284</f>
        <v>2020</v>
      </c>
      <c r="J1285">
        <f>'TSCĐ Edit'!Q1284</f>
        <v>44354</v>
      </c>
      <c r="K1285" t="s">
        <v>2</v>
      </c>
      <c r="L1285" t="s">
        <v>2</v>
      </c>
      <c r="M1285" t="str">
        <f>'TSCĐ Edit'!U1284</f>
        <v>Đang hoạt động</v>
      </c>
      <c r="N1285">
        <f>'TSCĐ Edit'!Q1284</f>
        <v>44354</v>
      </c>
    </row>
    <row r="1286" spans="1:14" x14ac:dyDescent="0.3">
      <c r="A1286" t="str">
        <f>'TSCĐ Edit'!I1285</f>
        <v>Trung Tâm Bệnh Nhiệt Đới</v>
      </c>
      <c r="B1286" t="str">
        <f>'TSCĐ Edit'!B1285</f>
        <v>Máy thở</v>
      </c>
      <c r="C1286" t="str">
        <f>'TSCĐ Edit'!D1285</f>
        <v>BG.MT.TTBND.003</v>
      </c>
      <c r="D1286" t="str">
        <f>'TSCĐ Edit'!H1285</f>
        <v>Máy thở chức năng cao kèm máy nén khí</v>
      </c>
      <c r="E1286" t="str">
        <f>'TSCĐ Edit'!L1285</f>
        <v>840 Ventilator System</v>
      </c>
      <c r="F1286" s="160" t="str">
        <f>'TSCĐ Edit'!M1285</f>
        <v>3512204994</v>
      </c>
      <c r="G1286" t="str">
        <f>'TSCĐ Edit'!N1285</f>
        <v>Covidien - Medtronic</v>
      </c>
      <c r="H1286" t="str">
        <f>'TSCĐ Edit'!O1285</f>
        <v>Ireland</v>
      </c>
      <c r="I1286">
        <f>'TSCĐ Edit'!P1285</f>
        <v>2020</v>
      </c>
      <c r="J1286">
        <f>'TSCĐ Edit'!Q1285</f>
        <v>44354</v>
      </c>
      <c r="K1286" t="s">
        <v>2</v>
      </c>
      <c r="L1286" t="s">
        <v>2</v>
      </c>
      <c r="M1286" t="str">
        <f>'TSCĐ Edit'!U1285</f>
        <v>Đang hoạt động</v>
      </c>
      <c r="N1286">
        <f>'TSCĐ Edit'!Q1285</f>
        <v>44354</v>
      </c>
    </row>
    <row r="1287" spans="1:14" x14ac:dyDescent="0.3">
      <c r="A1287" t="str">
        <f>'TSCĐ Edit'!I1286</f>
        <v>Trung Tâm Bệnh Nhiệt Đới</v>
      </c>
      <c r="B1287" t="str">
        <f>'TSCĐ Edit'!B1286</f>
        <v>Máy thở</v>
      </c>
      <c r="C1287" t="str">
        <f>'TSCĐ Edit'!D1286</f>
        <v>BG.MT.TTBND.004</v>
      </c>
      <c r="D1287" t="str">
        <f>'TSCĐ Edit'!H1286</f>
        <v>Máy thở chức năng cao kèm máy nén khí</v>
      </c>
      <c r="E1287" t="str">
        <f>'TSCĐ Edit'!L1286</f>
        <v>840 Ventilator System</v>
      </c>
      <c r="F1287" s="160" t="str">
        <f>'TSCĐ Edit'!M1286</f>
        <v>3512204939</v>
      </c>
      <c r="G1287" t="str">
        <f>'TSCĐ Edit'!N1286</f>
        <v>Covidien - Medtronic</v>
      </c>
      <c r="H1287" t="str">
        <f>'TSCĐ Edit'!O1286</f>
        <v>Ireland</v>
      </c>
      <c r="I1287">
        <f>'TSCĐ Edit'!P1286</f>
        <v>2020</v>
      </c>
      <c r="J1287">
        <f>'TSCĐ Edit'!Q1286</f>
        <v>44354</v>
      </c>
      <c r="K1287" t="s">
        <v>2</v>
      </c>
      <c r="L1287" t="s">
        <v>2</v>
      </c>
      <c r="M1287" t="str">
        <f>'TSCĐ Edit'!U1286</f>
        <v>Đang hoạt động</v>
      </c>
      <c r="N1287">
        <f>'TSCĐ Edit'!Q1286</f>
        <v>44354</v>
      </c>
    </row>
    <row r="1288" spans="1:14" x14ac:dyDescent="0.3">
      <c r="A1288" t="str">
        <f>'TSCĐ Edit'!I1287</f>
        <v>Trung Tâm Bệnh Nhiệt Đới</v>
      </c>
      <c r="B1288" t="str">
        <f>'TSCĐ Edit'!B1287</f>
        <v>Máy thở</v>
      </c>
      <c r="C1288" t="str">
        <f>'TSCĐ Edit'!D1287</f>
        <v>BG.MT.TTBND.005</v>
      </c>
      <c r="D1288" t="str">
        <f>'TSCĐ Edit'!H1287</f>
        <v>Máy thở chức năng cao kèm máy nén khí</v>
      </c>
      <c r="E1288" t="str">
        <f>'TSCĐ Edit'!L1287</f>
        <v>840 Ventilator System</v>
      </c>
      <c r="F1288" s="160" t="str">
        <f>'TSCĐ Edit'!M1287</f>
        <v>3512204992</v>
      </c>
      <c r="G1288" t="str">
        <f>'TSCĐ Edit'!N1287</f>
        <v>Covidien - Medtronic</v>
      </c>
      <c r="H1288" t="str">
        <f>'TSCĐ Edit'!O1287</f>
        <v>Ireland</v>
      </c>
      <c r="I1288">
        <f>'TSCĐ Edit'!P1287</f>
        <v>2020</v>
      </c>
      <c r="J1288">
        <f>'TSCĐ Edit'!Q1287</f>
        <v>44354</v>
      </c>
      <c r="K1288" t="s">
        <v>2</v>
      </c>
      <c r="L1288" t="s">
        <v>2</v>
      </c>
      <c r="M1288" t="str">
        <f>'TSCĐ Edit'!U1287</f>
        <v>Đang hoạt động</v>
      </c>
      <c r="N1288">
        <f>'TSCĐ Edit'!Q1287</f>
        <v>44354</v>
      </c>
    </row>
    <row r="1289" spans="1:14" x14ac:dyDescent="0.3">
      <c r="A1289" t="str">
        <f>'TSCĐ Edit'!I1288</f>
        <v>Trung Tâm Bệnh Nhiệt Đới</v>
      </c>
      <c r="B1289" t="str">
        <f>'TSCĐ Edit'!B1288</f>
        <v>Máy thở</v>
      </c>
      <c r="C1289" t="str">
        <f>'TSCĐ Edit'!D1288</f>
        <v>BG.MT.TTBND.006</v>
      </c>
      <c r="D1289" t="str">
        <f>'TSCĐ Edit'!H1288</f>
        <v>Máy thở chức năng cao kèm máy nén khí</v>
      </c>
      <c r="E1289" t="str">
        <f>'TSCĐ Edit'!L1288</f>
        <v>840 Ventilator System</v>
      </c>
      <c r="F1289" s="160" t="str">
        <f>'TSCĐ Edit'!M1288</f>
        <v>3512204956</v>
      </c>
      <c r="G1289" t="str">
        <f>'TSCĐ Edit'!N1288</f>
        <v>Covidien - Medtronic</v>
      </c>
      <c r="H1289" t="str">
        <f>'TSCĐ Edit'!O1288</f>
        <v>Ireland</v>
      </c>
      <c r="I1289">
        <f>'TSCĐ Edit'!P1288</f>
        <v>2020</v>
      </c>
      <c r="J1289">
        <f>'TSCĐ Edit'!Q1288</f>
        <v>44354</v>
      </c>
      <c r="K1289" t="s">
        <v>2</v>
      </c>
      <c r="L1289" t="s">
        <v>2</v>
      </c>
      <c r="M1289" t="str">
        <f>'TSCĐ Edit'!U1288</f>
        <v>Đang hoạt động</v>
      </c>
      <c r="N1289">
        <f>'TSCĐ Edit'!Q1288</f>
        <v>44354</v>
      </c>
    </row>
    <row r="1290" spans="1:14" x14ac:dyDescent="0.3">
      <c r="A1290" t="str">
        <f>'TSCĐ Edit'!I1289</f>
        <v>Trung Tâm Bệnh Nhiệt Đới</v>
      </c>
      <c r="B1290" t="str">
        <f>'TSCĐ Edit'!B1289</f>
        <v>Máy thở</v>
      </c>
      <c r="C1290" t="str">
        <f>'TSCĐ Edit'!D1289</f>
        <v>BG.MT.TTBND.007</v>
      </c>
      <c r="D1290" t="str">
        <f>'TSCĐ Edit'!H1289</f>
        <v>Thiết bị thở oxy dòng cao</v>
      </c>
      <c r="E1290" t="str">
        <f>'TSCĐ Edit'!L1289</f>
        <v>03803T</v>
      </c>
      <c r="F1290" s="160" t="str">
        <f>'TSCĐ Edit'!M1289</f>
        <v>CBF01496</v>
      </c>
      <c r="G1290" t="str">
        <f>'TSCĐ Edit'!N1289</f>
        <v>CareFusion/ Vyaire</v>
      </c>
      <c r="H1290" t="str">
        <f>'TSCĐ Edit'!O1289</f>
        <v xml:space="preserve">  Mỹ</v>
      </c>
      <c r="I1290">
        <f>'TSCĐ Edit'!P1289</f>
        <v>2021</v>
      </c>
      <c r="J1290">
        <f>'TSCĐ Edit'!Q1289</f>
        <v>44354</v>
      </c>
      <c r="K1290" t="s">
        <v>2</v>
      </c>
      <c r="L1290" t="s">
        <v>2</v>
      </c>
      <c r="M1290" t="str">
        <f>'TSCĐ Edit'!U1289</f>
        <v>Đang hoạt động</v>
      </c>
      <c r="N1290">
        <f>'TSCĐ Edit'!Q1289</f>
        <v>44354</v>
      </c>
    </row>
    <row r="1291" spans="1:14" x14ac:dyDescent="0.3">
      <c r="A1291" t="str">
        <f>'TSCĐ Edit'!I1290</f>
        <v>Trung Tâm Bệnh Nhiệt Đới</v>
      </c>
      <c r="B1291" t="str">
        <f>'TSCĐ Edit'!B1290</f>
        <v>Máy thở</v>
      </c>
      <c r="C1291" t="str">
        <f>'TSCĐ Edit'!D1290</f>
        <v>BG.MT.TTBND.008</v>
      </c>
      <c r="D1291" t="str">
        <f>'TSCĐ Edit'!H1290</f>
        <v>Thiết bị thở oxy dòng cao</v>
      </c>
      <c r="E1291" t="str">
        <f>'TSCĐ Edit'!L1290</f>
        <v>03803T</v>
      </c>
      <c r="F1291" s="160" t="str">
        <f>'TSCĐ Edit'!M1290</f>
        <v>CBF01503</v>
      </c>
      <c r="G1291" t="str">
        <f>'TSCĐ Edit'!N1290</f>
        <v>CareFusion/ Vyaire</v>
      </c>
      <c r="H1291" t="str">
        <f>'TSCĐ Edit'!O1290</f>
        <v xml:space="preserve">  Mỹ</v>
      </c>
      <c r="I1291">
        <f>'TSCĐ Edit'!P1290</f>
        <v>2021</v>
      </c>
      <c r="J1291">
        <f>'TSCĐ Edit'!Q1290</f>
        <v>44354</v>
      </c>
      <c r="K1291" t="s">
        <v>2</v>
      </c>
      <c r="L1291" t="s">
        <v>2</v>
      </c>
      <c r="M1291" t="str">
        <f>'TSCĐ Edit'!U1290</f>
        <v>Đang hoạt động</v>
      </c>
      <c r="N1291">
        <f>'TSCĐ Edit'!Q1290</f>
        <v>44354</v>
      </c>
    </row>
    <row r="1292" spans="1:14" x14ac:dyDescent="0.3">
      <c r="A1292" t="str">
        <f>'TSCĐ Edit'!I1291</f>
        <v>Trung Tâm Bệnh Nhiệt Đới</v>
      </c>
      <c r="B1292" t="str">
        <f>'TSCĐ Edit'!B1291</f>
        <v>Máy thở</v>
      </c>
      <c r="C1292" t="str">
        <f>'TSCĐ Edit'!D1291</f>
        <v>BG.MT.TTBND.009</v>
      </c>
      <c r="D1292" t="str">
        <f>'TSCĐ Edit'!H1291</f>
        <v>Thiết bị thở oxy dòng cao</v>
      </c>
      <c r="E1292" t="str">
        <f>'TSCĐ Edit'!L1291</f>
        <v>03803T</v>
      </c>
      <c r="F1292" s="160" t="str">
        <f>'TSCĐ Edit'!M1291</f>
        <v>CBF01505</v>
      </c>
      <c r="G1292" t="str">
        <f>'TSCĐ Edit'!N1291</f>
        <v>CareFusion/ Vyaire</v>
      </c>
      <c r="H1292" t="str">
        <f>'TSCĐ Edit'!O1291</f>
        <v xml:space="preserve">  Mỹ</v>
      </c>
      <c r="I1292">
        <f>'TSCĐ Edit'!P1291</f>
        <v>2021</v>
      </c>
      <c r="J1292">
        <f>'TSCĐ Edit'!Q1291</f>
        <v>44354</v>
      </c>
      <c r="K1292" t="s">
        <v>2</v>
      </c>
      <c r="L1292" t="s">
        <v>2</v>
      </c>
      <c r="M1292" t="str">
        <f>'TSCĐ Edit'!U1291</f>
        <v>Đang hoạt động</v>
      </c>
      <c r="N1292">
        <f>'TSCĐ Edit'!Q1291</f>
        <v>44354</v>
      </c>
    </row>
    <row r="1293" spans="1:14" x14ac:dyDescent="0.3">
      <c r="A1293" t="str">
        <f>'TSCĐ Edit'!I1292</f>
        <v>Trung Tâm Bệnh Nhiệt Đới</v>
      </c>
      <c r="B1293" t="str">
        <f>'TSCĐ Edit'!B1292</f>
        <v>Máy thở</v>
      </c>
      <c r="C1293" t="str">
        <f>'TSCĐ Edit'!D1292</f>
        <v>BG.MT.TTBND.010</v>
      </c>
      <c r="D1293" t="str">
        <f>'TSCĐ Edit'!H1292</f>
        <v>Thiết bị thở oxy dòng cao</v>
      </c>
      <c r="E1293" t="str">
        <f>'TSCĐ Edit'!L1292</f>
        <v>03803T</v>
      </c>
      <c r="F1293" s="160" t="str">
        <f>'TSCĐ Edit'!M1292</f>
        <v xml:space="preserve">
CBF01488</v>
      </c>
      <c r="G1293" t="str">
        <f>'TSCĐ Edit'!N1292</f>
        <v>CareFusion/ Vyaire</v>
      </c>
      <c r="H1293" t="str">
        <f>'TSCĐ Edit'!O1292</f>
        <v xml:space="preserve">  Mỹ</v>
      </c>
      <c r="I1293">
        <f>'TSCĐ Edit'!P1292</f>
        <v>2021</v>
      </c>
      <c r="J1293">
        <f>'TSCĐ Edit'!Q1292</f>
        <v>44354</v>
      </c>
      <c r="K1293" t="s">
        <v>2</v>
      </c>
      <c r="L1293" t="s">
        <v>2</v>
      </c>
      <c r="M1293" t="str">
        <f>'TSCĐ Edit'!U1292</f>
        <v>Đang hoạt động</v>
      </c>
      <c r="N1293">
        <f>'TSCĐ Edit'!Q1292</f>
        <v>44354</v>
      </c>
    </row>
    <row r="1294" spans="1:14" x14ac:dyDescent="0.3">
      <c r="A1294" t="str">
        <f>'TSCĐ Edit'!I1293</f>
        <v>Trung Tâm Bệnh Nhiệt Đới</v>
      </c>
      <c r="B1294" t="str">
        <f>'TSCĐ Edit'!B1293</f>
        <v>Máy thở</v>
      </c>
      <c r="C1294" t="str">
        <f>'TSCĐ Edit'!D1293</f>
        <v>BG.MT.TTBND.011</v>
      </c>
      <c r="D1294" t="str">
        <f>'TSCĐ Edit'!H1293</f>
        <v>Thiết bị thở oxy dòng cao</v>
      </c>
      <c r="E1294" t="str">
        <f>'TSCĐ Edit'!L1293</f>
        <v>03803T</v>
      </c>
      <c r="F1294" s="160" t="str">
        <f>'TSCĐ Edit'!M1293</f>
        <v>CBF01502</v>
      </c>
      <c r="G1294" t="str">
        <f>'TSCĐ Edit'!N1293</f>
        <v>CareFusion/ Vyaire</v>
      </c>
      <c r="H1294" t="str">
        <f>'TSCĐ Edit'!O1293</f>
        <v xml:space="preserve">  Mỹ</v>
      </c>
      <c r="I1294">
        <f>'TSCĐ Edit'!P1293</f>
        <v>2021</v>
      </c>
      <c r="J1294">
        <f>'TSCĐ Edit'!Q1293</f>
        <v>44354</v>
      </c>
      <c r="K1294" t="s">
        <v>2</v>
      </c>
      <c r="L1294" t="s">
        <v>2</v>
      </c>
      <c r="M1294" t="str">
        <f>'TSCĐ Edit'!U1293</f>
        <v>Đang hoạt động</v>
      </c>
      <c r="N1294">
        <f>'TSCĐ Edit'!Q1293</f>
        <v>44354</v>
      </c>
    </row>
    <row r="1295" spans="1:14" x14ac:dyDescent="0.3">
      <c r="A1295" t="str">
        <f>'TSCĐ Edit'!I1294</f>
        <v>Trung Tâm Bệnh Nhiệt Đới</v>
      </c>
      <c r="B1295" t="str">
        <f>'TSCĐ Edit'!B1294</f>
        <v>Máy thở</v>
      </c>
      <c r="C1295" t="str">
        <f>'TSCĐ Edit'!D1294</f>
        <v>BG.MT.TTBND.012</v>
      </c>
      <c r="D1295" t="str">
        <f>'TSCĐ Edit'!H1294</f>
        <v>Thiết bị thở oxy dòng cao</v>
      </c>
      <c r="E1295" t="str">
        <f>'TSCĐ Edit'!L1294</f>
        <v>03803T</v>
      </c>
      <c r="F1295" s="160" t="str">
        <f>'TSCĐ Edit'!M1294</f>
        <v>CBF01469</v>
      </c>
      <c r="G1295" t="str">
        <f>'TSCĐ Edit'!N1294</f>
        <v>CareFusion/ Vyaire</v>
      </c>
      <c r="H1295" t="str">
        <f>'TSCĐ Edit'!O1294</f>
        <v xml:space="preserve">  Mỹ</v>
      </c>
      <c r="I1295">
        <f>'TSCĐ Edit'!P1294</f>
        <v>2021</v>
      </c>
      <c r="J1295">
        <f>'TSCĐ Edit'!Q1294</f>
        <v>44354</v>
      </c>
      <c r="K1295" t="s">
        <v>2</v>
      </c>
      <c r="L1295" t="s">
        <v>2</v>
      </c>
      <c r="M1295" t="str">
        <f>'TSCĐ Edit'!U1294</f>
        <v>Đang hoạt động</v>
      </c>
      <c r="N1295">
        <f>'TSCĐ Edit'!Q1294</f>
        <v>44354</v>
      </c>
    </row>
    <row r="1296" spans="1:14" x14ac:dyDescent="0.3">
      <c r="A1296" t="str">
        <f>'TSCĐ Edit'!I1295</f>
        <v>Trung Tâm Bệnh Nhiệt Đới</v>
      </c>
      <c r="B1296" t="str">
        <f>'TSCĐ Edit'!B1295</f>
        <v>Máy thở</v>
      </c>
      <c r="C1296" t="str">
        <f>'TSCĐ Edit'!D1295</f>
        <v>BG.MT.TTBND.013</v>
      </c>
      <c r="D1296" t="str">
        <f>'TSCĐ Edit'!H1295</f>
        <v>Thiết bị thở oxy dòng cao</v>
      </c>
      <c r="E1296" t="str">
        <f>'TSCĐ Edit'!L1295</f>
        <v>03803T</v>
      </c>
      <c r="F1296" s="160" t="str">
        <f>'TSCĐ Edit'!M1295</f>
        <v xml:space="preserve">
CBF01498</v>
      </c>
      <c r="G1296" t="str">
        <f>'TSCĐ Edit'!N1295</f>
        <v>CareFusion/ Vyaire</v>
      </c>
      <c r="H1296" t="str">
        <f>'TSCĐ Edit'!O1295</f>
        <v xml:space="preserve">  Mỹ</v>
      </c>
      <c r="I1296">
        <f>'TSCĐ Edit'!P1295</f>
        <v>2021</v>
      </c>
      <c r="J1296">
        <f>'TSCĐ Edit'!Q1295</f>
        <v>44354</v>
      </c>
      <c r="K1296" t="s">
        <v>2</v>
      </c>
      <c r="L1296" t="s">
        <v>2</v>
      </c>
      <c r="M1296" t="str">
        <f>'TSCĐ Edit'!U1295</f>
        <v>Đang hoạt động</v>
      </c>
      <c r="N1296">
        <f>'TSCĐ Edit'!Q1295</f>
        <v>44354</v>
      </c>
    </row>
    <row r="1297" spans="1:14" x14ac:dyDescent="0.3">
      <c r="A1297" t="str">
        <f>'TSCĐ Edit'!I1296</f>
        <v>Trung Tâm Bệnh Nhiệt Đới</v>
      </c>
      <c r="B1297" t="str">
        <f>'TSCĐ Edit'!B1296</f>
        <v>Máy truyền dịch</v>
      </c>
      <c r="C1297" t="str">
        <f>'TSCĐ Edit'!D1296</f>
        <v>BG.TD.TTBND.001</v>
      </c>
      <c r="D1297" t="str">
        <f>'TSCĐ Edit'!H1296</f>
        <v>Máy truyền dịch</v>
      </c>
      <c r="E1297" t="str">
        <f>'TSCĐ Edit'!L1296</f>
        <v>TE-LF630</v>
      </c>
      <c r="F1297" s="160" t="str">
        <f>'TSCĐ Edit'!M1296</f>
        <v>1912010024</v>
      </c>
      <c r="G1297" t="str">
        <f>'TSCĐ Edit'!N1296</f>
        <v>Terumo</v>
      </c>
      <c r="H1297" t="str">
        <f>'TSCĐ Edit'!O1296</f>
        <v>Nhật Bản</v>
      </c>
      <c r="I1297">
        <f>'TSCĐ Edit'!P1296</f>
        <v>2019</v>
      </c>
      <c r="J1297" t="str">
        <f>'TSCĐ Edit'!Q1296</f>
        <v>21/04/2020</v>
      </c>
      <c r="K1297" t="s">
        <v>2</v>
      </c>
      <c r="L1297" t="s">
        <v>2</v>
      </c>
      <c r="M1297" t="str">
        <f>'TSCĐ Edit'!U1296</f>
        <v>Đang hoạt động</v>
      </c>
      <c r="N1297" t="str">
        <f>'TSCĐ Edit'!Q1296</f>
        <v>21/04/2020</v>
      </c>
    </row>
    <row r="1298" spans="1:14" x14ac:dyDescent="0.3">
      <c r="A1298" t="str">
        <f>'TSCĐ Edit'!I1297</f>
        <v>Trung Tâm Bệnh Nhiệt Đới</v>
      </c>
      <c r="B1298" t="str">
        <f>'TSCĐ Edit'!B1297</f>
        <v>Máy truyền dịch</v>
      </c>
      <c r="C1298" t="str">
        <f>'TSCĐ Edit'!D1297</f>
        <v>BG.TD.TTBND.002</v>
      </c>
      <c r="D1298" t="str">
        <f>'TSCĐ Edit'!H1297</f>
        <v>Máy truyền dịch</v>
      </c>
      <c r="E1298" t="str">
        <f>'TSCĐ Edit'!L1297</f>
        <v>TE-LF630</v>
      </c>
      <c r="F1298" s="160" t="str">
        <f>'TSCĐ Edit'!M1297</f>
        <v>1912010025</v>
      </c>
      <c r="G1298" t="str">
        <f>'TSCĐ Edit'!N1297</f>
        <v>Terumo</v>
      </c>
      <c r="H1298" t="str">
        <f>'TSCĐ Edit'!O1297</f>
        <v>Nhật Bản</v>
      </c>
      <c r="I1298">
        <f>'TSCĐ Edit'!P1297</f>
        <v>2019</v>
      </c>
      <c r="J1298" t="str">
        <f>'TSCĐ Edit'!Q1297</f>
        <v>21/04/2020</v>
      </c>
      <c r="K1298" t="s">
        <v>2</v>
      </c>
      <c r="L1298" t="s">
        <v>2</v>
      </c>
      <c r="M1298" t="str">
        <f>'TSCĐ Edit'!U1297</f>
        <v>Đang hoạt động</v>
      </c>
      <c r="N1298" t="str">
        <f>'TSCĐ Edit'!Q1297</f>
        <v>21/04/2020</v>
      </c>
    </row>
    <row r="1299" spans="1:14" x14ac:dyDescent="0.3">
      <c r="A1299" t="str">
        <f>'TSCĐ Edit'!I1298</f>
        <v>Trung Tâm Bệnh Nhiệt Đới</v>
      </c>
      <c r="B1299" t="str">
        <f>'TSCĐ Edit'!B1298</f>
        <v>Máy truyền dịch</v>
      </c>
      <c r="C1299" t="str">
        <f>'TSCĐ Edit'!D1298</f>
        <v>BG.TD.TTBND.003</v>
      </c>
      <c r="D1299" t="str">
        <f>'TSCĐ Edit'!H1298</f>
        <v>Máy truyền dịch</v>
      </c>
      <c r="E1299" t="str">
        <f>'TSCĐ Edit'!L1298</f>
        <v>TE-LF630</v>
      </c>
      <c r="F1299" s="160" t="str">
        <f>'TSCĐ Edit'!M1298</f>
        <v>2005010270</v>
      </c>
      <c r="G1299" t="str">
        <f>'TSCĐ Edit'!N1298</f>
        <v>Terumo</v>
      </c>
      <c r="H1299" t="str">
        <f>'TSCĐ Edit'!O1298</f>
        <v>Nhật Bản</v>
      </c>
      <c r="I1299">
        <f>'TSCĐ Edit'!P1298</f>
        <v>2020</v>
      </c>
      <c r="J1299">
        <f>'TSCĐ Edit'!Q1298</f>
        <v>44354</v>
      </c>
      <c r="K1299" t="s">
        <v>2</v>
      </c>
      <c r="L1299" t="s">
        <v>2</v>
      </c>
      <c r="M1299" t="str">
        <f>'TSCĐ Edit'!U1298</f>
        <v>Đang hoạt động</v>
      </c>
      <c r="N1299">
        <f>'TSCĐ Edit'!Q1298</f>
        <v>44354</v>
      </c>
    </row>
    <row r="1300" spans="1:14" x14ac:dyDescent="0.3">
      <c r="A1300" t="str">
        <f>'TSCĐ Edit'!I1299</f>
        <v>Trung Tâm Bệnh Nhiệt Đới</v>
      </c>
      <c r="B1300" t="str">
        <f>'TSCĐ Edit'!B1299</f>
        <v>Máy truyền dịch</v>
      </c>
      <c r="C1300" t="str">
        <f>'TSCĐ Edit'!D1299</f>
        <v>BG.TD.TTBND.004</v>
      </c>
      <c r="D1300" t="str">
        <f>'TSCĐ Edit'!H1299</f>
        <v>Máy truyền dịch</v>
      </c>
      <c r="E1300" t="str">
        <f>'TSCĐ Edit'!L1299</f>
        <v>TE-LF630</v>
      </c>
      <c r="F1300" s="160" t="str">
        <f>'TSCĐ Edit'!M1299</f>
        <v>2005010362</v>
      </c>
      <c r="G1300" t="str">
        <f>'TSCĐ Edit'!N1299</f>
        <v>Terumo</v>
      </c>
      <c r="H1300" t="str">
        <f>'TSCĐ Edit'!O1299</f>
        <v>Nhật Bản</v>
      </c>
      <c r="I1300">
        <f>'TSCĐ Edit'!P1299</f>
        <v>2020</v>
      </c>
      <c r="J1300">
        <f>'TSCĐ Edit'!Q1299</f>
        <v>44354</v>
      </c>
      <c r="K1300" t="s">
        <v>2</v>
      </c>
      <c r="L1300" t="s">
        <v>2</v>
      </c>
      <c r="M1300" t="str">
        <f>'TSCĐ Edit'!U1299</f>
        <v>Đang hoạt động</v>
      </c>
      <c r="N1300">
        <f>'TSCĐ Edit'!Q1299</f>
        <v>44354</v>
      </c>
    </row>
    <row r="1301" spans="1:14" x14ac:dyDescent="0.3">
      <c r="A1301" t="str">
        <f>'TSCĐ Edit'!I1300</f>
        <v>Trung Tâm Bệnh Nhiệt Đới</v>
      </c>
      <c r="B1301" t="str">
        <f>'TSCĐ Edit'!B1300</f>
        <v>Máy truyền dịch</v>
      </c>
      <c r="C1301" t="str">
        <f>'TSCĐ Edit'!D1300</f>
        <v>BG.TD.TTBND.005</v>
      </c>
      <c r="D1301" t="str">
        <f>'TSCĐ Edit'!H1300</f>
        <v>Máy truyền dịch</v>
      </c>
      <c r="E1301" t="str">
        <f>'TSCĐ Edit'!L1300</f>
        <v>TE-LF630</v>
      </c>
      <c r="F1301" s="160" t="str">
        <f>'TSCĐ Edit'!M1300</f>
        <v>2005010123</v>
      </c>
      <c r="G1301" t="str">
        <f>'TSCĐ Edit'!N1300</f>
        <v>Terumo</v>
      </c>
      <c r="H1301" t="str">
        <f>'TSCĐ Edit'!O1300</f>
        <v>Nhật Bản</v>
      </c>
      <c r="I1301">
        <f>'TSCĐ Edit'!P1300</f>
        <v>2020</v>
      </c>
      <c r="J1301">
        <f>'TSCĐ Edit'!Q1300</f>
        <v>44354</v>
      </c>
      <c r="K1301" t="s">
        <v>2</v>
      </c>
      <c r="L1301" t="s">
        <v>2</v>
      </c>
      <c r="M1301" t="str">
        <f>'TSCĐ Edit'!U1300</f>
        <v>Đang hoạt động</v>
      </c>
      <c r="N1301">
        <f>'TSCĐ Edit'!Q1300</f>
        <v>44354</v>
      </c>
    </row>
    <row r="1302" spans="1:14" x14ac:dyDescent="0.3">
      <c r="A1302" t="str">
        <f>'TSCĐ Edit'!I1301</f>
        <v>Trung Tâm Bệnh Nhiệt Đới</v>
      </c>
      <c r="B1302" t="str">
        <f>'TSCĐ Edit'!B1301</f>
        <v>Xe cáng</v>
      </c>
      <c r="C1302" t="str">
        <f>'TSCĐ Edit'!D1301</f>
        <v>BG.XC.TTBND.001</v>
      </c>
      <c r="D1302" t="str">
        <f>'TSCĐ Edit'!H1301</f>
        <v>Xe cáng kiểu Đài Loan điều chỉnh được độ cao, vật liệu inox 304</v>
      </c>
      <c r="E1302">
        <f>'TSCĐ Edit'!L1301</f>
        <v>0</v>
      </c>
      <c r="F1302" s="160">
        <f>'TSCĐ Edit'!M1301</f>
        <v>0</v>
      </c>
      <c r="G1302">
        <f>'TSCĐ Edit'!N1301</f>
        <v>0</v>
      </c>
      <c r="H1302" t="str">
        <f>'TSCĐ Edit'!O1301</f>
        <v>Việt Nam</v>
      </c>
      <c r="I1302">
        <f>'TSCĐ Edit'!P1301</f>
        <v>2020</v>
      </c>
      <c r="J1302" t="str">
        <f>'TSCĐ Edit'!Q1301</f>
        <v>21/04/2020</v>
      </c>
      <c r="K1302" t="s">
        <v>2</v>
      </c>
      <c r="L1302" t="s">
        <v>2</v>
      </c>
      <c r="M1302" t="str">
        <f>'TSCĐ Edit'!U1301</f>
        <v>Đang hoạt động</v>
      </c>
      <c r="N1302" t="str">
        <f>'TSCĐ Edit'!Q1301</f>
        <v>21/04/2020</v>
      </c>
    </row>
    <row r="1303" spans="1:14" x14ac:dyDescent="0.3">
      <c r="A1303" t="str">
        <f>'TSCĐ Edit'!I1302</f>
        <v>Trung Tâm Bệnh Nhiệt Đới</v>
      </c>
      <c r="B1303" t="str">
        <f>'TSCĐ Edit'!B1302</f>
        <v>Xe cáng</v>
      </c>
      <c r="C1303" t="str">
        <f>'TSCĐ Edit'!D1302</f>
        <v>BG.XC.TTBND.002</v>
      </c>
      <c r="D1303" t="str">
        <f>'TSCĐ Edit'!H1302</f>
        <v xml:space="preserve">Xe cáng đẩy bệnh nhân điều chỉnh được độ cao </v>
      </c>
      <c r="E1303" t="str">
        <f>'TSCĐ Edit'!L1302</f>
        <v xml:space="preserve"> Model: XC-08</v>
      </c>
      <c r="F1303" s="160">
        <f>'TSCĐ Edit'!M1302</f>
        <v>0</v>
      </c>
      <c r="G1303">
        <f>'TSCĐ Edit'!N1302</f>
        <v>0</v>
      </c>
      <c r="H1303" t="str">
        <f>'TSCĐ Edit'!O1302</f>
        <v>Việt Nam</v>
      </c>
      <c r="I1303">
        <f>'TSCĐ Edit'!P1302</f>
        <v>2021</v>
      </c>
      <c r="J1303">
        <f>'TSCĐ Edit'!Q1302</f>
        <v>44229</v>
      </c>
      <c r="K1303" t="s">
        <v>2</v>
      </c>
      <c r="L1303" t="s">
        <v>2</v>
      </c>
      <c r="M1303" t="str">
        <f>'TSCĐ Edit'!U1302</f>
        <v>Đang hoạt động</v>
      </c>
      <c r="N1303">
        <f>'TSCĐ Edit'!Q1302</f>
        <v>44229</v>
      </c>
    </row>
    <row r="1304" spans="1:14" x14ac:dyDescent="0.3">
      <c r="A1304">
        <f>'TSCĐ Edit'!I1303</f>
        <v>0</v>
      </c>
      <c r="B1304">
        <f>'TSCĐ Edit'!B1303</f>
        <v>0</v>
      </c>
      <c r="C1304">
        <f>'TSCĐ Edit'!D1303</f>
        <v>0</v>
      </c>
      <c r="D1304">
        <f>'TSCĐ Edit'!H1303</f>
        <v>0</v>
      </c>
      <c r="E1304">
        <f>'TSCĐ Edit'!L1303</f>
        <v>0</v>
      </c>
      <c r="F1304" s="160">
        <f>'TSCĐ Edit'!M1303</f>
        <v>0</v>
      </c>
      <c r="G1304">
        <f>'TSCĐ Edit'!N1303</f>
        <v>0</v>
      </c>
      <c r="H1304">
        <f>'TSCĐ Edit'!O1303</f>
        <v>0</v>
      </c>
      <c r="I1304">
        <f>'TSCĐ Edit'!P1303</f>
        <v>0</v>
      </c>
      <c r="J1304">
        <f>'TSCĐ Edit'!Q1303</f>
        <v>0</v>
      </c>
      <c r="K1304" t="s">
        <v>2</v>
      </c>
      <c r="L1304" t="s">
        <v>2</v>
      </c>
      <c r="M1304">
        <f>'TSCĐ Edit'!U1303</f>
        <v>0</v>
      </c>
      <c r="N1304">
        <f>'TSCĐ Edit'!Q1303</f>
        <v>0</v>
      </c>
    </row>
    <row r="1305" spans="1:14" x14ac:dyDescent="0.3">
      <c r="F1305" s="160"/>
    </row>
    <row r="1306" spans="1:14" x14ac:dyDescent="0.3">
      <c r="F1306" s="160"/>
    </row>
    <row r="1307" spans="1:14" x14ac:dyDescent="0.3">
      <c r="F1307" s="160"/>
    </row>
    <row r="1308" spans="1:14" x14ac:dyDescent="0.3">
      <c r="F1308" s="160"/>
    </row>
    <row r="1309" spans="1:14" x14ac:dyDescent="0.3">
      <c r="F1309" s="160"/>
    </row>
    <row r="1310" spans="1:14" x14ac:dyDescent="0.3">
      <c r="F1310" s="160"/>
    </row>
    <row r="1311" spans="1:14" x14ac:dyDescent="0.3">
      <c r="F1311" s="160"/>
    </row>
    <row r="1312" spans="1:14" x14ac:dyDescent="0.3">
      <c r="F1312" s="160"/>
    </row>
    <row r="1313" spans="6:6" x14ac:dyDescent="0.3">
      <c r="F1313" s="160"/>
    </row>
    <row r="1314" spans="6:6" x14ac:dyDescent="0.3">
      <c r="F1314" s="160"/>
    </row>
    <row r="1315" spans="6:6" x14ac:dyDescent="0.3">
      <c r="F1315" s="160"/>
    </row>
    <row r="1316" spans="6:6" x14ac:dyDescent="0.3">
      <c r="F1316" s="160"/>
    </row>
    <row r="1317" spans="6:6" x14ac:dyDescent="0.3">
      <c r="F1317" s="160"/>
    </row>
    <row r="1318" spans="6:6" x14ac:dyDescent="0.3">
      <c r="F1318" s="160"/>
    </row>
    <row r="1319" spans="6:6" x14ac:dyDescent="0.3">
      <c r="F1319" s="160"/>
    </row>
    <row r="1320" spans="6:6" x14ac:dyDescent="0.3">
      <c r="F1320" s="160"/>
    </row>
    <row r="1321" spans="6:6" x14ac:dyDescent="0.3">
      <c r="F1321" s="160"/>
    </row>
    <row r="1322" spans="6:6" x14ac:dyDescent="0.3">
      <c r="F1322" s="160"/>
    </row>
    <row r="1323" spans="6:6" x14ac:dyDescent="0.3">
      <c r="F1323" s="160"/>
    </row>
    <row r="1324" spans="6:6" x14ac:dyDescent="0.3">
      <c r="F1324" s="160"/>
    </row>
    <row r="1325" spans="6:6" x14ac:dyDescent="0.3">
      <c r="F1325" s="160"/>
    </row>
    <row r="1326" spans="6:6" x14ac:dyDescent="0.3">
      <c r="F1326" s="160"/>
    </row>
    <row r="1327" spans="6:6" x14ac:dyDescent="0.3">
      <c r="F1327" s="160"/>
    </row>
    <row r="1328" spans="6:6" x14ac:dyDescent="0.3">
      <c r="F1328" s="160"/>
    </row>
    <row r="1329" spans="6:6" x14ac:dyDescent="0.3">
      <c r="F1329" s="160"/>
    </row>
    <row r="1330" spans="6:6" x14ac:dyDescent="0.3">
      <c r="F1330" s="160"/>
    </row>
    <row r="1331" spans="6:6" x14ac:dyDescent="0.3">
      <c r="F1331" s="160"/>
    </row>
    <row r="1332" spans="6:6" x14ac:dyDescent="0.3">
      <c r="F1332" s="160"/>
    </row>
    <row r="1333" spans="6:6" x14ac:dyDescent="0.3">
      <c r="F1333" s="160"/>
    </row>
    <row r="1334" spans="6:6" x14ac:dyDescent="0.3">
      <c r="F1334" s="160"/>
    </row>
    <row r="1335" spans="6:6" x14ac:dyDescent="0.3">
      <c r="F1335" s="160"/>
    </row>
    <row r="1336" spans="6:6" x14ac:dyDescent="0.3">
      <c r="F1336" s="160"/>
    </row>
    <row r="1337" spans="6:6" x14ac:dyDescent="0.3">
      <c r="F1337" s="160"/>
    </row>
    <row r="1338" spans="6:6" x14ac:dyDescent="0.3">
      <c r="F1338" s="160"/>
    </row>
    <row r="1339" spans="6:6" x14ac:dyDescent="0.3">
      <c r="F1339" s="160"/>
    </row>
    <row r="1340" spans="6:6" x14ac:dyDescent="0.3">
      <c r="F1340" s="160"/>
    </row>
    <row r="1341" spans="6:6" x14ac:dyDescent="0.3">
      <c r="F1341" s="160"/>
    </row>
    <row r="1342" spans="6:6" x14ac:dyDescent="0.3">
      <c r="F1342" s="160"/>
    </row>
    <row r="1343" spans="6:6" x14ac:dyDescent="0.3">
      <c r="F1343" s="160"/>
    </row>
    <row r="1344" spans="6:6" x14ac:dyDescent="0.3">
      <c r="F1344" s="160"/>
    </row>
    <row r="1345" spans="6:6" x14ac:dyDescent="0.3">
      <c r="F1345" s="160"/>
    </row>
    <row r="1346" spans="6:6" x14ac:dyDescent="0.3">
      <c r="F1346" s="160"/>
    </row>
    <row r="1347" spans="6:6" x14ac:dyDescent="0.3">
      <c r="F1347" s="160"/>
    </row>
    <row r="1348" spans="6:6" x14ac:dyDescent="0.3">
      <c r="F1348" s="160"/>
    </row>
    <row r="1349" spans="6:6" x14ac:dyDescent="0.3">
      <c r="F1349" s="160"/>
    </row>
    <row r="1350" spans="6:6" x14ac:dyDescent="0.3">
      <c r="F1350" s="160"/>
    </row>
    <row r="1351" spans="6:6" x14ac:dyDescent="0.3">
      <c r="F1351" s="160"/>
    </row>
    <row r="1352" spans="6:6" x14ac:dyDescent="0.3">
      <c r="F1352" s="160"/>
    </row>
    <row r="1353" spans="6:6" x14ac:dyDescent="0.3">
      <c r="F1353" s="160"/>
    </row>
    <row r="1354" spans="6:6" x14ac:dyDescent="0.3">
      <c r="F1354" s="160"/>
    </row>
    <row r="1355" spans="6:6" x14ac:dyDescent="0.3">
      <c r="F1355" s="160"/>
    </row>
    <row r="1356" spans="6:6" x14ac:dyDescent="0.3">
      <c r="F1356" s="160"/>
    </row>
    <row r="1357" spans="6:6" x14ac:dyDescent="0.3">
      <c r="F1357" s="160"/>
    </row>
    <row r="1358" spans="6:6" x14ac:dyDescent="0.3">
      <c r="F1358" s="160"/>
    </row>
    <row r="1359" spans="6:6" x14ac:dyDescent="0.3">
      <c r="F1359" s="160"/>
    </row>
    <row r="1360" spans="6:6" x14ac:dyDescent="0.3">
      <c r="F1360" s="160"/>
    </row>
    <row r="1361" spans="6:6" x14ac:dyDescent="0.3">
      <c r="F1361" s="160"/>
    </row>
    <row r="1362" spans="6:6" x14ac:dyDescent="0.3">
      <c r="F1362" s="160"/>
    </row>
    <row r="1363" spans="6:6" x14ac:dyDescent="0.3">
      <c r="F1363" s="160"/>
    </row>
    <row r="1364" spans="6:6" x14ac:dyDescent="0.3">
      <c r="F1364" s="160"/>
    </row>
    <row r="1365" spans="6:6" x14ac:dyDescent="0.3">
      <c r="F1365" s="160"/>
    </row>
    <row r="1366" spans="6:6" x14ac:dyDescent="0.3">
      <c r="F1366" s="160"/>
    </row>
    <row r="1367" spans="6:6" x14ac:dyDescent="0.3">
      <c r="F1367" s="160"/>
    </row>
    <row r="1368" spans="6:6" x14ac:dyDescent="0.3">
      <c r="F1368" s="160"/>
    </row>
    <row r="1369" spans="6:6" x14ac:dyDescent="0.3">
      <c r="F1369" s="160"/>
    </row>
    <row r="1370" spans="6:6" x14ac:dyDescent="0.3">
      <c r="F1370" s="160"/>
    </row>
    <row r="1371" spans="6:6" x14ac:dyDescent="0.3">
      <c r="F1371" s="160"/>
    </row>
    <row r="1372" spans="6:6" x14ac:dyDescent="0.3">
      <c r="F1372" s="160"/>
    </row>
    <row r="1373" spans="6:6" x14ac:dyDescent="0.3">
      <c r="F1373" s="160"/>
    </row>
    <row r="1374" spans="6:6" x14ac:dyDescent="0.3">
      <c r="F1374" s="160"/>
    </row>
    <row r="1375" spans="6:6" x14ac:dyDescent="0.3">
      <c r="F1375" s="160"/>
    </row>
    <row r="1376" spans="6:6" x14ac:dyDescent="0.3">
      <c r="F1376" s="160"/>
    </row>
    <row r="1377" spans="6:6" x14ac:dyDescent="0.3">
      <c r="F1377" s="160"/>
    </row>
    <row r="1378" spans="6:6" x14ac:dyDescent="0.3">
      <c r="F1378" s="160"/>
    </row>
    <row r="1379" spans="6:6" x14ac:dyDescent="0.3">
      <c r="F1379" s="160"/>
    </row>
    <row r="1380" spans="6:6" x14ac:dyDescent="0.3">
      <c r="F1380" s="160"/>
    </row>
    <row r="1381" spans="6:6" x14ac:dyDescent="0.3">
      <c r="F1381" s="160"/>
    </row>
    <row r="1382" spans="6:6" x14ac:dyDescent="0.3">
      <c r="F1382" s="160"/>
    </row>
    <row r="1383" spans="6:6" x14ac:dyDescent="0.3">
      <c r="F1383" s="160"/>
    </row>
    <row r="1384" spans="6:6" x14ac:dyDescent="0.3">
      <c r="F1384" s="160"/>
    </row>
    <row r="1385" spans="6:6" x14ac:dyDescent="0.3">
      <c r="F1385" s="160"/>
    </row>
    <row r="1386" spans="6:6" x14ac:dyDescent="0.3">
      <c r="F1386" s="160"/>
    </row>
    <row r="1387" spans="6:6" x14ac:dyDescent="0.3">
      <c r="F1387" s="160"/>
    </row>
    <row r="1388" spans="6:6" x14ac:dyDescent="0.3">
      <c r="F1388" s="160"/>
    </row>
    <row r="1389" spans="6:6" x14ac:dyDescent="0.3">
      <c r="F1389" s="160"/>
    </row>
    <row r="1390" spans="6:6" x14ac:dyDescent="0.3">
      <c r="F1390" s="160"/>
    </row>
    <row r="1391" spans="6:6" x14ac:dyDescent="0.3">
      <c r="F1391" s="160"/>
    </row>
    <row r="1392" spans="6:6" x14ac:dyDescent="0.3">
      <c r="F1392" s="160"/>
    </row>
    <row r="1393" spans="6:6" x14ac:dyDescent="0.3">
      <c r="F1393" s="160"/>
    </row>
    <row r="1394" spans="6:6" x14ac:dyDescent="0.3">
      <c r="F1394" s="160"/>
    </row>
    <row r="1395" spans="6:6" x14ac:dyDescent="0.3">
      <c r="F1395" s="160"/>
    </row>
    <row r="1396" spans="6:6" x14ac:dyDescent="0.3">
      <c r="F1396" s="160"/>
    </row>
    <row r="1397" spans="6:6" x14ac:dyDescent="0.3">
      <c r="F1397" s="160"/>
    </row>
    <row r="1398" spans="6:6" x14ac:dyDescent="0.3">
      <c r="F1398" s="160"/>
    </row>
    <row r="1399" spans="6:6" x14ac:dyDescent="0.3">
      <c r="F1399" s="160"/>
    </row>
    <row r="1400" spans="6:6" x14ac:dyDescent="0.3">
      <c r="F1400" s="160"/>
    </row>
    <row r="1401" spans="6:6" x14ac:dyDescent="0.3">
      <c r="F1401" s="160"/>
    </row>
    <row r="1402" spans="6:6" x14ac:dyDescent="0.3">
      <c r="F1402" s="160"/>
    </row>
    <row r="1403" spans="6:6" x14ac:dyDescent="0.3">
      <c r="F1403" s="160"/>
    </row>
    <row r="1404" spans="6:6" x14ac:dyDescent="0.3">
      <c r="F1404" s="160"/>
    </row>
    <row r="1405" spans="6:6" x14ac:dyDescent="0.3">
      <c r="F1405" s="160"/>
    </row>
    <row r="1406" spans="6:6" x14ac:dyDescent="0.3">
      <c r="F1406" s="160"/>
    </row>
    <row r="1407" spans="6:6" x14ac:dyDescent="0.3">
      <c r="F1407" s="160"/>
    </row>
    <row r="1408" spans="6:6" x14ac:dyDescent="0.3">
      <c r="F1408" s="160"/>
    </row>
    <row r="1409" spans="6:6" x14ac:dyDescent="0.3">
      <c r="F1409" s="160"/>
    </row>
    <row r="1410" spans="6:6" x14ac:dyDescent="0.3">
      <c r="F1410" s="160"/>
    </row>
    <row r="1411" spans="6:6" x14ac:dyDescent="0.3">
      <c r="F1411" s="160"/>
    </row>
    <row r="1412" spans="6:6" x14ac:dyDescent="0.3">
      <c r="F1412" s="160"/>
    </row>
    <row r="1413" spans="6:6" x14ac:dyDescent="0.3">
      <c r="F1413" s="160"/>
    </row>
    <row r="1414" spans="6:6" x14ac:dyDescent="0.3">
      <c r="F1414" s="160"/>
    </row>
    <row r="1415" spans="6:6" x14ac:dyDescent="0.3">
      <c r="F1415" s="160"/>
    </row>
    <row r="1416" spans="6:6" x14ac:dyDescent="0.3">
      <c r="F1416" s="160"/>
    </row>
    <row r="1417" spans="6:6" x14ac:dyDescent="0.3">
      <c r="F1417" s="160"/>
    </row>
    <row r="1418" spans="6:6" x14ac:dyDescent="0.3">
      <c r="F1418" s="160"/>
    </row>
    <row r="1419" spans="6:6" x14ac:dyDescent="0.3">
      <c r="F1419" s="160"/>
    </row>
    <row r="1420" spans="6:6" x14ac:dyDescent="0.3">
      <c r="F1420" s="160"/>
    </row>
    <row r="1421" spans="6:6" x14ac:dyDescent="0.3">
      <c r="F1421" s="160"/>
    </row>
    <row r="1422" spans="6:6" x14ac:dyDescent="0.3">
      <c r="F1422" s="160"/>
    </row>
    <row r="1423" spans="6:6" x14ac:dyDescent="0.3">
      <c r="F1423" s="160"/>
    </row>
    <row r="1424" spans="6:6" x14ac:dyDescent="0.3">
      <c r="F1424" s="160"/>
    </row>
    <row r="1425" spans="6:6" x14ac:dyDescent="0.3">
      <c r="F1425" s="160"/>
    </row>
    <row r="1426" spans="6:6" x14ac:dyDescent="0.3">
      <c r="F1426" s="160"/>
    </row>
    <row r="1427" spans="6:6" x14ac:dyDescent="0.3">
      <c r="F1427" s="160"/>
    </row>
    <row r="1428" spans="6:6" x14ac:dyDescent="0.3">
      <c r="F1428" s="160"/>
    </row>
    <row r="1429" spans="6:6" x14ac:dyDescent="0.3">
      <c r="F1429" s="160"/>
    </row>
    <row r="1430" spans="6:6" x14ac:dyDescent="0.3">
      <c r="F1430" s="160"/>
    </row>
    <row r="1431" spans="6:6" x14ac:dyDescent="0.3">
      <c r="F1431" s="160"/>
    </row>
    <row r="1432" spans="6:6" x14ac:dyDescent="0.3">
      <c r="F1432" s="160"/>
    </row>
    <row r="1433" spans="6:6" x14ac:dyDescent="0.3">
      <c r="F1433" s="160"/>
    </row>
    <row r="1434" spans="6:6" x14ac:dyDescent="0.3">
      <c r="F1434" s="160"/>
    </row>
    <row r="1435" spans="6:6" x14ac:dyDescent="0.3">
      <c r="F1435" s="160"/>
    </row>
    <row r="1436" spans="6:6" x14ac:dyDescent="0.3">
      <c r="F1436" s="160"/>
    </row>
    <row r="1437" spans="6:6" x14ac:dyDescent="0.3">
      <c r="F1437" s="160"/>
    </row>
    <row r="1438" spans="6:6" x14ac:dyDescent="0.3">
      <c r="F1438" s="160"/>
    </row>
    <row r="1439" spans="6:6" x14ac:dyDescent="0.3">
      <c r="F1439" s="160"/>
    </row>
    <row r="1440" spans="6:6" x14ac:dyDescent="0.3">
      <c r="F1440" s="160"/>
    </row>
    <row r="1441" spans="6:6" x14ac:dyDescent="0.3">
      <c r="F1441" s="160"/>
    </row>
    <row r="1442" spans="6:6" x14ac:dyDescent="0.3">
      <c r="F1442" s="160"/>
    </row>
    <row r="1443" spans="6:6" x14ac:dyDescent="0.3">
      <c r="F1443" s="160"/>
    </row>
    <row r="1444" spans="6:6" x14ac:dyDescent="0.3">
      <c r="F1444" s="160"/>
    </row>
    <row r="1445" spans="6:6" x14ac:dyDescent="0.3">
      <c r="F1445" s="160"/>
    </row>
    <row r="1446" spans="6:6" x14ac:dyDescent="0.3">
      <c r="F1446" s="160"/>
    </row>
    <row r="1447" spans="6:6" x14ac:dyDescent="0.3">
      <c r="F1447" s="160"/>
    </row>
    <row r="1448" spans="6:6" x14ac:dyDescent="0.3">
      <c r="F1448" s="160"/>
    </row>
    <row r="1449" spans="6:6" x14ac:dyDescent="0.3">
      <c r="F1449" s="160"/>
    </row>
    <row r="1450" spans="6:6" x14ac:dyDescent="0.3">
      <c r="F1450" s="160"/>
    </row>
    <row r="1451" spans="6:6" x14ac:dyDescent="0.3">
      <c r="F1451" s="160"/>
    </row>
    <row r="1452" spans="6:6" x14ac:dyDescent="0.3">
      <c r="F1452" s="160"/>
    </row>
    <row r="1453" spans="6:6" x14ac:dyDescent="0.3">
      <c r="F1453" s="160"/>
    </row>
    <row r="1454" spans="6:6" x14ac:dyDescent="0.3">
      <c r="F1454" s="160"/>
    </row>
    <row r="1455" spans="6:6" x14ac:dyDescent="0.3">
      <c r="F1455" s="160"/>
    </row>
    <row r="1456" spans="6:6" x14ac:dyDescent="0.3">
      <c r="F1456" s="160"/>
    </row>
    <row r="1457" spans="6:6" x14ac:dyDescent="0.3">
      <c r="F1457" s="160"/>
    </row>
    <row r="1458" spans="6:6" x14ac:dyDescent="0.3">
      <c r="F1458" s="160"/>
    </row>
    <row r="1459" spans="6:6" x14ac:dyDescent="0.3">
      <c r="F1459" s="160"/>
    </row>
    <row r="1460" spans="6:6" x14ac:dyDescent="0.3">
      <c r="F1460" s="160"/>
    </row>
    <row r="1461" spans="6:6" x14ac:dyDescent="0.3">
      <c r="F1461" s="160"/>
    </row>
    <row r="1462" spans="6:6" x14ac:dyDescent="0.3">
      <c r="F1462" s="160"/>
    </row>
    <row r="1463" spans="6:6" x14ac:dyDescent="0.3">
      <c r="F1463" s="160"/>
    </row>
    <row r="1464" spans="6:6" x14ac:dyDescent="0.3">
      <c r="F1464" s="160"/>
    </row>
    <row r="1465" spans="6:6" x14ac:dyDescent="0.3">
      <c r="F1465" s="160"/>
    </row>
    <row r="1466" spans="6:6" x14ac:dyDescent="0.3">
      <c r="F1466" s="160"/>
    </row>
    <row r="1467" spans="6:6" x14ac:dyDescent="0.3">
      <c r="F1467" s="160"/>
    </row>
    <row r="1468" spans="6:6" x14ac:dyDescent="0.3">
      <c r="F1468" s="160"/>
    </row>
    <row r="1469" spans="6:6" x14ac:dyDescent="0.3">
      <c r="F1469" s="160"/>
    </row>
    <row r="1470" spans="6:6" x14ac:dyDescent="0.3">
      <c r="F1470" s="160"/>
    </row>
    <row r="1471" spans="6:6" x14ac:dyDescent="0.3">
      <c r="F1471" s="160"/>
    </row>
    <row r="1472" spans="6:6" x14ac:dyDescent="0.3">
      <c r="F1472" s="160"/>
    </row>
    <row r="1473" spans="6:6" x14ac:dyDescent="0.3">
      <c r="F1473" s="160"/>
    </row>
    <row r="1474" spans="6:6" x14ac:dyDescent="0.3">
      <c r="F1474" s="160"/>
    </row>
    <row r="1475" spans="6:6" x14ac:dyDescent="0.3">
      <c r="F1475" s="160"/>
    </row>
    <row r="1476" spans="6:6" x14ac:dyDescent="0.3">
      <c r="F1476" s="160"/>
    </row>
    <row r="1477" spans="6:6" x14ac:dyDescent="0.3">
      <c r="F1477" s="160"/>
    </row>
    <row r="1478" spans="6:6" x14ac:dyDescent="0.3">
      <c r="F1478" s="160"/>
    </row>
    <row r="1479" spans="6:6" x14ac:dyDescent="0.3">
      <c r="F1479" s="160"/>
    </row>
    <row r="1480" spans="6:6" x14ac:dyDescent="0.3">
      <c r="F1480" s="160"/>
    </row>
    <row r="1481" spans="6:6" x14ac:dyDescent="0.3">
      <c r="F1481" s="160"/>
    </row>
    <row r="1482" spans="6:6" x14ac:dyDescent="0.3">
      <c r="F1482" s="160"/>
    </row>
    <row r="1483" spans="6:6" x14ac:dyDescent="0.3">
      <c r="F1483" s="160"/>
    </row>
    <row r="1484" spans="6:6" x14ac:dyDescent="0.3">
      <c r="F1484" s="160"/>
    </row>
    <row r="1485" spans="6:6" x14ac:dyDescent="0.3">
      <c r="F1485" s="160"/>
    </row>
    <row r="1486" spans="6:6" x14ac:dyDescent="0.3">
      <c r="F1486" s="160"/>
    </row>
    <row r="1487" spans="6:6" x14ac:dyDescent="0.3">
      <c r="F1487" s="160"/>
    </row>
    <row r="1488" spans="6:6" x14ac:dyDescent="0.3">
      <c r="F1488" s="160"/>
    </row>
    <row r="1489" spans="6:6" x14ac:dyDescent="0.3">
      <c r="F1489" s="160"/>
    </row>
    <row r="1490" spans="6:6" x14ac:dyDescent="0.3">
      <c r="F1490" s="160"/>
    </row>
    <row r="1491" spans="6:6" x14ac:dyDescent="0.3">
      <c r="F1491" s="160"/>
    </row>
    <row r="1492" spans="6:6" x14ac:dyDescent="0.3">
      <c r="F1492" s="160"/>
    </row>
    <row r="1493" spans="6:6" x14ac:dyDescent="0.3">
      <c r="F1493" s="160"/>
    </row>
    <row r="1494" spans="6:6" x14ac:dyDescent="0.3">
      <c r="F1494" s="160"/>
    </row>
    <row r="1495" spans="6:6" x14ac:dyDescent="0.3">
      <c r="F1495" s="160"/>
    </row>
    <row r="1496" spans="6:6" x14ac:dyDescent="0.3">
      <c r="F1496" s="160"/>
    </row>
    <row r="1497" spans="6:6" x14ac:dyDescent="0.3">
      <c r="F1497" s="160"/>
    </row>
    <row r="1498" spans="6:6" x14ac:dyDescent="0.3">
      <c r="F1498" s="160"/>
    </row>
    <row r="1499" spans="6:6" x14ac:dyDescent="0.3">
      <c r="F1499" s="160"/>
    </row>
    <row r="1500" spans="6:6" x14ac:dyDescent="0.3">
      <c r="F1500" s="160"/>
    </row>
    <row r="1501" spans="6:6" x14ac:dyDescent="0.3">
      <c r="F1501" s="160"/>
    </row>
    <row r="1502" spans="6:6" x14ac:dyDescent="0.3">
      <c r="F1502" s="160"/>
    </row>
    <row r="1503" spans="6:6" x14ac:dyDescent="0.3">
      <c r="F1503" s="160"/>
    </row>
    <row r="1504" spans="6:6" x14ac:dyDescent="0.3">
      <c r="F1504" s="160"/>
    </row>
    <row r="1505" spans="6:6" x14ac:dyDescent="0.3">
      <c r="F1505" s="160"/>
    </row>
    <row r="1506" spans="6:6" x14ac:dyDescent="0.3">
      <c r="F1506" s="160"/>
    </row>
    <row r="1507" spans="6:6" x14ac:dyDescent="0.3">
      <c r="F1507" s="160"/>
    </row>
    <row r="1508" spans="6:6" x14ac:dyDescent="0.3">
      <c r="F1508" s="160"/>
    </row>
    <row r="1509" spans="6:6" x14ac:dyDescent="0.3">
      <c r="F1509" s="160"/>
    </row>
    <row r="1510" spans="6:6" x14ac:dyDescent="0.3">
      <c r="F1510" s="160"/>
    </row>
    <row r="1511" spans="6:6" x14ac:dyDescent="0.3">
      <c r="F1511" s="160"/>
    </row>
    <row r="1512" spans="6:6" x14ac:dyDescent="0.3">
      <c r="F1512" s="160"/>
    </row>
    <row r="1513" spans="6:6" x14ac:dyDescent="0.3">
      <c r="F1513" s="160"/>
    </row>
    <row r="1514" spans="6:6" x14ac:dyDescent="0.3">
      <c r="F1514" s="160"/>
    </row>
    <row r="1515" spans="6:6" x14ac:dyDescent="0.3">
      <c r="F1515" s="160"/>
    </row>
    <row r="1516" spans="6:6" x14ac:dyDescent="0.3">
      <c r="F1516" s="160"/>
    </row>
    <row r="1517" spans="6:6" x14ac:dyDescent="0.3">
      <c r="F1517" s="160"/>
    </row>
    <row r="1518" spans="6:6" x14ac:dyDescent="0.3">
      <c r="F1518" s="160"/>
    </row>
    <row r="1519" spans="6:6" x14ac:dyDescent="0.3">
      <c r="F1519" s="160"/>
    </row>
    <row r="1520" spans="6:6" x14ac:dyDescent="0.3">
      <c r="F1520" s="160"/>
    </row>
    <row r="1521" spans="6:6" x14ac:dyDescent="0.3">
      <c r="F1521" s="160"/>
    </row>
    <row r="1522" spans="6:6" x14ac:dyDescent="0.3">
      <c r="F1522" s="160"/>
    </row>
    <row r="1523" spans="6:6" x14ac:dyDescent="0.3">
      <c r="F1523" s="160"/>
    </row>
    <row r="1524" spans="6:6" x14ac:dyDescent="0.3">
      <c r="F1524" s="160"/>
    </row>
    <row r="1525" spans="6:6" x14ac:dyDescent="0.3">
      <c r="F1525" s="160"/>
    </row>
    <row r="1526" spans="6:6" x14ac:dyDescent="0.3">
      <c r="F1526" s="160"/>
    </row>
    <row r="1527" spans="6:6" x14ac:dyDescent="0.3">
      <c r="F1527" s="160"/>
    </row>
    <row r="1528" spans="6:6" x14ac:dyDescent="0.3">
      <c r="F1528" s="160"/>
    </row>
    <row r="1529" spans="6:6" x14ac:dyDescent="0.3">
      <c r="F1529" s="160"/>
    </row>
    <row r="1530" spans="6:6" x14ac:dyDescent="0.3">
      <c r="F1530" s="160"/>
    </row>
    <row r="1531" spans="6:6" x14ac:dyDescent="0.3">
      <c r="F1531" s="160"/>
    </row>
    <row r="1532" spans="6:6" x14ac:dyDescent="0.3">
      <c r="F1532" s="160"/>
    </row>
    <row r="1533" spans="6:6" x14ac:dyDescent="0.3">
      <c r="F1533" s="160"/>
    </row>
    <row r="1534" spans="6:6" x14ac:dyDescent="0.3">
      <c r="F1534" s="160"/>
    </row>
    <row r="1535" spans="6:6" x14ac:dyDescent="0.3">
      <c r="F1535" s="160"/>
    </row>
    <row r="1536" spans="6:6" x14ac:dyDescent="0.3">
      <c r="F1536" s="160"/>
    </row>
    <row r="1537" spans="6:6" x14ac:dyDescent="0.3">
      <c r="F1537" s="160"/>
    </row>
    <row r="1538" spans="6:6" x14ac:dyDescent="0.3">
      <c r="F1538" s="160"/>
    </row>
    <row r="1539" spans="6:6" x14ac:dyDescent="0.3">
      <c r="F1539" s="160"/>
    </row>
    <row r="1540" spans="6:6" x14ac:dyDescent="0.3">
      <c r="F1540" s="160"/>
    </row>
    <row r="1541" spans="6:6" x14ac:dyDescent="0.3">
      <c r="F1541" s="160"/>
    </row>
    <row r="1542" spans="6:6" x14ac:dyDescent="0.3">
      <c r="F1542" s="160"/>
    </row>
    <row r="1543" spans="6:6" x14ac:dyDescent="0.3">
      <c r="F1543" s="160"/>
    </row>
    <row r="1544" spans="6:6" x14ac:dyDescent="0.3">
      <c r="F1544" s="160"/>
    </row>
    <row r="1545" spans="6:6" x14ac:dyDescent="0.3">
      <c r="F1545" s="160"/>
    </row>
    <row r="1546" spans="6:6" x14ac:dyDescent="0.3">
      <c r="F1546" s="160"/>
    </row>
    <row r="1547" spans="6:6" x14ac:dyDescent="0.3">
      <c r="F1547" s="160"/>
    </row>
    <row r="1548" spans="6:6" x14ac:dyDescent="0.3">
      <c r="F1548" s="160"/>
    </row>
    <row r="1549" spans="6:6" x14ac:dyDescent="0.3">
      <c r="F1549" s="160"/>
    </row>
    <row r="1550" spans="6:6" x14ac:dyDescent="0.3">
      <c r="F1550" s="160"/>
    </row>
    <row r="1551" spans="6:6" x14ac:dyDescent="0.3">
      <c r="F1551" s="160"/>
    </row>
    <row r="1552" spans="6:6" x14ac:dyDescent="0.3">
      <c r="F1552" s="160"/>
    </row>
    <row r="1553" spans="6:6" x14ac:dyDescent="0.3">
      <c r="F1553" s="160"/>
    </row>
    <row r="1554" spans="6:6" x14ac:dyDescent="0.3">
      <c r="F1554" s="160"/>
    </row>
    <row r="1555" spans="6:6" x14ac:dyDescent="0.3">
      <c r="F1555" s="160"/>
    </row>
    <row r="1556" spans="6:6" x14ac:dyDescent="0.3">
      <c r="F1556" s="160"/>
    </row>
    <row r="1557" spans="6:6" x14ac:dyDescent="0.3">
      <c r="F1557" s="160"/>
    </row>
    <row r="1558" spans="6:6" x14ac:dyDescent="0.3">
      <c r="F1558" s="160"/>
    </row>
    <row r="1559" spans="6:6" x14ac:dyDescent="0.3">
      <c r="F1559" s="160"/>
    </row>
    <row r="1560" spans="6:6" x14ac:dyDescent="0.3">
      <c r="F1560" s="160"/>
    </row>
    <row r="1561" spans="6:6" x14ac:dyDescent="0.3">
      <c r="F1561" s="160"/>
    </row>
    <row r="1562" spans="6:6" x14ac:dyDescent="0.3">
      <c r="F1562" s="160"/>
    </row>
    <row r="1563" spans="6:6" x14ac:dyDescent="0.3">
      <c r="F1563" s="160"/>
    </row>
    <row r="1564" spans="6:6" x14ac:dyDescent="0.3">
      <c r="F1564" s="160"/>
    </row>
    <row r="1565" spans="6:6" x14ac:dyDescent="0.3">
      <c r="F1565" s="160"/>
    </row>
    <row r="1566" spans="6:6" x14ac:dyDescent="0.3">
      <c r="F1566" s="160"/>
    </row>
    <row r="1567" spans="6:6" x14ac:dyDescent="0.3">
      <c r="F1567" s="160"/>
    </row>
    <row r="1568" spans="6:6" x14ac:dyDescent="0.3">
      <c r="F1568" s="160"/>
    </row>
    <row r="1569" spans="6:6" x14ac:dyDescent="0.3">
      <c r="F1569" s="160"/>
    </row>
    <row r="1570" spans="6:6" x14ac:dyDescent="0.3">
      <c r="F1570" s="160"/>
    </row>
    <row r="1571" spans="6:6" x14ac:dyDescent="0.3">
      <c r="F1571" s="160"/>
    </row>
    <row r="1572" spans="6:6" x14ac:dyDescent="0.3">
      <c r="F1572" s="160"/>
    </row>
    <row r="1573" spans="6:6" x14ac:dyDescent="0.3">
      <c r="F1573" s="160"/>
    </row>
    <row r="1574" spans="6:6" x14ac:dyDescent="0.3">
      <c r="F1574" s="160"/>
    </row>
    <row r="1575" spans="6:6" x14ac:dyDescent="0.3">
      <c r="F1575" s="160"/>
    </row>
    <row r="1576" spans="6:6" x14ac:dyDescent="0.3">
      <c r="F1576" s="160"/>
    </row>
    <row r="1577" spans="6:6" x14ac:dyDescent="0.3">
      <c r="F1577" s="160"/>
    </row>
    <row r="1578" spans="6:6" x14ac:dyDescent="0.3">
      <c r="F1578" s="160"/>
    </row>
    <row r="1579" spans="6:6" x14ac:dyDescent="0.3">
      <c r="F1579" s="160"/>
    </row>
    <row r="1580" spans="6:6" x14ac:dyDescent="0.3">
      <c r="F1580" s="160"/>
    </row>
    <row r="1581" spans="6:6" x14ac:dyDescent="0.3">
      <c r="F1581" s="160"/>
    </row>
    <row r="1582" spans="6:6" x14ac:dyDescent="0.3">
      <c r="F1582" s="160"/>
    </row>
    <row r="1583" spans="6:6" x14ac:dyDescent="0.3">
      <c r="F1583" s="160"/>
    </row>
    <row r="1584" spans="6:6" x14ac:dyDescent="0.3">
      <c r="F1584" s="160"/>
    </row>
    <row r="1585" spans="6:6" x14ac:dyDescent="0.3">
      <c r="F1585" s="160"/>
    </row>
    <row r="1586" spans="6:6" x14ac:dyDescent="0.3">
      <c r="F1586" s="160"/>
    </row>
    <row r="1587" spans="6:6" x14ac:dyDescent="0.3">
      <c r="F1587" s="160"/>
    </row>
    <row r="1588" spans="6:6" x14ac:dyDescent="0.3">
      <c r="F1588" s="160"/>
    </row>
    <row r="1589" spans="6:6" x14ac:dyDescent="0.3">
      <c r="F1589" s="160"/>
    </row>
    <row r="1590" spans="6:6" x14ac:dyDescent="0.3">
      <c r="F1590" s="160"/>
    </row>
    <row r="1591" spans="6:6" x14ac:dyDescent="0.3">
      <c r="F1591" s="160"/>
    </row>
    <row r="1592" spans="6:6" x14ac:dyDescent="0.3">
      <c r="F1592" s="160"/>
    </row>
    <row r="1593" spans="6:6" x14ac:dyDescent="0.3">
      <c r="F1593" s="160"/>
    </row>
    <row r="1594" spans="6:6" x14ac:dyDescent="0.3">
      <c r="F1594" s="160"/>
    </row>
    <row r="1595" spans="6:6" x14ac:dyDescent="0.3">
      <c r="F1595" s="160"/>
    </row>
    <row r="1596" spans="6:6" x14ac:dyDescent="0.3">
      <c r="F1596" s="160"/>
    </row>
    <row r="1597" spans="6:6" x14ac:dyDescent="0.3">
      <c r="F1597" s="160"/>
    </row>
    <row r="1598" spans="6:6" x14ac:dyDescent="0.3">
      <c r="F1598" s="160"/>
    </row>
    <row r="1599" spans="6:6" x14ac:dyDescent="0.3">
      <c r="F1599" s="160"/>
    </row>
    <row r="1600" spans="6:6" x14ac:dyDescent="0.3">
      <c r="F1600" s="160"/>
    </row>
    <row r="1601" spans="6:6" x14ac:dyDescent="0.3">
      <c r="F1601" s="160"/>
    </row>
    <row r="1602" spans="6:6" x14ac:dyDescent="0.3">
      <c r="F1602" s="160"/>
    </row>
    <row r="1603" spans="6:6" x14ac:dyDescent="0.3">
      <c r="F1603" s="160"/>
    </row>
    <row r="1604" spans="6:6" x14ac:dyDescent="0.3">
      <c r="F1604" s="160"/>
    </row>
    <row r="1605" spans="6:6" x14ac:dyDescent="0.3">
      <c r="F1605" s="160"/>
    </row>
    <row r="1606" spans="6:6" x14ac:dyDescent="0.3">
      <c r="F1606" s="160"/>
    </row>
    <row r="1607" spans="6:6" x14ac:dyDescent="0.3">
      <c r="F1607" s="160"/>
    </row>
    <row r="1608" spans="6:6" x14ac:dyDescent="0.3">
      <c r="F1608" s="160"/>
    </row>
    <row r="1609" spans="6:6" x14ac:dyDescent="0.3">
      <c r="F1609" s="160"/>
    </row>
    <row r="1610" spans="6:6" x14ac:dyDescent="0.3">
      <c r="F1610" s="160"/>
    </row>
    <row r="1611" spans="6:6" x14ac:dyDescent="0.3">
      <c r="F1611" s="160"/>
    </row>
    <row r="1612" spans="6:6" x14ac:dyDescent="0.3">
      <c r="F1612" s="160"/>
    </row>
    <row r="1613" spans="6:6" x14ac:dyDescent="0.3">
      <c r="F1613" s="160"/>
    </row>
    <row r="1614" spans="6:6" x14ac:dyDescent="0.3">
      <c r="F1614" s="160"/>
    </row>
    <row r="1615" spans="6:6" x14ac:dyDescent="0.3">
      <c r="F1615" s="160"/>
    </row>
    <row r="1616" spans="6:6" x14ac:dyDescent="0.3">
      <c r="F1616" s="160"/>
    </row>
    <row r="1617" spans="6:6" x14ac:dyDescent="0.3">
      <c r="F1617" s="160"/>
    </row>
    <row r="1618" spans="6:6" x14ac:dyDescent="0.3">
      <c r="F1618" s="160"/>
    </row>
    <row r="1619" spans="6:6" x14ac:dyDescent="0.3">
      <c r="F1619" s="160"/>
    </row>
    <row r="1620" spans="6:6" x14ac:dyDescent="0.3">
      <c r="F1620" s="160"/>
    </row>
    <row r="1621" spans="6:6" x14ac:dyDescent="0.3">
      <c r="F1621" s="160"/>
    </row>
    <row r="1622" spans="6:6" x14ac:dyDescent="0.3">
      <c r="F1622" s="160"/>
    </row>
    <row r="1623" spans="6:6" x14ac:dyDescent="0.3">
      <c r="F1623" s="160"/>
    </row>
    <row r="1624" spans="6:6" x14ac:dyDescent="0.3">
      <c r="F1624" s="160"/>
    </row>
    <row r="1625" spans="6:6" x14ac:dyDescent="0.3">
      <c r="F1625" s="160"/>
    </row>
    <row r="1626" spans="6:6" x14ac:dyDescent="0.3">
      <c r="F1626" s="160"/>
    </row>
    <row r="1627" spans="6:6" x14ac:dyDescent="0.3">
      <c r="F1627" s="160"/>
    </row>
    <row r="1628" spans="6:6" x14ac:dyDescent="0.3">
      <c r="F1628" s="160"/>
    </row>
    <row r="1629" spans="6:6" x14ac:dyDescent="0.3">
      <c r="F1629" s="160"/>
    </row>
    <row r="1630" spans="6:6" x14ac:dyDescent="0.3">
      <c r="F1630" s="160"/>
    </row>
    <row r="1631" spans="6:6" x14ac:dyDescent="0.3">
      <c r="F1631" s="160"/>
    </row>
    <row r="1632" spans="6:6" x14ac:dyDescent="0.3">
      <c r="F1632" s="160"/>
    </row>
    <row r="1633" spans="6:6" x14ac:dyDescent="0.3">
      <c r="F1633" s="160"/>
    </row>
    <row r="1634" spans="6:6" x14ac:dyDescent="0.3">
      <c r="F1634" s="160"/>
    </row>
    <row r="1635" spans="6:6" x14ac:dyDescent="0.3">
      <c r="F1635" s="160"/>
    </row>
    <row r="1636" spans="6:6" x14ac:dyDescent="0.3">
      <c r="F1636" s="160"/>
    </row>
    <row r="1637" spans="6:6" x14ac:dyDescent="0.3">
      <c r="F1637" s="160"/>
    </row>
    <row r="1638" spans="6:6" x14ac:dyDescent="0.3">
      <c r="F1638" s="160"/>
    </row>
    <row r="1639" spans="6:6" x14ac:dyDescent="0.3">
      <c r="F1639" s="160"/>
    </row>
    <row r="1640" spans="6:6" x14ac:dyDescent="0.3">
      <c r="F1640" s="160"/>
    </row>
    <row r="1641" spans="6:6" x14ac:dyDescent="0.3">
      <c r="F1641" s="160"/>
    </row>
    <row r="1642" spans="6:6" x14ac:dyDescent="0.3">
      <c r="F1642" s="160"/>
    </row>
    <row r="1643" spans="6:6" x14ac:dyDescent="0.3">
      <c r="F1643" s="160"/>
    </row>
    <row r="1644" spans="6:6" x14ac:dyDescent="0.3">
      <c r="F1644" s="160"/>
    </row>
    <row r="1645" spans="6:6" x14ac:dyDescent="0.3">
      <c r="F1645" s="160"/>
    </row>
    <row r="1646" spans="6:6" x14ac:dyDescent="0.3">
      <c r="F1646" s="160"/>
    </row>
    <row r="1647" spans="6:6" x14ac:dyDescent="0.3">
      <c r="F1647" s="160"/>
    </row>
    <row r="1648" spans="6:6" x14ac:dyDescent="0.3">
      <c r="F1648" s="160"/>
    </row>
    <row r="1649" spans="6:6" x14ac:dyDescent="0.3">
      <c r="F1649" s="160"/>
    </row>
    <row r="1650" spans="6:6" x14ac:dyDescent="0.3">
      <c r="F1650" s="160"/>
    </row>
    <row r="1651" spans="6:6" x14ac:dyDescent="0.3">
      <c r="F1651" s="160"/>
    </row>
    <row r="1652" spans="6:6" x14ac:dyDescent="0.3">
      <c r="F1652" s="160"/>
    </row>
    <row r="1653" spans="6:6" x14ac:dyDescent="0.3">
      <c r="F1653" s="160"/>
    </row>
    <row r="1654" spans="6:6" x14ac:dyDescent="0.3">
      <c r="F1654" s="160"/>
    </row>
    <row r="1655" spans="6:6" x14ac:dyDescent="0.3">
      <c r="F1655" s="160"/>
    </row>
    <row r="1656" spans="6:6" x14ac:dyDescent="0.3">
      <c r="F1656" s="160"/>
    </row>
    <row r="1657" spans="6:6" x14ac:dyDescent="0.3">
      <c r="F1657" s="160"/>
    </row>
    <row r="1658" spans="6:6" x14ac:dyDescent="0.3">
      <c r="F1658" s="160"/>
    </row>
    <row r="1659" spans="6:6" x14ac:dyDescent="0.3">
      <c r="F1659" s="160"/>
    </row>
    <row r="1660" spans="6:6" x14ac:dyDescent="0.3">
      <c r="F1660" s="160"/>
    </row>
    <row r="1661" spans="6:6" x14ac:dyDescent="0.3">
      <c r="F1661" s="160"/>
    </row>
    <row r="1662" spans="6:6" x14ac:dyDescent="0.3">
      <c r="F1662" s="160"/>
    </row>
    <row r="1663" spans="6:6" x14ac:dyDescent="0.3">
      <c r="F1663" s="160"/>
    </row>
    <row r="1664" spans="6:6" x14ac:dyDescent="0.3">
      <c r="F1664" s="160"/>
    </row>
    <row r="1665" spans="6:6" x14ac:dyDescent="0.3">
      <c r="F1665" s="160"/>
    </row>
    <row r="1666" spans="6:6" x14ac:dyDescent="0.3">
      <c r="F1666" s="160"/>
    </row>
    <row r="1667" spans="6:6" x14ac:dyDescent="0.3">
      <c r="F1667" s="160"/>
    </row>
    <row r="1668" spans="6:6" x14ac:dyDescent="0.3">
      <c r="F1668" s="160"/>
    </row>
    <row r="1669" spans="6:6" x14ac:dyDescent="0.3">
      <c r="F1669" s="160"/>
    </row>
    <row r="1670" spans="6:6" x14ac:dyDescent="0.3">
      <c r="F1670" s="160"/>
    </row>
    <row r="1671" spans="6:6" x14ac:dyDescent="0.3">
      <c r="F1671" s="160"/>
    </row>
    <row r="1672" spans="6:6" x14ac:dyDescent="0.3">
      <c r="F1672" s="160"/>
    </row>
    <row r="1673" spans="6:6" x14ac:dyDescent="0.3">
      <c r="F1673" s="160"/>
    </row>
    <row r="1674" spans="6:6" x14ac:dyDescent="0.3">
      <c r="F1674" s="160"/>
    </row>
    <row r="1675" spans="6:6" x14ac:dyDescent="0.3">
      <c r="F1675" s="160"/>
    </row>
    <row r="1676" spans="6:6" x14ac:dyDescent="0.3">
      <c r="F1676" s="160"/>
    </row>
    <row r="1677" spans="6:6" x14ac:dyDescent="0.3">
      <c r="F1677" s="160"/>
    </row>
    <row r="1678" spans="6:6" x14ac:dyDescent="0.3">
      <c r="F1678" s="160"/>
    </row>
    <row r="1679" spans="6:6" x14ac:dyDescent="0.3">
      <c r="F1679" s="160"/>
    </row>
    <row r="1680" spans="6:6" x14ac:dyDescent="0.3">
      <c r="F1680" s="160"/>
    </row>
    <row r="1681" spans="6:6" x14ac:dyDescent="0.3">
      <c r="F1681" s="160"/>
    </row>
    <row r="1682" spans="6:6" x14ac:dyDescent="0.3">
      <c r="F1682" s="160"/>
    </row>
    <row r="1683" spans="6:6" x14ac:dyDescent="0.3">
      <c r="F1683" s="160"/>
    </row>
    <row r="1684" spans="6:6" x14ac:dyDescent="0.3">
      <c r="F1684" s="160"/>
    </row>
    <row r="1685" spans="6:6" x14ac:dyDescent="0.3">
      <c r="F1685" s="160"/>
    </row>
    <row r="1686" spans="6:6" x14ac:dyDescent="0.3">
      <c r="F1686" s="160"/>
    </row>
    <row r="1687" spans="6:6" x14ac:dyDescent="0.3">
      <c r="F1687" s="160"/>
    </row>
    <row r="1688" spans="6:6" x14ac:dyDescent="0.3">
      <c r="F1688" s="160"/>
    </row>
    <row r="1689" spans="6:6" x14ac:dyDescent="0.3">
      <c r="F1689" s="160"/>
    </row>
    <row r="1690" spans="6:6" x14ac:dyDescent="0.3">
      <c r="F1690" s="160"/>
    </row>
    <row r="1691" spans="6:6" x14ac:dyDescent="0.3">
      <c r="F1691" s="160"/>
    </row>
    <row r="1692" spans="6:6" x14ac:dyDescent="0.3">
      <c r="F1692" s="160"/>
    </row>
    <row r="1693" spans="6:6" x14ac:dyDescent="0.3">
      <c r="F1693" s="160"/>
    </row>
    <row r="1694" spans="6:6" x14ac:dyDescent="0.3">
      <c r="F1694" s="160"/>
    </row>
    <row r="1695" spans="6:6" x14ac:dyDescent="0.3">
      <c r="F1695" s="160"/>
    </row>
    <row r="1696" spans="6:6" x14ac:dyDescent="0.3">
      <c r="F1696" s="160"/>
    </row>
    <row r="1697" spans="6:6" x14ac:dyDescent="0.3">
      <c r="F1697" s="160"/>
    </row>
    <row r="1698" spans="6:6" x14ac:dyDescent="0.3">
      <c r="F1698" s="160"/>
    </row>
    <row r="1699" spans="6:6" x14ac:dyDescent="0.3">
      <c r="F1699" s="160"/>
    </row>
    <row r="1700" spans="6:6" x14ac:dyDescent="0.3">
      <c r="F1700" s="160"/>
    </row>
    <row r="1701" spans="6:6" x14ac:dyDescent="0.3">
      <c r="F1701" s="160"/>
    </row>
    <row r="1702" spans="6:6" x14ac:dyDescent="0.3">
      <c r="F1702" s="160"/>
    </row>
    <row r="1703" spans="6:6" x14ac:dyDescent="0.3">
      <c r="F1703" s="160"/>
    </row>
    <row r="1704" spans="6:6" x14ac:dyDescent="0.3">
      <c r="F1704" s="160"/>
    </row>
    <row r="1705" spans="6:6" x14ac:dyDescent="0.3">
      <c r="F1705" s="160"/>
    </row>
    <row r="1706" spans="6:6" x14ac:dyDescent="0.3">
      <c r="F1706" s="160"/>
    </row>
    <row r="1707" spans="6:6" x14ac:dyDescent="0.3">
      <c r="F1707" s="160"/>
    </row>
    <row r="1708" spans="6:6" x14ac:dyDescent="0.3">
      <c r="F1708" s="160"/>
    </row>
    <row r="1709" spans="6:6" x14ac:dyDescent="0.3">
      <c r="F1709" s="160"/>
    </row>
    <row r="1710" spans="6:6" x14ac:dyDescent="0.3">
      <c r="F1710" s="160"/>
    </row>
    <row r="1711" spans="6:6" x14ac:dyDescent="0.3">
      <c r="F1711" s="160"/>
    </row>
    <row r="1712" spans="6:6" x14ac:dyDescent="0.3">
      <c r="F1712" s="160"/>
    </row>
    <row r="1713" spans="6:6" x14ac:dyDescent="0.3">
      <c r="F1713" s="160"/>
    </row>
    <row r="1714" spans="6:6" x14ac:dyDescent="0.3">
      <c r="F1714" s="160"/>
    </row>
    <row r="1715" spans="6:6" x14ac:dyDescent="0.3">
      <c r="F1715" s="160"/>
    </row>
    <row r="1716" spans="6:6" x14ac:dyDescent="0.3">
      <c r="F1716" s="160"/>
    </row>
    <row r="1717" spans="6:6" x14ac:dyDescent="0.3">
      <c r="F1717" s="160"/>
    </row>
    <row r="1718" spans="6:6" x14ac:dyDescent="0.3">
      <c r="F1718" s="160"/>
    </row>
    <row r="1719" spans="6:6" x14ac:dyDescent="0.3">
      <c r="F1719" s="160"/>
    </row>
    <row r="1720" spans="6:6" x14ac:dyDescent="0.3">
      <c r="F1720" s="160"/>
    </row>
    <row r="1721" spans="6:6" x14ac:dyDescent="0.3">
      <c r="F1721" s="160"/>
    </row>
    <row r="1722" spans="6:6" x14ac:dyDescent="0.3">
      <c r="F1722" s="160"/>
    </row>
    <row r="1723" spans="6:6" x14ac:dyDescent="0.3">
      <c r="F1723" s="160"/>
    </row>
    <row r="1724" spans="6:6" x14ac:dyDescent="0.3">
      <c r="F1724" s="160"/>
    </row>
    <row r="1725" spans="6:6" x14ac:dyDescent="0.3">
      <c r="F1725" s="160"/>
    </row>
    <row r="1726" spans="6:6" x14ac:dyDescent="0.3">
      <c r="F1726" s="160"/>
    </row>
    <row r="1727" spans="6:6" x14ac:dyDescent="0.3">
      <c r="F1727" s="160"/>
    </row>
    <row r="1728" spans="6:6" x14ac:dyDescent="0.3">
      <c r="F1728" s="160"/>
    </row>
    <row r="1729" spans="6:6" x14ac:dyDescent="0.3">
      <c r="F1729" s="160"/>
    </row>
    <row r="1730" spans="6:6" x14ac:dyDescent="0.3">
      <c r="F1730" s="160"/>
    </row>
    <row r="1731" spans="6:6" x14ac:dyDescent="0.3">
      <c r="F1731" s="160"/>
    </row>
    <row r="1732" spans="6:6" x14ac:dyDescent="0.3">
      <c r="F1732" s="1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30" zoomScaleNormal="130" workbookViewId="0">
      <selection activeCell="C2" sqref="C2:D39"/>
    </sheetView>
  </sheetViews>
  <sheetFormatPr defaultRowHeight="14.4" x14ac:dyDescent="0.3"/>
  <cols>
    <col min="1" max="1" width="8.88671875" style="157" customWidth="1"/>
    <col min="2" max="2" width="35.88671875" customWidth="1"/>
    <col min="3" max="3" width="34.6640625" customWidth="1"/>
    <col min="4" max="4" width="13.88671875" customWidth="1"/>
  </cols>
  <sheetData>
    <row r="1" spans="1:5" x14ac:dyDescent="0.3">
      <c r="A1" s="156" t="s">
        <v>4</v>
      </c>
      <c r="B1" s="156" t="s">
        <v>2767</v>
      </c>
      <c r="C1" s="156" t="s">
        <v>2768</v>
      </c>
      <c r="D1" s="156" t="s">
        <v>2769</v>
      </c>
    </row>
    <row r="2" spans="1:5" x14ac:dyDescent="0.3">
      <c r="A2" s="157">
        <v>1</v>
      </c>
      <c r="B2" t="s">
        <v>2423</v>
      </c>
      <c r="C2" t="s">
        <v>2802</v>
      </c>
      <c r="D2" t="s">
        <v>2814</v>
      </c>
      <c r="E2">
        <f t="shared" ref="E2:E39" si="0">LEN(D2)</f>
        <v>5</v>
      </c>
    </row>
    <row r="3" spans="1:5" x14ac:dyDescent="0.3">
      <c r="A3" s="157">
        <v>2</v>
      </c>
      <c r="B3" t="s">
        <v>31</v>
      </c>
      <c r="C3" t="s">
        <v>2770</v>
      </c>
      <c r="D3" t="s">
        <v>2834</v>
      </c>
      <c r="E3">
        <f t="shared" si="0"/>
        <v>5</v>
      </c>
    </row>
    <row r="4" spans="1:5" x14ac:dyDescent="0.3">
      <c r="A4" s="157">
        <v>3</v>
      </c>
      <c r="B4" t="s">
        <v>244</v>
      </c>
      <c r="C4" t="s">
        <v>2771</v>
      </c>
      <c r="D4" t="s">
        <v>2833</v>
      </c>
      <c r="E4">
        <f t="shared" si="0"/>
        <v>5</v>
      </c>
    </row>
    <row r="5" spans="1:5" x14ac:dyDescent="0.3">
      <c r="A5" s="157">
        <v>4</v>
      </c>
      <c r="B5" t="s">
        <v>327</v>
      </c>
      <c r="C5" t="s">
        <v>2772</v>
      </c>
      <c r="D5" t="s">
        <v>2808</v>
      </c>
      <c r="E5">
        <f t="shared" si="0"/>
        <v>5</v>
      </c>
    </row>
    <row r="6" spans="1:5" x14ac:dyDescent="0.3">
      <c r="A6" s="157">
        <v>5</v>
      </c>
      <c r="B6" t="s">
        <v>339</v>
      </c>
      <c r="C6" t="s">
        <v>2773</v>
      </c>
      <c r="D6" t="s">
        <v>2835</v>
      </c>
      <c r="E6">
        <f t="shared" si="0"/>
        <v>5</v>
      </c>
    </row>
    <row r="7" spans="1:5" x14ac:dyDescent="0.3">
      <c r="A7" s="157">
        <v>6</v>
      </c>
      <c r="B7" t="s">
        <v>395</v>
      </c>
      <c r="C7" t="s">
        <v>2774</v>
      </c>
      <c r="D7" t="s">
        <v>2809</v>
      </c>
      <c r="E7">
        <f t="shared" si="0"/>
        <v>5</v>
      </c>
    </row>
    <row r="8" spans="1:5" x14ac:dyDescent="0.3">
      <c r="A8" s="157">
        <v>7</v>
      </c>
      <c r="B8" t="s">
        <v>547</v>
      </c>
      <c r="C8" t="s">
        <v>2775</v>
      </c>
      <c r="D8" t="s">
        <v>2836</v>
      </c>
      <c r="E8">
        <f t="shared" si="0"/>
        <v>5</v>
      </c>
    </row>
    <row r="9" spans="1:5" x14ac:dyDescent="0.3">
      <c r="A9" s="157">
        <v>8</v>
      </c>
      <c r="B9" t="s">
        <v>921</v>
      </c>
      <c r="C9" t="s">
        <v>2776</v>
      </c>
      <c r="D9" t="s">
        <v>2837</v>
      </c>
      <c r="E9">
        <f t="shared" si="0"/>
        <v>5</v>
      </c>
    </row>
    <row r="10" spans="1:5" x14ac:dyDescent="0.3">
      <c r="A10" s="157">
        <v>9</v>
      </c>
      <c r="B10" t="s">
        <v>1144</v>
      </c>
      <c r="C10" t="s">
        <v>2779</v>
      </c>
      <c r="D10" t="s">
        <v>2819</v>
      </c>
      <c r="E10">
        <f t="shared" si="0"/>
        <v>5</v>
      </c>
    </row>
    <row r="11" spans="1:5" x14ac:dyDescent="0.3">
      <c r="A11" s="157">
        <v>10</v>
      </c>
      <c r="B11" t="s">
        <v>1016</v>
      </c>
      <c r="C11" t="s">
        <v>2777</v>
      </c>
      <c r="D11" t="s">
        <v>2810</v>
      </c>
      <c r="E11">
        <f t="shared" si="0"/>
        <v>5</v>
      </c>
    </row>
    <row r="12" spans="1:5" x14ac:dyDescent="0.3">
      <c r="A12" s="157">
        <v>11</v>
      </c>
      <c r="B12" t="s">
        <v>1060</v>
      </c>
      <c r="C12" t="s">
        <v>2778</v>
      </c>
      <c r="D12" t="s">
        <v>2838</v>
      </c>
      <c r="E12">
        <f t="shared" si="0"/>
        <v>5</v>
      </c>
    </row>
    <row r="13" spans="1:5" x14ac:dyDescent="0.3">
      <c r="A13" s="157">
        <v>12</v>
      </c>
      <c r="B13" t="s">
        <v>1223</v>
      </c>
      <c r="C13" t="s">
        <v>2780</v>
      </c>
      <c r="D13" t="s">
        <v>2839</v>
      </c>
      <c r="E13">
        <f t="shared" si="0"/>
        <v>5</v>
      </c>
    </row>
    <row r="14" spans="1:5" x14ac:dyDescent="0.3">
      <c r="A14" s="157">
        <v>13</v>
      </c>
      <c r="B14" t="s">
        <v>1262</v>
      </c>
      <c r="C14" t="s">
        <v>2781</v>
      </c>
      <c r="D14" t="s">
        <v>2820</v>
      </c>
      <c r="E14">
        <f t="shared" si="0"/>
        <v>5</v>
      </c>
    </row>
    <row r="15" spans="1:5" x14ac:dyDescent="0.3">
      <c r="A15" s="157">
        <v>14</v>
      </c>
      <c r="B15" t="s">
        <v>1545</v>
      </c>
      <c r="C15" t="s">
        <v>2787</v>
      </c>
      <c r="D15" t="s">
        <v>2822</v>
      </c>
      <c r="E15">
        <f t="shared" si="0"/>
        <v>5</v>
      </c>
    </row>
    <row r="16" spans="1:5" x14ac:dyDescent="0.3">
      <c r="A16" s="157">
        <v>15</v>
      </c>
      <c r="B16" t="s">
        <v>1570</v>
      </c>
      <c r="C16" t="s">
        <v>2788</v>
      </c>
      <c r="D16" t="s">
        <v>2823</v>
      </c>
      <c r="E16">
        <f t="shared" si="0"/>
        <v>5</v>
      </c>
    </row>
    <row r="17" spans="1:5" x14ac:dyDescent="0.3">
      <c r="A17" s="157">
        <v>16</v>
      </c>
      <c r="B17" t="s">
        <v>1588</v>
      </c>
      <c r="C17" t="s">
        <v>2791</v>
      </c>
      <c r="D17" t="s">
        <v>2825</v>
      </c>
      <c r="E17">
        <f t="shared" si="0"/>
        <v>5</v>
      </c>
    </row>
    <row r="18" spans="1:5" x14ac:dyDescent="0.3">
      <c r="A18" s="157">
        <v>17</v>
      </c>
      <c r="B18" t="s">
        <v>1578</v>
      </c>
      <c r="C18" t="s">
        <v>2789</v>
      </c>
      <c r="D18" t="s">
        <v>2824</v>
      </c>
      <c r="E18">
        <f t="shared" si="0"/>
        <v>5</v>
      </c>
    </row>
    <row r="19" spans="1:5" x14ac:dyDescent="0.3">
      <c r="A19" s="157">
        <v>18</v>
      </c>
      <c r="B19" t="s">
        <v>1585</v>
      </c>
      <c r="C19" t="s">
        <v>2790</v>
      </c>
      <c r="D19" s="154" t="s">
        <v>2840</v>
      </c>
      <c r="E19">
        <f t="shared" si="0"/>
        <v>5</v>
      </c>
    </row>
    <row r="20" spans="1:5" x14ac:dyDescent="0.3">
      <c r="A20" s="157">
        <v>19</v>
      </c>
      <c r="B20" t="s">
        <v>1605</v>
      </c>
      <c r="C20" t="s">
        <v>2792</v>
      </c>
      <c r="D20" t="s">
        <v>2817</v>
      </c>
      <c r="E20">
        <f t="shared" si="0"/>
        <v>5</v>
      </c>
    </row>
    <row r="21" spans="1:5" x14ac:dyDescent="0.3">
      <c r="A21" s="157">
        <v>20</v>
      </c>
      <c r="B21" t="s">
        <v>1610</v>
      </c>
      <c r="C21" t="s">
        <v>2793</v>
      </c>
      <c r="D21" t="s">
        <v>2818</v>
      </c>
      <c r="E21">
        <f t="shared" si="0"/>
        <v>5</v>
      </c>
    </row>
    <row r="22" spans="1:5" x14ac:dyDescent="0.3">
      <c r="A22" s="157">
        <v>21</v>
      </c>
      <c r="B22" t="s">
        <v>2706</v>
      </c>
      <c r="C22" t="s">
        <v>2807</v>
      </c>
      <c r="D22" t="s">
        <v>2832</v>
      </c>
      <c r="E22">
        <f t="shared" si="0"/>
        <v>5</v>
      </c>
    </row>
    <row r="23" spans="1:5" x14ac:dyDescent="0.3">
      <c r="A23" s="157">
        <v>22</v>
      </c>
      <c r="B23" t="s">
        <v>1429</v>
      </c>
      <c r="C23" t="s">
        <v>2784</v>
      </c>
      <c r="D23" t="s">
        <v>2811</v>
      </c>
      <c r="E23">
        <f t="shared" si="0"/>
        <v>5</v>
      </c>
    </row>
    <row r="24" spans="1:5" x14ac:dyDescent="0.3">
      <c r="A24" s="157">
        <v>23</v>
      </c>
      <c r="B24" t="s">
        <v>1449</v>
      </c>
      <c r="C24" t="s">
        <v>2786</v>
      </c>
      <c r="D24" t="s">
        <v>2841</v>
      </c>
      <c r="E24">
        <f t="shared" si="0"/>
        <v>5</v>
      </c>
    </row>
    <row r="25" spans="1:5" x14ac:dyDescent="0.3">
      <c r="A25" s="157">
        <v>24</v>
      </c>
      <c r="B25" t="s">
        <v>1378</v>
      </c>
      <c r="C25" t="s">
        <v>2782</v>
      </c>
      <c r="D25" s="154" t="s">
        <v>2816</v>
      </c>
      <c r="E25">
        <f t="shared" si="0"/>
        <v>5</v>
      </c>
    </row>
    <row r="26" spans="1:5" x14ac:dyDescent="0.3">
      <c r="A26" s="157">
        <v>25</v>
      </c>
      <c r="B26" t="s">
        <v>1386</v>
      </c>
      <c r="C26" t="s">
        <v>2783</v>
      </c>
      <c r="D26" t="s">
        <v>2821</v>
      </c>
      <c r="E26">
        <f t="shared" si="0"/>
        <v>5</v>
      </c>
    </row>
    <row r="27" spans="1:5" x14ac:dyDescent="0.3">
      <c r="A27" s="157">
        <v>26</v>
      </c>
      <c r="B27" t="s">
        <v>1440</v>
      </c>
      <c r="C27" t="s">
        <v>2785</v>
      </c>
      <c r="D27" s="154" t="s">
        <v>2812</v>
      </c>
      <c r="E27">
        <f t="shared" si="0"/>
        <v>5</v>
      </c>
    </row>
    <row r="28" spans="1:5" x14ac:dyDescent="0.3">
      <c r="A28" s="157">
        <v>27</v>
      </c>
      <c r="B28" t="s">
        <v>1674</v>
      </c>
      <c r="C28" t="s">
        <v>2794</v>
      </c>
      <c r="D28" t="s">
        <v>2813</v>
      </c>
      <c r="E28">
        <f t="shared" si="0"/>
        <v>5</v>
      </c>
    </row>
    <row r="29" spans="1:5" x14ac:dyDescent="0.3">
      <c r="A29" s="157">
        <v>28</v>
      </c>
      <c r="B29" t="s">
        <v>2108</v>
      </c>
      <c r="C29" t="s">
        <v>2796</v>
      </c>
      <c r="D29" t="s">
        <v>2842</v>
      </c>
      <c r="E29">
        <f t="shared" si="0"/>
        <v>5</v>
      </c>
    </row>
    <row r="30" spans="1:5" x14ac:dyDescent="0.3">
      <c r="A30" s="157">
        <v>29</v>
      </c>
      <c r="B30" t="s">
        <v>2045</v>
      </c>
      <c r="C30" t="s">
        <v>2795</v>
      </c>
      <c r="D30" t="s">
        <v>2826</v>
      </c>
      <c r="E30">
        <f t="shared" si="0"/>
        <v>5</v>
      </c>
    </row>
    <row r="31" spans="1:5" x14ac:dyDescent="0.3">
      <c r="A31" s="157">
        <v>30</v>
      </c>
      <c r="B31" t="s">
        <v>2163</v>
      </c>
      <c r="C31" t="s">
        <v>2797</v>
      </c>
      <c r="D31" t="s">
        <v>2827</v>
      </c>
      <c r="E31">
        <f t="shared" si="0"/>
        <v>5</v>
      </c>
    </row>
    <row r="32" spans="1:5" x14ac:dyDescent="0.3">
      <c r="A32" s="157">
        <v>31</v>
      </c>
      <c r="B32" t="s">
        <v>2185</v>
      </c>
      <c r="C32" t="s">
        <v>2798</v>
      </c>
      <c r="D32" s="155" t="s">
        <v>2828</v>
      </c>
      <c r="E32">
        <f t="shared" si="0"/>
        <v>5</v>
      </c>
    </row>
    <row r="33" spans="1:5" x14ac:dyDescent="0.3">
      <c r="A33" s="157">
        <v>32</v>
      </c>
      <c r="B33" t="s">
        <v>2320</v>
      </c>
      <c r="C33" t="s">
        <v>2800</v>
      </c>
      <c r="D33" t="s">
        <v>2843</v>
      </c>
      <c r="E33">
        <f t="shared" si="0"/>
        <v>5</v>
      </c>
    </row>
    <row r="34" spans="1:5" x14ac:dyDescent="0.3">
      <c r="A34" s="157">
        <v>33</v>
      </c>
      <c r="B34" t="s">
        <v>2235</v>
      </c>
      <c r="C34" t="s">
        <v>2799</v>
      </c>
      <c r="D34" t="s">
        <v>2829</v>
      </c>
      <c r="E34">
        <f t="shared" si="0"/>
        <v>5</v>
      </c>
    </row>
    <row r="35" spans="1:5" x14ac:dyDescent="0.3">
      <c r="A35" s="157">
        <v>34</v>
      </c>
      <c r="B35" t="s">
        <v>2531</v>
      </c>
      <c r="C35" t="s">
        <v>2804</v>
      </c>
      <c r="D35" t="s">
        <v>2844</v>
      </c>
      <c r="E35">
        <f t="shared" si="0"/>
        <v>5</v>
      </c>
    </row>
    <row r="36" spans="1:5" x14ac:dyDescent="0.3">
      <c r="A36" s="157">
        <v>35</v>
      </c>
      <c r="B36" t="s">
        <v>2667</v>
      </c>
      <c r="C36" t="s">
        <v>2805</v>
      </c>
      <c r="D36" t="s">
        <v>2830</v>
      </c>
      <c r="E36">
        <f t="shared" si="0"/>
        <v>5</v>
      </c>
    </row>
    <row r="37" spans="1:5" x14ac:dyDescent="0.3">
      <c r="A37" s="157">
        <v>36</v>
      </c>
      <c r="B37" t="s">
        <v>2694</v>
      </c>
      <c r="C37" t="s">
        <v>2806</v>
      </c>
      <c r="D37" t="s">
        <v>2831</v>
      </c>
      <c r="E37">
        <f t="shared" si="0"/>
        <v>5</v>
      </c>
    </row>
    <row r="38" spans="1:5" x14ac:dyDescent="0.3">
      <c r="A38" s="157">
        <v>37</v>
      </c>
      <c r="B38" t="s">
        <v>2354</v>
      </c>
      <c r="C38" t="s">
        <v>2801</v>
      </c>
      <c r="D38" t="s">
        <v>2845</v>
      </c>
      <c r="E38">
        <f t="shared" si="0"/>
        <v>5</v>
      </c>
    </row>
    <row r="39" spans="1:5" x14ac:dyDescent="0.3">
      <c r="A39" s="157">
        <v>38</v>
      </c>
      <c r="B39" t="s">
        <v>2449</v>
      </c>
      <c r="C39" t="s">
        <v>2803</v>
      </c>
      <c r="D39" t="s">
        <v>2815</v>
      </c>
      <c r="E39">
        <f t="shared" si="0"/>
        <v>5</v>
      </c>
    </row>
  </sheetData>
  <autoFilter ref="A1:E39" xr:uid="{00000000-0001-0000-0100-000000000000}">
    <sortState ref="A2:E39">
      <sortCondition ref="B1:B39"/>
    </sortState>
  </autoFilter>
  <conditionalFormatting sqref="D2:D39">
    <cfRule type="duplicateValues" dxfId="3" priority="1"/>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9"/>
  <sheetViews>
    <sheetView tabSelected="1" topLeftCell="A121" workbookViewId="0">
      <selection activeCell="B2" sqref="B2:C149"/>
    </sheetView>
  </sheetViews>
  <sheetFormatPr defaultRowHeight="14.4" x14ac:dyDescent="0.3"/>
  <cols>
    <col min="1" max="1" width="4" bestFit="1" customWidth="1"/>
    <col min="2" max="2" width="41.109375" customWidth="1"/>
  </cols>
  <sheetData>
    <row r="1" spans="1:3" x14ac:dyDescent="0.3">
      <c r="A1" t="s">
        <v>4</v>
      </c>
      <c r="B1" t="s">
        <v>2916</v>
      </c>
      <c r="C1" t="s">
        <v>2769</v>
      </c>
    </row>
    <row r="2" spans="1:3" x14ac:dyDescent="0.3">
      <c r="A2">
        <v>1</v>
      </c>
      <c r="B2" t="s">
        <v>2849</v>
      </c>
      <c r="C2" t="s">
        <v>1124</v>
      </c>
    </row>
    <row r="3" spans="1:3" x14ac:dyDescent="0.3">
      <c r="A3">
        <v>2</v>
      </c>
      <c r="B3" t="s">
        <v>1542</v>
      </c>
      <c r="C3" t="s">
        <v>1543</v>
      </c>
    </row>
    <row r="4" spans="1:3" x14ac:dyDescent="0.3">
      <c r="A4">
        <v>3</v>
      </c>
      <c r="B4" t="s">
        <v>2139</v>
      </c>
      <c r="C4" t="s">
        <v>2140</v>
      </c>
    </row>
    <row r="5" spans="1:3" x14ac:dyDescent="0.3">
      <c r="A5">
        <v>4</v>
      </c>
      <c r="B5" t="s">
        <v>2917</v>
      </c>
      <c r="C5" t="s">
        <v>1844</v>
      </c>
    </row>
    <row r="6" spans="1:3" x14ac:dyDescent="0.3">
      <c r="A6">
        <v>5</v>
      </c>
      <c r="B6" t="s">
        <v>348</v>
      </c>
      <c r="C6" t="s">
        <v>349</v>
      </c>
    </row>
    <row r="7" spans="1:3" x14ac:dyDescent="0.3">
      <c r="A7">
        <v>6</v>
      </c>
      <c r="B7" t="s">
        <v>1220</v>
      </c>
      <c r="C7" t="s">
        <v>1221</v>
      </c>
    </row>
    <row r="8" spans="1:3" x14ac:dyDescent="0.3">
      <c r="A8">
        <v>7</v>
      </c>
      <c r="B8" t="s">
        <v>377</v>
      </c>
      <c r="C8" t="s">
        <v>378</v>
      </c>
    </row>
    <row r="9" spans="1:3" x14ac:dyDescent="0.3">
      <c r="A9">
        <v>8</v>
      </c>
      <c r="B9" t="s">
        <v>211</v>
      </c>
      <c r="C9" t="s">
        <v>2497</v>
      </c>
    </row>
    <row r="10" spans="1:3" x14ac:dyDescent="0.3">
      <c r="A10">
        <v>9</v>
      </c>
      <c r="B10" t="s">
        <v>1290</v>
      </c>
      <c r="C10" t="s">
        <v>1291</v>
      </c>
    </row>
    <row r="11" spans="1:3" x14ac:dyDescent="0.3">
      <c r="A11">
        <v>10</v>
      </c>
      <c r="B11" t="s">
        <v>1284</v>
      </c>
      <c r="C11" t="s">
        <v>1285</v>
      </c>
    </row>
    <row r="12" spans="1:3" x14ac:dyDescent="0.3">
      <c r="A12">
        <v>11</v>
      </c>
      <c r="B12" t="s">
        <v>733</v>
      </c>
      <c r="C12" t="s">
        <v>42</v>
      </c>
    </row>
    <row r="13" spans="1:3" x14ac:dyDescent="0.3">
      <c r="A13">
        <v>12</v>
      </c>
      <c r="B13" t="s">
        <v>2714</v>
      </c>
      <c r="C13" t="s">
        <v>2715</v>
      </c>
    </row>
    <row r="14" spans="1:3" x14ac:dyDescent="0.3">
      <c r="A14">
        <v>13</v>
      </c>
      <c r="B14" t="s">
        <v>1727</v>
      </c>
      <c r="C14" t="s">
        <v>1552</v>
      </c>
    </row>
    <row r="15" spans="1:3" x14ac:dyDescent="0.3">
      <c r="A15">
        <v>14</v>
      </c>
      <c r="B15" t="s">
        <v>2850</v>
      </c>
      <c r="C15" t="s">
        <v>2635</v>
      </c>
    </row>
    <row r="16" spans="1:3" x14ac:dyDescent="0.3">
      <c r="A16">
        <v>15</v>
      </c>
      <c r="B16" t="s">
        <v>2325</v>
      </c>
      <c r="C16" t="s">
        <v>2326</v>
      </c>
    </row>
    <row r="17" spans="1:3" x14ac:dyDescent="0.3">
      <c r="A17">
        <v>16</v>
      </c>
      <c r="B17" t="s">
        <v>1294</v>
      </c>
      <c r="C17" t="s">
        <v>1295</v>
      </c>
    </row>
    <row r="18" spans="1:3" x14ac:dyDescent="0.3">
      <c r="A18">
        <v>17</v>
      </c>
      <c r="B18" t="s">
        <v>2851</v>
      </c>
      <c r="C18" t="s">
        <v>2233</v>
      </c>
    </row>
    <row r="19" spans="1:3" x14ac:dyDescent="0.3">
      <c r="A19">
        <v>18</v>
      </c>
      <c r="B19" t="s">
        <v>2852</v>
      </c>
      <c r="C19" t="s">
        <v>1191</v>
      </c>
    </row>
    <row r="20" spans="1:3" x14ac:dyDescent="0.3">
      <c r="A20">
        <v>19</v>
      </c>
      <c r="B20" t="s">
        <v>2853</v>
      </c>
      <c r="C20" t="s">
        <v>2119</v>
      </c>
    </row>
    <row r="21" spans="1:3" x14ac:dyDescent="0.3">
      <c r="A21">
        <v>20</v>
      </c>
      <c r="B21" t="s">
        <v>29</v>
      </c>
      <c r="C21" t="s">
        <v>30</v>
      </c>
    </row>
    <row r="22" spans="1:3" x14ac:dyDescent="0.3">
      <c r="A22">
        <v>21</v>
      </c>
      <c r="B22" t="s">
        <v>487</v>
      </c>
      <c r="C22" t="s">
        <v>66</v>
      </c>
    </row>
    <row r="23" spans="1:3" x14ac:dyDescent="0.3">
      <c r="A23">
        <v>22</v>
      </c>
      <c r="B23" t="s">
        <v>2854</v>
      </c>
      <c r="C23" t="s">
        <v>2074</v>
      </c>
    </row>
    <row r="24" spans="1:3" x14ac:dyDescent="0.3">
      <c r="A24">
        <v>23</v>
      </c>
      <c r="B24" t="s">
        <v>2352</v>
      </c>
      <c r="C24" t="s">
        <v>515</v>
      </c>
    </row>
    <row r="25" spans="1:3" x14ac:dyDescent="0.3">
      <c r="A25">
        <v>24</v>
      </c>
      <c r="B25" t="s">
        <v>2855</v>
      </c>
      <c r="C25" t="s">
        <v>2892</v>
      </c>
    </row>
    <row r="26" spans="1:3" x14ac:dyDescent="0.3">
      <c r="A26">
        <v>25</v>
      </c>
      <c r="B26" t="s">
        <v>1752</v>
      </c>
      <c r="C26" t="s">
        <v>1753</v>
      </c>
    </row>
    <row r="27" spans="1:3" x14ac:dyDescent="0.3">
      <c r="A27">
        <v>26</v>
      </c>
      <c r="B27" t="s">
        <v>2856</v>
      </c>
      <c r="C27" t="s">
        <v>1033</v>
      </c>
    </row>
    <row r="28" spans="1:3" x14ac:dyDescent="0.3">
      <c r="A28">
        <v>27</v>
      </c>
      <c r="B28" t="s">
        <v>1156</v>
      </c>
      <c r="C28" t="s">
        <v>1157</v>
      </c>
    </row>
    <row r="29" spans="1:3" x14ac:dyDescent="0.3">
      <c r="A29">
        <v>28</v>
      </c>
      <c r="B29" t="s">
        <v>1375</v>
      </c>
      <c r="C29" t="s">
        <v>95</v>
      </c>
    </row>
    <row r="30" spans="1:3" x14ac:dyDescent="0.3">
      <c r="A30">
        <v>29</v>
      </c>
      <c r="B30" t="s">
        <v>2857</v>
      </c>
      <c r="C30" t="s">
        <v>1855</v>
      </c>
    </row>
    <row r="31" spans="1:3" x14ac:dyDescent="0.3">
      <c r="A31">
        <v>30</v>
      </c>
      <c r="B31" t="s">
        <v>2858</v>
      </c>
      <c r="C31" t="s">
        <v>2893</v>
      </c>
    </row>
    <row r="32" spans="1:3" x14ac:dyDescent="0.3">
      <c r="A32">
        <v>31</v>
      </c>
      <c r="B32" t="s">
        <v>1665</v>
      </c>
      <c r="C32" t="s">
        <v>1666</v>
      </c>
    </row>
    <row r="33" spans="1:3" x14ac:dyDescent="0.3">
      <c r="A33">
        <v>32</v>
      </c>
      <c r="B33" t="s">
        <v>209</v>
      </c>
      <c r="C33" t="s">
        <v>210</v>
      </c>
    </row>
    <row r="34" spans="1:3" x14ac:dyDescent="0.3">
      <c r="A34">
        <v>33</v>
      </c>
      <c r="B34" t="s">
        <v>1690</v>
      </c>
      <c r="C34" t="s">
        <v>1691</v>
      </c>
    </row>
    <row r="35" spans="1:3" x14ac:dyDescent="0.3">
      <c r="A35">
        <v>34</v>
      </c>
      <c r="B35" t="s">
        <v>2859</v>
      </c>
      <c r="C35" t="s">
        <v>1703</v>
      </c>
    </row>
    <row r="36" spans="1:3" x14ac:dyDescent="0.3">
      <c r="A36">
        <v>35</v>
      </c>
      <c r="B36" t="s">
        <v>1141</v>
      </c>
      <c r="C36" t="s">
        <v>2894</v>
      </c>
    </row>
    <row r="37" spans="1:3" x14ac:dyDescent="0.3">
      <c r="A37">
        <v>36</v>
      </c>
      <c r="B37" t="s">
        <v>2355</v>
      </c>
      <c r="C37" t="s">
        <v>2356</v>
      </c>
    </row>
    <row r="38" spans="1:3" x14ac:dyDescent="0.3">
      <c r="A38">
        <v>37</v>
      </c>
      <c r="B38" t="s">
        <v>2170</v>
      </c>
      <c r="C38" t="s">
        <v>1147</v>
      </c>
    </row>
    <row r="39" spans="1:3" x14ac:dyDescent="0.3">
      <c r="A39">
        <v>38</v>
      </c>
      <c r="B39" t="s">
        <v>2317</v>
      </c>
      <c r="C39" t="s">
        <v>2318</v>
      </c>
    </row>
    <row r="40" spans="1:3" x14ac:dyDescent="0.3">
      <c r="A40">
        <v>39</v>
      </c>
      <c r="B40" t="s">
        <v>2860</v>
      </c>
      <c r="C40" t="s">
        <v>1813</v>
      </c>
    </row>
    <row r="41" spans="1:3" x14ac:dyDescent="0.3">
      <c r="A41">
        <v>40</v>
      </c>
      <c r="B41" t="s">
        <v>76</v>
      </c>
      <c r="C41" t="s">
        <v>2895</v>
      </c>
    </row>
    <row r="42" spans="1:3" x14ac:dyDescent="0.3">
      <c r="A42">
        <v>41</v>
      </c>
      <c r="B42" t="s">
        <v>2861</v>
      </c>
      <c r="C42" t="s">
        <v>290</v>
      </c>
    </row>
    <row r="43" spans="1:3" x14ac:dyDescent="0.3">
      <c r="A43">
        <v>42</v>
      </c>
      <c r="B43" t="s">
        <v>2862</v>
      </c>
      <c r="C43" t="s">
        <v>2418</v>
      </c>
    </row>
    <row r="44" spans="1:3" x14ac:dyDescent="0.3">
      <c r="A44">
        <v>43</v>
      </c>
      <c r="B44" t="s">
        <v>2411</v>
      </c>
      <c r="C44" t="s">
        <v>2412</v>
      </c>
    </row>
    <row r="45" spans="1:3" x14ac:dyDescent="0.3">
      <c r="A45">
        <v>44</v>
      </c>
      <c r="B45" t="s">
        <v>2863</v>
      </c>
      <c r="C45" t="s">
        <v>2043</v>
      </c>
    </row>
    <row r="46" spans="1:3" x14ac:dyDescent="0.3">
      <c r="A46">
        <v>45</v>
      </c>
      <c r="B46" t="s">
        <v>2864</v>
      </c>
      <c r="C46" t="s">
        <v>1514</v>
      </c>
    </row>
    <row r="47" spans="1:3" x14ac:dyDescent="0.3">
      <c r="A47">
        <v>46</v>
      </c>
      <c r="B47" t="s">
        <v>2865</v>
      </c>
      <c r="C47" t="s">
        <v>311</v>
      </c>
    </row>
    <row r="48" spans="1:3" x14ac:dyDescent="0.3">
      <c r="A48">
        <v>47</v>
      </c>
      <c r="B48" t="s">
        <v>1712</v>
      </c>
      <c r="C48" t="s">
        <v>1713</v>
      </c>
    </row>
    <row r="49" spans="1:3" x14ac:dyDescent="0.3">
      <c r="A49">
        <v>48</v>
      </c>
      <c r="B49" t="s">
        <v>392</v>
      </c>
      <c r="C49" t="s">
        <v>393</v>
      </c>
    </row>
    <row r="50" spans="1:3" x14ac:dyDescent="0.3">
      <c r="A50">
        <v>49</v>
      </c>
      <c r="B50" t="s">
        <v>1173</v>
      </c>
      <c r="C50" t="s">
        <v>393</v>
      </c>
    </row>
    <row r="51" spans="1:3" x14ac:dyDescent="0.3">
      <c r="A51">
        <v>50</v>
      </c>
      <c r="B51" t="s">
        <v>1747</v>
      </c>
      <c r="C51" t="s">
        <v>1713</v>
      </c>
    </row>
    <row r="52" spans="1:3" x14ac:dyDescent="0.3">
      <c r="A52">
        <v>51</v>
      </c>
      <c r="B52" t="s">
        <v>2866</v>
      </c>
      <c r="C52" t="s">
        <v>545</v>
      </c>
    </row>
    <row r="53" spans="1:3" x14ac:dyDescent="0.3">
      <c r="A53">
        <v>52</v>
      </c>
      <c r="B53" t="s">
        <v>2867</v>
      </c>
      <c r="C53" t="s">
        <v>242</v>
      </c>
    </row>
    <row r="54" spans="1:3" x14ac:dyDescent="0.3">
      <c r="A54">
        <v>53</v>
      </c>
      <c r="B54" t="s">
        <v>2868</v>
      </c>
      <c r="C54" t="s">
        <v>242</v>
      </c>
    </row>
    <row r="55" spans="1:3" x14ac:dyDescent="0.3">
      <c r="A55">
        <v>54</v>
      </c>
      <c r="B55" t="s">
        <v>2750</v>
      </c>
      <c r="C55" t="s">
        <v>95</v>
      </c>
    </row>
    <row r="56" spans="1:3" x14ac:dyDescent="0.3">
      <c r="A56">
        <v>55</v>
      </c>
      <c r="B56" t="s">
        <v>2754</v>
      </c>
      <c r="C56" t="s">
        <v>2747</v>
      </c>
    </row>
    <row r="57" spans="1:3" x14ac:dyDescent="0.3">
      <c r="A57">
        <v>56</v>
      </c>
      <c r="B57" t="s">
        <v>2869</v>
      </c>
      <c r="C57" t="s">
        <v>1949</v>
      </c>
    </row>
    <row r="58" spans="1:3" x14ac:dyDescent="0.3">
      <c r="A58">
        <v>57</v>
      </c>
      <c r="B58" t="s">
        <v>2426</v>
      </c>
      <c r="C58" t="s">
        <v>2427</v>
      </c>
    </row>
    <row r="59" spans="1:3" x14ac:dyDescent="0.3">
      <c r="A59">
        <v>58</v>
      </c>
      <c r="B59" t="s">
        <v>612</v>
      </c>
      <c r="C59" t="s">
        <v>613</v>
      </c>
    </row>
    <row r="60" spans="1:3" x14ac:dyDescent="0.3">
      <c r="A60">
        <v>59</v>
      </c>
      <c r="B60" t="s">
        <v>2870</v>
      </c>
      <c r="C60" t="s">
        <v>2896</v>
      </c>
    </row>
    <row r="61" spans="1:3" x14ac:dyDescent="0.3">
      <c r="A61">
        <v>60</v>
      </c>
      <c r="B61" t="s">
        <v>2871</v>
      </c>
      <c r="C61" t="s">
        <v>2897</v>
      </c>
    </row>
    <row r="62" spans="1:3" x14ac:dyDescent="0.3">
      <c r="A62">
        <v>61</v>
      </c>
      <c r="B62" t="s">
        <v>1721</v>
      </c>
      <c r="C62" t="s">
        <v>2898</v>
      </c>
    </row>
    <row r="63" spans="1:3" x14ac:dyDescent="0.3">
      <c r="A63">
        <v>62</v>
      </c>
      <c r="B63" t="s">
        <v>342</v>
      </c>
      <c r="C63" t="s">
        <v>343</v>
      </c>
    </row>
    <row r="64" spans="1:3" x14ac:dyDescent="0.3">
      <c r="A64">
        <v>63</v>
      </c>
      <c r="B64" t="s">
        <v>1314</v>
      </c>
      <c r="C64" t="s">
        <v>1315</v>
      </c>
    </row>
    <row r="65" spans="1:3" x14ac:dyDescent="0.3">
      <c r="A65">
        <v>64</v>
      </c>
      <c r="B65" t="s">
        <v>2872</v>
      </c>
      <c r="C65" t="s">
        <v>929</v>
      </c>
    </row>
    <row r="66" spans="1:3" x14ac:dyDescent="0.3">
      <c r="A66">
        <v>65</v>
      </c>
      <c r="B66" t="s">
        <v>1331</v>
      </c>
      <c r="C66" t="s">
        <v>1332</v>
      </c>
    </row>
    <row r="67" spans="1:3" x14ac:dyDescent="0.3">
      <c r="A67">
        <v>66</v>
      </c>
      <c r="B67" t="s">
        <v>363</v>
      </c>
      <c r="C67" t="s">
        <v>364</v>
      </c>
    </row>
    <row r="68" spans="1:3" x14ac:dyDescent="0.3">
      <c r="A68">
        <v>67</v>
      </c>
      <c r="B68" t="s">
        <v>2546</v>
      </c>
      <c r="C68" t="s">
        <v>2543</v>
      </c>
    </row>
    <row r="69" spans="1:3" x14ac:dyDescent="0.3">
      <c r="A69">
        <v>68</v>
      </c>
      <c r="B69" t="s">
        <v>1457</v>
      </c>
      <c r="C69" t="s">
        <v>1458</v>
      </c>
    </row>
    <row r="70" spans="1:3" x14ac:dyDescent="0.3">
      <c r="A70">
        <v>69</v>
      </c>
      <c r="B70" t="s">
        <v>1338</v>
      </c>
      <c r="C70" t="s">
        <v>2899</v>
      </c>
    </row>
    <row r="71" spans="1:3" x14ac:dyDescent="0.3">
      <c r="A71">
        <v>70</v>
      </c>
      <c r="B71" t="s">
        <v>241</v>
      </c>
      <c r="C71" t="s">
        <v>242</v>
      </c>
    </row>
    <row r="72" spans="1:3" x14ac:dyDescent="0.3">
      <c r="A72">
        <v>71</v>
      </c>
      <c r="B72" t="s">
        <v>1598</v>
      </c>
      <c r="C72" t="s">
        <v>1599</v>
      </c>
    </row>
    <row r="73" spans="1:3" x14ac:dyDescent="0.3">
      <c r="A73">
        <v>72</v>
      </c>
      <c r="B73" t="s">
        <v>983</v>
      </c>
      <c r="C73" t="s">
        <v>919</v>
      </c>
    </row>
    <row r="74" spans="1:3" x14ac:dyDescent="0.3">
      <c r="A74">
        <v>73</v>
      </c>
      <c r="B74" t="s">
        <v>2258</v>
      </c>
      <c r="C74" t="s">
        <v>2259</v>
      </c>
    </row>
    <row r="75" spans="1:3" x14ac:dyDescent="0.3">
      <c r="A75">
        <v>74</v>
      </c>
      <c r="B75" t="s">
        <v>94</v>
      </c>
      <c r="C75" t="s">
        <v>95</v>
      </c>
    </row>
    <row r="76" spans="1:3" x14ac:dyDescent="0.3">
      <c r="A76">
        <v>75</v>
      </c>
      <c r="B76" t="s">
        <v>2670</v>
      </c>
      <c r="C76" t="s">
        <v>2671</v>
      </c>
    </row>
    <row r="77" spans="1:3" x14ac:dyDescent="0.3">
      <c r="A77">
        <v>76</v>
      </c>
      <c r="B77" t="s">
        <v>1236</v>
      </c>
      <c r="C77" t="s">
        <v>238</v>
      </c>
    </row>
    <row r="78" spans="1:3" x14ac:dyDescent="0.3">
      <c r="A78">
        <v>78</v>
      </c>
      <c r="B78" t="s">
        <v>987</v>
      </c>
      <c r="C78" t="s">
        <v>2543</v>
      </c>
    </row>
    <row r="79" spans="1:3" x14ac:dyDescent="0.3">
      <c r="A79">
        <v>79</v>
      </c>
      <c r="B79" t="s">
        <v>1215</v>
      </c>
      <c r="C79" t="s">
        <v>2747</v>
      </c>
    </row>
    <row r="80" spans="1:3" x14ac:dyDescent="0.3">
      <c r="A80">
        <v>80</v>
      </c>
      <c r="B80" t="s">
        <v>415</v>
      </c>
      <c r="C80" t="s">
        <v>416</v>
      </c>
    </row>
    <row r="81" spans="1:3" x14ac:dyDescent="0.3">
      <c r="A81">
        <v>81</v>
      </c>
      <c r="B81" t="s">
        <v>1208</v>
      </c>
      <c r="C81" t="s">
        <v>416</v>
      </c>
    </row>
    <row r="82" spans="1:3" x14ac:dyDescent="0.3">
      <c r="A82">
        <v>82</v>
      </c>
      <c r="B82" t="s">
        <v>2873</v>
      </c>
      <c r="C82" t="s">
        <v>821</v>
      </c>
    </row>
    <row r="83" spans="1:3" x14ac:dyDescent="0.3">
      <c r="A83">
        <v>83</v>
      </c>
      <c r="B83" t="s">
        <v>504</v>
      </c>
      <c r="C83" t="s">
        <v>821</v>
      </c>
    </row>
    <row r="84" spans="1:3" x14ac:dyDescent="0.3">
      <c r="A84">
        <v>84</v>
      </c>
      <c r="B84" t="s">
        <v>2874</v>
      </c>
      <c r="C84" t="s">
        <v>2543</v>
      </c>
    </row>
    <row r="85" spans="1:3" x14ac:dyDescent="0.3">
      <c r="A85">
        <v>85</v>
      </c>
      <c r="B85" t="s">
        <v>2674</v>
      </c>
      <c r="C85" t="s">
        <v>2675</v>
      </c>
    </row>
    <row r="86" spans="1:3" x14ac:dyDescent="0.3">
      <c r="A86">
        <v>86</v>
      </c>
      <c r="B86" t="s">
        <v>2145</v>
      </c>
      <c r="C86" t="s">
        <v>416</v>
      </c>
    </row>
    <row r="87" spans="1:3" x14ac:dyDescent="0.3">
      <c r="A87">
        <v>87</v>
      </c>
      <c r="B87" t="s">
        <v>2875</v>
      </c>
      <c r="C87" t="s">
        <v>359</v>
      </c>
    </row>
    <row r="88" spans="1:3" x14ac:dyDescent="0.3">
      <c r="A88">
        <v>88</v>
      </c>
      <c r="B88" t="s">
        <v>658</v>
      </c>
      <c r="C88" t="s">
        <v>182</v>
      </c>
    </row>
    <row r="89" spans="1:3" x14ac:dyDescent="0.3">
      <c r="A89">
        <v>89</v>
      </c>
      <c r="B89" t="s">
        <v>1785</v>
      </c>
      <c r="C89" t="s">
        <v>1784</v>
      </c>
    </row>
    <row r="90" spans="1:3" x14ac:dyDescent="0.3">
      <c r="A90">
        <v>90</v>
      </c>
      <c r="B90" t="s">
        <v>1080</v>
      </c>
      <c r="C90" t="s">
        <v>1081</v>
      </c>
    </row>
    <row r="91" spans="1:3" x14ac:dyDescent="0.3">
      <c r="A91">
        <v>91</v>
      </c>
      <c r="B91" t="s">
        <v>928</v>
      </c>
      <c r="C91" t="s">
        <v>929</v>
      </c>
    </row>
    <row r="92" spans="1:3" x14ac:dyDescent="0.3">
      <c r="A92">
        <v>92</v>
      </c>
      <c r="B92" t="s">
        <v>2876</v>
      </c>
      <c r="C92" t="s">
        <v>929</v>
      </c>
    </row>
    <row r="93" spans="1:3" x14ac:dyDescent="0.3">
      <c r="A93">
        <v>93</v>
      </c>
      <c r="B93" t="s">
        <v>41</v>
      </c>
      <c r="C93" t="s">
        <v>42</v>
      </c>
    </row>
    <row r="94" spans="1:3" x14ac:dyDescent="0.3">
      <c r="A94">
        <v>94</v>
      </c>
      <c r="B94" t="s">
        <v>2737</v>
      </c>
      <c r="C94" t="s">
        <v>2738</v>
      </c>
    </row>
    <row r="95" spans="1:3" x14ac:dyDescent="0.3">
      <c r="A95">
        <v>95</v>
      </c>
      <c r="B95" t="s">
        <v>332</v>
      </c>
      <c r="C95" t="s">
        <v>333</v>
      </c>
    </row>
    <row r="96" spans="1:3" x14ac:dyDescent="0.3">
      <c r="A96">
        <v>96</v>
      </c>
      <c r="B96" t="s">
        <v>260</v>
      </c>
      <c r="C96" t="s">
        <v>242</v>
      </c>
    </row>
    <row r="97" spans="1:3" x14ac:dyDescent="0.3">
      <c r="A97">
        <v>97</v>
      </c>
      <c r="B97" t="s">
        <v>2042</v>
      </c>
      <c r="C97" t="s">
        <v>2043</v>
      </c>
    </row>
    <row r="98" spans="1:3" x14ac:dyDescent="0.3">
      <c r="A98">
        <v>98</v>
      </c>
      <c r="B98" t="s">
        <v>1014</v>
      </c>
      <c r="C98" t="s">
        <v>1015</v>
      </c>
    </row>
    <row r="99" spans="1:3" x14ac:dyDescent="0.3">
      <c r="A99">
        <v>99</v>
      </c>
      <c r="B99" t="s">
        <v>449</v>
      </c>
      <c r="C99" t="s">
        <v>450</v>
      </c>
    </row>
    <row r="100" spans="1:3" x14ac:dyDescent="0.3">
      <c r="A100">
        <v>100</v>
      </c>
      <c r="B100" t="s">
        <v>1987</v>
      </c>
      <c r="C100" t="s">
        <v>1552</v>
      </c>
    </row>
    <row r="101" spans="1:3" x14ac:dyDescent="0.3">
      <c r="A101">
        <v>101</v>
      </c>
      <c r="B101" t="s">
        <v>1989</v>
      </c>
      <c r="C101" t="s">
        <v>1988</v>
      </c>
    </row>
    <row r="102" spans="1:3" x14ac:dyDescent="0.3">
      <c r="A102">
        <v>102</v>
      </c>
      <c r="B102" t="s">
        <v>219</v>
      </c>
      <c r="C102" t="s">
        <v>1929</v>
      </c>
    </row>
    <row r="103" spans="1:3" x14ac:dyDescent="0.3">
      <c r="A103">
        <v>103</v>
      </c>
      <c r="B103" t="s">
        <v>2877</v>
      </c>
      <c r="C103" t="s">
        <v>1619</v>
      </c>
    </row>
    <row r="104" spans="1:3" x14ac:dyDescent="0.3">
      <c r="A104">
        <v>104</v>
      </c>
      <c r="B104" t="s">
        <v>1618</v>
      </c>
      <c r="C104" t="s">
        <v>1619</v>
      </c>
    </row>
    <row r="105" spans="1:3" x14ac:dyDescent="0.3">
      <c r="A105">
        <v>105</v>
      </c>
      <c r="B105" t="s">
        <v>2878</v>
      </c>
      <c r="C105" t="s">
        <v>325</v>
      </c>
    </row>
    <row r="106" spans="1:3" x14ac:dyDescent="0.3">
      <c r="A106">
        <v>106</v>
      </c>
      <c r="B106" t="s">
        <v>2370</v>
      </c>
      <c r="C106" t="s">
        <v>1157</v>
      </c>
    </row>
    <row r="107" spans="1:3" x14ac:dyDescent="0.3">
      <c r="A107">
        <v>107</v>
      </c>
      <c r="B107" t="s">
        <v>778</v>
      </c>
      <c r="C107" t="s">
        <v>779</v>
      </c>
    </row>
    <row r="108" spans="1:3" x14ac:dyDescent="0.3">
      <c r="A108">
        <v>108</v>
      </c>
      <c r="B108" t="s">
        <v>385</v>
      </c>
      <c r="C108" t="s">
        <v>2373</v>
      </c>
    </row>
    <row r="109" spans="1:3" x14ac:dyDescent="0.3">
      <c r="A109">
        <v>109</v>
      </c>
      <c r="B109" t="s">
        <v>1279</v>
      </c>
      <c r="C109" t="s">
        <v>1280</v>
      </c>
    </row>
    <row r="110" spans="1:3" x14ac:dyDescent="0.3">
      <c r="A110">
        <v>110</v>
      </c>
      <c r="B110" t="s">
        <v>2347</v>
      </c>
      <c r="C110" t="s">
        <v>393</v>
      </c>
    </row>
    <row r="111" spans="1:3" x14ac:dyDescent="0.3">
      <c r="A111">
        <v>111</v>
      </c>
      <c r="B111" t="s">
        <v>679</v>
      </c>
      <c r="C111" t="s">
        <v>680</v>
      </c>
    </row>
    <row r="112" spans="1:3" x14ac:dyDescent="0.3">
      <c r="A112">
        <v>112</v>
      </c>
      <c r="B112" t="s">
        <v>1928</v>
      </c>
      <c r="C112" t="s">
        <v>1929</v>
      </c>
    </row>
    <row r="113" spans="1:3" x14ac:dyDescent="0.3">
      <c r="A113">
        <v>113</v>
      </c>
      <c r="B113" t="s">
        <v>2879</v>
      </c>
      <c r="C113" t="s">
        <v>1020</v>
      </c>
    </row>
    <row r="114" spans="1:3" x14ac:dyDescent="0.3">
      <c r="A114">
        <v>114</v>
      </c>
      <c r="B114" t="s">
        <v>2880</v>
      </c>
      <c r="C114" t="s">
        <v>2679</v>
      </c>
    </row>
    <row r="115" spans="1:3" x14ac:dyDescent="0.3">
      <c r="A115">
        <v>115</v>
      </c>
      <c r="B115" t="s">
        <v>1090</v>
      </c>
      <c r="C115" t="s">
        <v>1091</v>
      </c>
    </row>
    <row r="116" spans="1:3" x14ac:dyDescent="0.3">
      <c r="A116">
        <v>116</v>
      </c>
      <c r="B116" t="s">
        <v>299</v>
      </c>
      <c r="C116" t="s">
        <v>300</v>
      </c>
    </row>
    <row r="117" spans="1:3" x14ac:dyDescent="0.3">
      <c r="A117">
        <v>117</v>
      </c>
      <c r="B117" t="s">
        <v>2881</v>
      </c>
      <c r="C117" t="s">
        <v>1978</v>
      </c>
    </row>
    <row r="118" spans="1:3" x14ac:dyDescent="0.3">
      <c r="A118">
        <v>118</v>
      </c>
      <c r="B118" t="s">
        <v>2132</v>
      </c>
      <c r="C118" t="s">
        <v>2900</v>
      </c>
    </row>
    <row r="119" spans="1:3" x14ac:dyDescent="0.3">
      <c r="A119">
        <v>119</v>
      </c>
      <c r="B119" t="s">
        <v>1660</v>
      </c>
      <c r="C119" t="s">
        <v>1091</v>
      </c>
    </row>
    <row r="120" spans="1:3" x14ac:dyDescent="0.3">
      <c r="A120">
        <v>120</v>
      </c>
      <c r="B120" t="s">
        <v>2619</v>
      </c>
      <c r="C120" t="s">
        <v>2543</v>
      </c>
    </row>
    <row r="121" spans="1:3" x14ac:dyDescent="0.3">
      <c r="A121">
        <v>121</v>
      </c>
      <c r="B121" t="s">
        <v>974</v>
      </c>
      <c r="C121" t="s">
        <v>55</v>
      </c>
    </row>
    <row r="122" spans="1:3" x14ac:dyDescent="0.3">
      <c r="A122">
        <v>122</v>
      </c>
      <c r="B122" t="s">
        <v>2882</v>
      </c>
      <c r="C122" t="s">
        <v>1393</v>
      </c>
    </row>
    <row r="123" spans="1:3" x14ac:dyDescent="0.3">
      <c r="A123">
        <v>123</v>
      </c>
      <c r="B123" t="s">
        <v>2883</v>
      </c>
      <c r="C123" t="s">
        <v>944</v>
      </c>
    </row>
    <row r="124" spans="1:3" x14ac:dyDescent="0.3">
      <c r="A124">
        <v>124</v>
      </c>
      <c r="B124" t="s">
        <v>47</v>
      </c>
      <c r="C124" t="s">
        <v>48</v>
      </c>
    </row>
    <row r="125" spans="1:3" x14ac:dyDescent="0.3">
      <c r="A125">
        <v>125</v>
      </c>
      <c r="B125" t="s">
        <v>107</v>
      </c>
      <c r="C125" t="s">
        <v>55</v>
      </c>
    </row>
    <row r="126" spans="1:3" x14ac:dyDescent="0.3">
      <c r="A126">
        <v>126</v>
      </c>
      <c r="B126" t="s">
        <v>2884</v>
      </c>
      <c r="C126" t="s">
        <v>2683</v>
      </c>
    </row>
    <row r="127" spans="1:3" x14ac:dyDescent="0.3">
      <c r="A127">
        <v>127</v>
      </c>
      <c r="B127" t="s">
        <v>65</v>
      </c>
      <c r="C127" t="s">
        <v>66</v>
      </c>
    </row>
    <row r="128" spans="1:3" x14ac:dyDescent="0.3">
      <c r="A128">
        <v>128</v>
      </c>
      <c r="B128" t="s">
        <v>918</v>
      </c>
      <c r="C128" t="s">
        <v>2901</v>
      </c>
    </row>
    <row r="129" spans="1:3" x14ac:dyDescent="0.3">
      <c r="A129">
        <v>129</v>
      </c>
      <c r="B129" t="s">
        <v>2885</v>
      </c>
      <c r="C129" t="s">
        <v>1453</v>
      </c>
    </row>
    <row r="130" spans="1:3" x14ac:dyDescent="0.3">
      <c r="A130">
        <v>130</v>
      </c>
      <c r="B130" t="s">
        <v>937</v>
      </c>
      <c r="C130" t="s">
        <v>938</v>
      </c>
    </row>
    <row r="131" spans="1:3" x14ac:dyDescent="0.3">
      <c r="A131">
        <v>131</v>
      </c>
      <c r="B131" t="s">
        <v>2177</v>
      </c>
      <c r="C131" t="s">
        <v>2629</v>
      </c>
    </row>
    <row r="132" spans="1:3" x14ac:dyDescent="0.3">
      <c r="A132">
        <v>132</v>
      </c>
      <c r="B132" t="s">
        <v>1656</v>
      </c>
      <c r="C132" t="s">
        <v>2902</v>
      </c>
    </row>
    <row r="133" spans="1:3" x14ac:dyDescent="0.3">
      <c r="A133">
        <v>133</v>
      </c>
      <c r="B133" t="s">
        <v>2002</v>
      </c>
      <c r="C133" t="s">
        <v>2003</v>
      </c>
    </row>
    <row r="134" spans="1:3" x14ac:dyDescent="0.3">
      <c r="A134">
        <v>134</v>
      </c>
      <c r="B134" t="s">
        <v>2886</v>
      </c>
      <c r="C134" t="s">
        <v>445</v>
      </c>
    </row>
    <row r="135" spans="1:3" x14ac:dyDescent="0.3">
      <c r="A135">
        <v>135</v>
      </c>
      <c r="B135" t="s">
        <v>2887</v>
      </c>
      <c r="C135" t="s">
        <v>196</v>
      </c>
    </row>
    <row r="136" spans="1:3" x14ac:dyDescent="0.3">
      <c r="A136">
        <v>136</v>
      </c>
      <c r="B136" t="s">
        <v>1162</v>
      </c>
      <c r="C136" t="s">
        <v>1163</v>
      </c>
    </row>
    <row r="137" spans="1:3" x14ac:dyDescent="0.3">
      <c r="A137">
        <v>137</v>
      </c>
      <c r="B137" t="s">
        <v>2888</v>
      </c>
      <c r="C137" t="s">
        <v>1362</v>
      </c>
    </row>
    <row r="138" spans="1:3" x14ac:dyDescent="0.3">
      <c r="A138">
        <v>138</v>
      </c>
      <c r="B138" t="s">
        <v>1773</v>
      </c>
      <c r="C138" t="s">
        <v>1774</v>
      </c>
    </row>
    <row r="139" spans="1:3" x14ac:dyDescent="0.3">
      <c r="A139">
        <v>139</v>
      </c>
      <c r="B139" t="s">
        <v>1357</v>
      </c>
      <c r="C139" t="s">
        <v>1358</v>
      </c>
    </row>
    <row r="140" spans="1:3" x14ac:dyDescent="0.3">
      <c r="A140">
        <v>140</v>
      </c>
      <c r="B140" t="s">
        <v>2440</v>
      </c>
      <c r="C140" t="s">
        <v>2441</v>
      </c>
    </row>
    <row r="141" spans="1:3" x14ac:dyDescent="0.3">
      <c r="A141">
        <v>141</v>
      </c>
      <c r="B141" t="s">
        <v>54</v>
      </c>
      <c r="C141" t="s">
        <v>2891</v>
      </c>
    </row>
    <row r="142" spans="1:3" x14ac:dyDescent="0.3">
      <c r="A142">
        <v>142</v>
      </c>
      <c r="B142" t="s">
        <v>336</v>
      </c>
      <c r="C142" t="s">
        <v>337</v>
      </c>
    </row>
    <row r="143" spans="1:3" x14ac:dyDescent="0.3">
      <c r="A143">
        <v>143</v>
      </c>
      <c r="B143" t="s">
        <v>969</v>
      </c>
      <c r="C143" t="s">
        <v>970</v>
      </c>
    </row>
    <row r="144" spans="1:3" x14ac:dyDescent="0.3">
      <c r="A144">
        <v>144</v>
      </c>
      <c r="B144" t="s">
        <v>1547</v>
      </c>
      <c r="C144" t="s">
        <v>1547</v>
      </c>
    </row>
    <row r="145" spans="1:3" x14ac:dyDescent="0.3">
      <c r="A145">
        <v>145</v>
      </c>
      <c r="B145" t="s">
        <v>1649</v>
      </c>
      <c r="C145" t="s">
        <v>1650</v>
      </c>
    </row>
    <row r="146" spans="1:3" x14ac:dyDescent="0.3">
      <c r="A146">
        <v>148</v>
      </c>
      <c r="B146" t="s">
        <v>943</v>
      </c>
      <c r="C146" t="s">
        <v>944</v>
      </c>
    </row>
    <row r="147" spans="1:3" x14ac:dyDescent="0.3">
      <c r="A147">
        <v>149</v>
      </c>
      <c r="B147" t="s">
        <v>544</v>
      </c>
      <c r="C147" t="s">
        <v>545</v>
      </c>
    </row>
    <row r="148" spans="1:3" x14ac:dyDescent="0.3">
      <c r="A148">
        <v>150</v>
      </c>
      <c r="B148" t="s">
        <v>83</v>
      </c>
      <c r="C148" t="s">
        <v>84</v>
      </c>
    </row>
    <row r="149" spans="1:3" x14ac:dyDescent="0.3">
      <c r="A149">
        <v>151</v>
      </c>
      <c r="B149" t="s">
        <v>2889</v>
      </c>
      <c r="C149" t="s">
        <v>136</v>
      </c>
    </row>
  </sheetData>
  <autoFilter ref="A1:C149" xr:uid="{C3250635-120C-44F6-8E8E-4F146629F952}">
    <sortState ref="A2:C149">
      <sortCondition ref="A1:A149"/>
    </sortState>
  </autoFilter>
  <conditionalFormatting sqref="A175:A1048576 A1:A150">
    <cfRule type="duplicateValues" dxfId="2" priority="3"/>
  </conditionalFormatting>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TSCĐ</vt:lpstr>
      <vt:lpstr>TSCĐ Edit</vt:lpstr>
      <vt:lpstr>OUT</vt:lpstr>
      <vt:lpstr>Danh sach khoa</vt:lpstr>
      <vt:lpstr>DS Tên thiết bị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ThanhTrung</cp:lastModifiedBy>
  <dcterms:created xsi:type="dcterms:W3CDTF">2024-11-04T03:14:31Z</dcterms:created>
  <dcterms:modified xsi:type="dcterms:W3CDTF">2024-11-22T08:03:41Z</dcterms:modified>
</cp:coreProperties>
</file>