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D:\Documents\Agile\workshop6\"/>
    </mc:Choice>
  </mc:AlternateContent>
  <xr:revisionPtr revIDLastSave="0" documentId="13_ncr:1_{3408F849-F3E7-462F-94DC-E28762D2FAFA}" xr6:coauthVersionLast="47" xr6:coauthVersionMax="47" xr10:uidLastSave="{00000000-0000-0000-0000-000000000000}"/>
  <bookViews>
    <workbookView xWindow="-108" yWindow="-108" windowWidth="23256" windowHeight="12456" firstSheet="2" activeTab="6" xr2:uid="{00000000-000D-0000-FFFF-FFFF00000000}"/>
  </bookViews>
  <sheets>
    <sheet name="Release Backlog" sheetId="2" r:id="rId1"/>
    <sheet name="Trang_tính1" sheetId="8" state="hidden" r:id="rId2"/>
    <sheet name="Product Backlog" sheetId="3" r:id="rId3"/>
    <sheet name="Sprint Backlog" sheetId="1" r:id="rId4"/>
    <sheet name="Tính điểm Sprint" sheetId="6" r:id="rId5"/>
    <sheet name="Điểm của các khía cạnh mt(ED)" sheetId="7" r:id="rId6"/>
    <sheet name="RULE"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3" i="7" l="1"/>
  <c r="L26" i="6"/>
  <c r="I38" i="6"/>
  <c r="G37" i="6"/>
  <c r="F37" i="6"/>
  <c r="J36" i="6"/>
  <c r="F36" i="6"/>
  <c r="J35" i="6"/>
  <c r="F35" i="6"/>
  <c r="G34" i="6"/>
  <c r="F34" i="6"/>
  <c r="G33" i="6"/>
  <c r="F33" i="6"/>
  <c r="G32" i="6"/>
  <c r="F32" i="6"/>
  <c r="F30" i="6"/>
  <c r="H30" i="6" s="1"/>
  <c r="J30" i="6" s="1"/>
  <c r="F29" i="6"/>
  <c r="H29" i="6" s="1"/>
  <c r="J29" i="6" s="1"/>
  <c r="F28" i="6"/>
  <c r="H28" i="6" s="1"/>
  <c r="J28" i="6" s="1"/>
  <c r="F27" i="6"/>
  <c r="H27" i="6" s="1"/>
  <c r="J27" i="6" s="1"/>
  <c r="G26" i="6"/>
  <c r="F26" i="6"/>
  <c r="F23" i="6"/>
  <c r="H23" i="6" s="1"/>
  <c r="J23" i="6" s="1"/>
  <c r="F22" i="6"/>
  <c r="H22" i="6" s="1"/>
  <c r="J22" i="6" s="1"/>
  <c r="G21" i="6"/>
  <c r="F21" i="6"/>
  <c r="G20" i="6"/>
  <c r="F20" i="6"/>
  <c r="G19" i="6"/>
  <c r="F19" i="6"/>
  <c r="G18" i="6"/>
  <c r="F18" i="6"/>
  <c r="G17" i="6"/>
  <c r="F17" i="6"/>
  <c r="G16" i="6"/>
  <c r="F16" i="6"/>
  <c r="G14" i="6"/>
  <c r="F14" i="6"/>
  <c r="G13" i="6"/>
  <c r="F13" i="6"/>
  <c r="G12" i="6"/>
  <c r="F12" i="6"/>
  <c r="G11" i="6"/>
  <c r="F11" i="6"/>
  <c r="G10" i="6"/>
  <c r="F10" i="6"/>
  <c r="G9" i="6"/>
  <c r="F9" i="6"/>
  <c r="G8" i="6"/>
  <c r="F8" i="6"/>
  <c r="G7" i="6"/>
  <c r="F7" i="6"/>
  <c r="G6" i="6"/>
  <c r="F6" i="6"/>
  <c r="G5" i="6"/>
  <c r="F5" i="6"/>
  <c r="H21" i="6" l="1"/>
  <c r="J21" i="6" s="1"/>
  <c r="H18" i="6"/>
  <c r="J18" i="6" s="1"/>
  <c r="H34" i="6"/>
  <c r="J34" i="6" s="1"/>
  <c r="H6" i="6"/>
  <c r="J6" i="6" s="1"/>
  <c r="H17" i="6"/>
  <c r="J17" i="6" s="1"/>
  <c r="H10" i="6"/>
  <c r="J10" i="6" s="1"/>
  <c r="H19" i="6"/>
  <c r="J19" i="6" s="1"/>
  <c r="H14" i="6"/>
  <c r="J14" i="6" s="1"/>
  <c r="H11" i="6"/>
  <c r="J11" i="6" s="1"/>
  <c r="H8" i="6"/>
  <c r="J8" i="6" s="1"/>
  <c r="H26" i="6"/>
  <c r="J26" i="6" s="1"/>
  <c r="H5" i="6"/>
  <c r="J5" i="6" s="1"/>
  <c r="H9" i="6"/>
  <c r="J9" i="6" s="1"/>
  <c r="H13" i="6"/>
  <c r="J13" i="6" s="1"/>
  <c r="H33" i="6"/>
  <c r="J33" i="6" s="1"/>
  <c r="H37" i="6"/>
  <c r="J37" i="6" s="1"/>
  <c r="H7" i="6"/>
  <c r="J7" i="6" s="1"/>
  <c r="H16" i="6"/>
  <c r="J16" i="6" s="1"/>
  <c r="H12" i="6"/>
  <c r="J12" i="6" s="1"/>
  <c r="H20" i="6"/>
  <c r="J20" i="6" s="1"/>
  <c r="H32" i="6"/>
  <c r="J32" i="6" s="1"/>
  <c r="L15" i="6" l="1"/>
  <c r="L31" i="6"/>
  <c r="J38" i="6"/>
  <c r="L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Ngọc Phạm</author>
  </authors>
  <commentList>
    <comment ref="A41" authorId="0" shapeId="0" xr:uid="{A59F9D66-81D5-43C9-98CD-37B086AAE9E6}">
      <text>
        <r>
          <rPr>
            <b/>
            <sz val="9"/>
            <color indexed="81"/>
            <rFont val="Segoe UI"/>
            <family val="2"/>
          </rPr>
          <t>Ngọc Phạm:</t>
        </r>
        <r>
          <rPr>
            <sz val="9"/>
            <color indexed="81"/>
            <rFont val="Segoe UI"/>
            <family val="2"/>
          </rPr>
          <t xml:space="preserve">
</t>
        </r>
      </text>
    </comment>
  </commentList>
</comments>
</file>

<file path=xl/sharedStrings.xml><?xml version="1.0" encoding="utf-8"?>
<sst xmlns="http://schemas.openxmlformats.org/spreadsheetml/2006/main" count="491" uniqueCount="235">
  <si>
    <t>Sprint Back Log</t>
  </si>
  <si>
    <t>Task ID</t>
  </si>
  <si>
    <t>Task</t>
  </si>
  <si>
    <t>Description</t>
  </si>
  <si>
    <t>Story ID</t>
  </si>
  <si>
    <t>Backlog ID</t>
  </si>
  <si>
    <t>Sprint#</t>
  </si>
  <si>
    <t>State</t>
  </si>
  <si>
    <t>Estimate Time
(Hours)</t>
  </si>
  <si>
    <t>Assign to</t>
  </si>
  <si>
    <t>Note</t>
  </si>
  <si>
    <t>PB01</t>
  </si>
  <si>
    <t>New</t>
  </si>
  <si>
    <t>PB02</t>
  </si>
  <si>
    <t>PB03</t>
  </si>
  <si>
    <t>Thêm khách hàng</t>
  </si>
  <si>
    <t>Bảng xem thông tin khách hàng</t>
  </si>
  <si>
    <t>Thêm nhân viên</t>
  </si>
  <si>
    <t>Tìm nhân viên</t>
  </si>
  <si>
    <t>Backlog</t>
  </si>
  <si>
    <t>STORY / FEATURE / REQUEST</t>
  </si>
  <si>
    <t>Priority</t>
  </si>
  <si>
    <t>Business Value</t>
  </si>
  <si>
    <t>As a/an
[User role]</t>
  </si>
  <si>
    <t xml:space="preserve">I want to 
[Goal]  </t>
  </si>
  <si>
    <t xml:space="preserve">So that
[reason] </t>
  </si>
  <si>
    <t xml:space="preserve">User </t>
  </si>
  <si>
    <t>High</t>
  </si>
  <si>
    <t>Medium</t>
  </si>
  <si>
    <t>ID</t>
  </si>
  <si>
    <t>Acceptance Criteria</t>
  </si>
  <si>
    <t>User</t>
  </si>
  <si>
    <t>Giao diện đăng kí, đăng nhập</t>
  </si>
  <si>
    <t>Khách hàng và nhân viên có thể tạo tài khoản ngân hàng và đăng nhập vào tài khoản của chính mình</t>
  </si>
  <si>
    <t>Giao diện dành cho admin</t>
  </si>
  <si>
    <t>Giúp nhân viên quản lý và thực hiện thao tác giao dịch</t>
  </si>
  <si>
    <t>Giao diện dành cho khách hàng</t>
  </si>
  <si>
    <t xml:space="preserve">Cho phép khách hàng có thể quản lý tài khoản và thao tác giao dịch của mình qua hệ thông </t>
  </si>
  <si>
    <t>Phục vụ theo nhu cầu và yêu cầu của khách hàng.</t>
  </si>
  <si>
    <t>Cập nhật thông tin cho khách hàng và nhân viên</t>
  </si>
  <si>
    <t>Nhằm giúp khách hàng và nhân viên có thể chỉnh sửa lại thông tin cá nhân</t>
  </si>
  <si>
    <t xml:space="preserve">Nhân viên tìm thông tin khách hàng, admin tìm thông tin nhân viên </t>
  </si>
  <si>
    <t>Hỗ trợ nhân viên tìm thông tin khách hàng một cách nhanh chóng.</t>
  </si>
  <si>
    <t>Khách hàng có thể kiểm tra lại lịch sử giao dịch và nhân viên có thể quản lý lịch sử giao dịch của toàn khách hàng</t>
  </si>
  <si>
    <t>Admin có quyền xoá thông tin nhân viên và xoá thông tin khách hàng, Nhân viên có thể xoá thông tin và tài khoản của khách hàng theo yêu cầu của khách hàng hoặc do khách hàng không đủ điều kiện giữ tài khoản</t>
  </si>
  <si>
    <t>Tính bảo mật của tài khoản khách hàng</t>
  </si>
  <si>
    <t>Nhằm bảo vệ quyền lợi, bảo mật tài khoản khách hàng tránh bị đánh cắp thông cá nhân.</t>
  </si>
  <si>
    <r>
      <rPr>
        <b/>
        <sz val="10"/>
        <color rgb="FF000000"/>
        <rFont val="Verdana"/>
        <family val="2"/>
      </rPr>
      <t>Title:</t>
    </r>
    <r>
      <rPr>
        <sz val="10"/>
        <color rgb="FF000000"/>
        <rFont val="Verdana"/>
        <family val="2"/>
      </rPr>
      <t> Brief description of the PBI. The title of a PBI should represent the intent of the PBI.</t>
    </r>
  </si>
  <si>
    <r>
      <rPr>
        <b/>
        <sz val="10"/>
        <color rgb="FF000000"/>
        <rFont val="Verdana"/>
        <family val="2"/>
      </rPr>
      <t>Iteration:</t>
    </r>
    <r>
      <rPr>
        <sz val="10"/>
        <color rgb="FF000000"/>
        <rFont val="Verdana"/>
        <family val="2"/>
      </rPr>
      <t> Indicate the sprint in which a PBI is implemented. When you first enter a PBI into TFS, iteration defaults to the current project, meaning that it's not yet scheduled for a sprint. During the sprint planning meeting, when the team commits to implementing a PBI, you set this field to the iteration representing the sprint.</t>
    </r>
  </si>
  <si>
    <r>
      <rPr>
        <b/>
        <sz val="10"/>
        <color rgb="FF000000"/>
        <rFont val="Verdana"/>
        <family val="2"/>
      </rPr>
      <t>Assigned To:</t>
    </r>
    <r>
      <rPr>
        <sz val="10"/>
        <color rgb="FF000000"/>
        <rFont val="Verdana"/>
        <family val="2"/>
      </rPr>
      <t> Indicates the owner of a PBI. The product owner who's assigned to the PBI is responsible for answering questions and providing details about the PBI. This person is also responsible for verifying that the PBI meets acceptance criteria before the team finishes the sprint. When a PBI is first created, the Assigned To field defaults to the user entering the PBI, so it's best to set it to the product owner at that point.</t>
    </r>
  </si>
  <si>
    <r>
      <rPr>
        <b/>
        <sz val="10"/>
        <color rgb="FF000000"/>
        <rFont val="Verdana"/>
        <family val="2"/>
      </rPr>
      <t>State:</t>
    </r>
    <r>
      <rPr>
        <sz val="10"/>
        <color rgb="FF000000"/>
        <rFont val="Verdana"/>
        <family val="2"/>
      </rPr>
      <t> Use the State field to track the current state of a PBI.</t>
    </r>
  </si>
  <si>
    <r>
      <rPr>
        <b/>
        <sz val="10"/>
        <color rgb="FF000000"/>
        <rFont val="Verdana"/>
        <family val="2"/>
      </rPr>
      <t>New:</t>
    </r>
    <r>
      <rPr>
        <sz val="10"/>
        <color rgb="FF000000"/>
        <rFont val="Verdana"/>
        <family val="2"/>
      </rPr>
      <t> The PBI is entered into TFS. It may be just the initial text of a user story, or it may be fully defined with test cases and acceptance criteria. </t>
    </r>
  </si>
  <si>
    <r>
      <rPr>
        <b/>
        <sz val="10"/>
        <color rgb="FF000000"/>
        <rFont val="Verdana"/>
        <family val="2"/>
      </rPr>
      <t>Approved:</t>
    </r>
    <r>
      <rPr>
        <sz val="10"/>
        <color rgb="FF000000"/>
        <rFont val="Verdana"/>
        <family val="2"/>
      </rPr>
      <t> The PBI has been approved by the product owner and is a candidate to be assigned to a sprint at the sprint planning meeting.</t>
    </r>
  </si>
  <si>
    <r>
      <rPr>
        <b/>
        <sz val="10"/>
        <color rgb="FF000000"/>
        <rFont val="Verdana"/>
        <family val="2"/>
      </rPr>
      <t>Committed:</t>
    </r>
    <r>
      <rPr>
        <sz val="10"/>
        <color rgb="FF000000"/>
        <rFont val="Verdana"/>
        <family val="2"/>
      </rPr>
      <t> The PBI has been assigned to a sprint, and the team has committed to completing it.</t>
    </r>
  </si>
  <si>
    <r>
      <rPr>
        <b/>
        <sz val="10"/>
        <color rgb="FF000000"/>
        <rFont val="Verdana"/>
        <family val="2"/>
      </rPr>
      <t>Removed:</t>
    </r>
    <r>
      <rPr>
        <sz val="10"/>
        <color rgb="FF000000"/>
        <rFont val="Verdana"/>
        <family val="2"/>
      </rPr>
      <t> The PBI is no longer needed. This is useful when you're pruning the backlog to remove duplicates, to consolidate similar PBIs, or to simply remove the PBIs that are such low priority that they will never be built.</t>
    </r>
  </si>
  <si>
    <r>
      <rPr>
        <b/>
        <sz val="10"/>
        <color rgb="FF000000"/>
        <rFont val="Verdana"/>
        <family val="2"/>
      </rPr>
      <t>Done:</t>
    </r>
    <r>
      <rPr>
        <sz val="10"/>
        <color rgb="FF000000"/>
        <rFont val="Verdana"/>
        <family val="2"/>
      </rPr>
      <t> The PBI is complete, and the product owner has tested and verified it.</t>
    </r>
  </si>
  <si>
    <r>
      <rPr>
        <b/>
        <sz val="10"/>
        <color rgb="FF000000"/>
        <rFont val="Verdana"/>
        <family val="2"/>
      </rPr>
      <t>Reason:</t>
    </r>
    <r>
      <rPr>
        <sz val="10"/>
        <color rgb="FF000000"/>
        <rFont val="Verdana"/>
        <family val="2"/>
      </rPr>
      <t> Reason is a read - only field that is predefined based on the state and transition of the PBI.</t>
    </r>
  </si>
  <si>
    <t>New Backlog Item : The PBI was just entered but not yet prioritized or estimated.</t>
  </si>
  <si>
    <t>Reconsidering Backlog Item : The item had been removed but was reconsidered and is now back in the backlog.</t>
  </si>
  <si>
    <t>Approved</t>
  </si>
  <si>
    <t>Approved by the Product Owner : The PBI was approved by the product owner and is now ready to be included in a sprint.</t>
  </si>
  <si>
    <t>Work Stopped : The PBI had been committed to a sprint, but the team decided to stop work on it and put it back in the backlog for future sprint.</t>
  </si>
  <si>
    <t>Committed : Commitment Made by the Team : The team has committed to implement the PBI in a sprint.</t>
  </si>
  <si>
    <t>Additional Work Found: The PBI was previously considered done, but more work was found, so it's back in the backlog.</t>
  </si>
  <si>
    <t>Removed: The PBI was removed from the backlog.</t>
  </si>
  <si>
    <t>Done: The work on the PBI is finished.</t>
  </si>
  <si>
    <r>
      <rPr>
        <b/>
        <sz val="10"/>
        <color rgb="FF000000"/>
        <rFont val="Verdana"/>
        <family val="2"/>
      </rPr>
      <t>Backlog Priority:</t>
    </r>
    <r>
      <rPr>
        <sz val="10"/>
        <color rgb="FF000000"/>
        <rFont val="Verdana"/>
        <family val="2"/>
      </rPr>
      <t> Used to determine the position of the PBI on the product backlog. New PBIs default to a backlog priority of 1,000. This field represents an item's location in the backlog, not its business value. It indicates when the PBI should be scheduled, relative to other items on the list.</t>
    </r>
  </si>
  <si>
    <r>
      <rPr>
        <b/>
        <sz val="10"/>
        <color rgb="FF000000"/>
        <rFont val="Verdana"/>
        <family val="2"/>
      </rPr>
      <t>Effort:</t>
    </r>
    <r>
      <rPr>
        <sz val="10"/>
        <color rgb="FF000000"/>
        <rFont val="Verdana"/>
        <family val="2"/>
      </rPr>
      <t> Used to track the estimated effort required to implement a PBI, relative to other PBIs in the release. Relative is the operative word here, as the effort is not in terms of hours or days. Rather, it's a just a number used to compare the relative effort required for PBIs.</t>
    </r>
  </si>
  <si>
    <r>
      <rPr>
        <b/>
        <sz val="10"/>
        <color rgb="FF000000"/>
        <rFont val="Verdana"/>
        <family val="2"/>
      </rPr>
      <t>Business Value:</t>
    </r>
    <r>
      <rPr>
        <sz val="10"/>
        <color rgb="FF000000"/>
        <rFont val="Verdana"/>
        <family val="2"/>
      </rPr>
      <t> Used to track the amount of business value delivered by a PBI. You should choose a number between 1 and 100 to represent the amount of business value that implementing the PBI will deliver to your customers. Higher numbers imply greater business value. A PBI with a low business value and a high effort estimate probably won't get scheduled into a sprint and will remain on the product backlog.</t>
    </r>
  </si>
  <si>
    <r>
      <rPr>
        <b/>
        <sz val="10"/>
        <color rgb="FF000000"/>
        <rFont val="Verdana"/>
        <family val="2"/>
      </rPr>
      <t>Description:</t>
    </r>
    <r>
      <rPr>
        <sz val="10"/>
        <color rgb="FF000000"/>
        <rFont val="Verdana"/>
        <family val="2"/>
      </rPr>
      <t> Used to provide a detailed description of a PBI. This is where the product owner describes what the feature does and who needs it. If you're defining PBIs via user stories, then this is the written record of the feature.</t>
    </r>
  </si>
  <si>
    <r>
      <rPr>
        <b/>
        <sz val="10"/>
        <color rgb="FF000000"/>
        <rFont val="Verdana"/>
        <family val="2"/>
      </rPr>
      <t>Acceptance Criteria:</t>
    </r>
    <r>
      <rPr>
        <sz val="10"/>
        <color rgb="FF000000"/>
        <rFont val="Verdana"/>
        <family val="2"/>
      </rPr>
      <t> Used to provide a bulleted list of criteria a PBI must meet before it will be accepted as done. The product owner defines the acceptance criteria either when initially creating the PBI or when the PBI is added to a sprint. It's critical to have sufficient information in this field for a PBI because these are the criteria against which the team will build the feature during the sprint.</t>
    </r>
  </si>
  <si>
    <t>Conclusion</t>
  </si>
  <si>
    <t>In this article, we have seen that the product backlog is the list of requirements for the system. It is the central focus of a Scrum team, representing the features that the team will build into the product. The product owner defines and prioritizes the PBIs. Each PBI stores the details of one product feature. It describes its business benefit, test cases, and acceptance criteria.</t>
  </si>
  <si>
    <t>Đặc Điểm</t>
  </si>
  <si>
    <t>Tổng UP (Điểm chưa hiệu chỉnh)</t>
  </si>
  <si>
    <t>Hệ số Nhân</t>
  </si>
  <si>
    <t>AP (Điểm đã hiệu chỉnh)</t>
  </si>
  <si>
    <t>ED (Khía cạnh môi trường)</t>
  </si>
  <si>
    <t>PPS ((AP * ED)/36)</t>
  </si>
  <si>
    <t>Loại tương tác</t>
  </si>
  <si>
    <t>Quy tắc nghiệp vụ</t>
  </si>
  <si>
    <t>Thực thể</t>
  </si>
  <si>
    <t>Loại thao tác Dữ liệu</t>
  </si>
  <si>
    <t>Sprint 1</t>
  </si>
  <si>
    <t xml:space="preserve">Đợt 1 </t>
  </si>
  <si>
    <t>Sprint 2</t>
  </si>
  <si>
    <t>Đợt 2</t>
  </si>
  <si>
    <t>Sprint 3</t>
  </si>
  <si>
    <t>Cập nhật thông tin KH</t>
  </si>
  <si>
    <t>Xóa thông tin KH</t>
  </si>
  <si>
    <t>Sprint 4</t>
  </si>
  <si>
    <t>Tổng (+Sprint)</t>
  </si>
  <si>
    <t>Quản lý toàn bộ thông tin khách hàng và thông tin nhân viên</t>
  </si>
  <si>
    <t>Xem toàn bộ danh sách nhân viên</t>
  </si>
  <si>
    <t>Khía cạnh tổ chức</t>
  </si>
  <si>
    <t>1. Đã có những phòng ban khác
 nhau cùng làm việc thành công trong một dự án Scrum?</t>
  </si>
  <si>
    <t>2. Có sự chống đối mạnh mẽ với Scrum trong tổ chức?</t>
  </si>
  <si>
    <t>Yếu Tố</t>
  </si>
  <si>
    <t>Khoảng điểm</t>
  </si>
  <si>
    <t>3. Có tồn tại sự hỗ trợ lớn về Scrum giữa những phòng
 ban khác nhau trong công ty?</t>
  </si>
  <si>
    <t>Quên mật khẩu</t>
  </si>
  <si>
    <t xml:space="preserve">Chuyển tiền </t>
  </si>
  <si>
    <t xml:space="preserve">Thanh toán </t>
  </si>
  <si>
    <t xml:space="preserve">Nạp tiền </t>
  </si>
  <si>
    <t>Hiển thị thông tin người dùng, 
lịch sử giao dịch, số dư</t>
  </si>
  <si>
    <t>Giao diện dành cho nhân viên ví điện tử Rabit</t>
  </si>
  <si>
    <t>Tìm kiếm thông tin và lịch sử giao
 dịch khách hàng</t>
  </si>
  <si>
    <t>Khóa tài khoản</t>
  </si>
  <si>
    <t>Xử lý trạng thái giao dịch</t>
  </si>
  <si>
    <t>Đợt 4</t>
  </si>
  <si>
    <t>Khía cạnh hạ tầng phát triển</t>
  </si>
  <si>
    <t>1. Kiểm thử tự động được áp dụng và trở thành một kĩ thuật
 phổ biến hay chưa?</t>
  </si>
  <si>
    <t>3. Môi trường xây dựng hằng ngày đã được áp dụng và trở thành
 một kĩ thuật phổ biến hay chưa?</t>
  </si>
  <si>
    <t>2. Kiểm thử tích hợp liên tục đã được áp dụng và trở thành một
 kĩ thuật phổ biến hay chưa?</t>
  </si>
  <si>
    <t>1. Scrum là hoàn mới đối với nhóm</t>
  </si>
  <si>
    <t>2. Các thành viên trong nhóm đã từng làm việc thành công với nhau</t>
  </si>
  <si>
    <t>3. Các thành viên trong nhóm hiểu và tôn trọng lẫn nhau</t>
  </si>
  <si>
    <t>1. Nhóm phát triển có nhiều kinh nghiệm với ngôn ngữ lập trình</t>
  </si>
  <si>
    <t>2. Các thành viên trong nhóm có nhiều kinh nghiệm
 với công nghệ được sử dụng</t>
  </si>
  <si>
    <t>3. Môi trường sản xuất với scrum đã sẵn sàng chưa</t>
  </si>
  <si>
    <t>1. Scrum có phải là khung làm việc được chấp thuận trong
 cty hay ko ?</t>
  </si>
  <si>
    <t>2. Trong cty có sự hỗ trợ tốt cho Scrum hay ko?</t>
  </si>
  <si>
    <t>3. Trong Cty có sự phản đối với Scrum hay ko ?</t>
  </si>
  <si>
    <t>1. Có 1 product owner nào hoàn toàn sẵn sàng và gắn bó lâu dài
 với nhóm hay ko?</t>
  </si>
  <si>
    <t>2. Có phải product owner đã quen thuộc vs scrum nhưng vẫn thiếu
 kinh nghiệm thực tế</t>
  </si>
  <si>
    <t>3. Product owner đã từng thành công với Scrum trước đây
 hay chưa?</t>
  </si>
  <si>
    <t>Khía cạnh nhóm</t>
  </si>
  <si>
    <t>Khía cạnh công nghệ</t>
  </si>
  <si>
    <t>Khía cạnh quy trình</t>
  </si>
  <si>
    <t>Khía cạnh nhiệp vụ</t>
  </si>
  <si>
    <t>Nạp tiền nạp tiền từ thẻ ngân hàng
qua ví</t>
  </si>
  <si>
    <t>Hỏi đáp</t>
  </si>
  <si>
    <t>Thông báo(quảng cáo, giao dịch,….)</t>
  </si>
  <si>
    <t>Đổi mật khẩu</t>
  </si>
  <si>
    <t xml:space="preserve">Nạp tiền điện thoại </t>
  </si>
  <si>
    <t>Hũ tiết kiệm</t>
  </si>
  <si>
    <t>Goal save (Thiết lập mục tiêu)</t>
  </si>
  <si>
    <t>Quét mã QR thanh toán (LK nhiều bên)</t>
  </si>
  <si>
    <t>Đăng nhập</t>
  </si>
  <si>
    <t>Liên hệ tư vấn</t>
  </si>
  <si>
    <t>Đăng kí</t>
  </si>
  <si>
    <t>Liên kết tài khoản ngân hàng vào ví</t>
  </si>
  <si>
    <t>Quản lí chi tiêu theo tháng</t>
  </si>
  <si>
    <t>Tìm bạn bè bằng số điện thoại</t>
  </si>
  <si>
    <t>Tích điểm khách hàng</t>
  </si>
  <si>
    <t>Thông báo</t>
  </si>
  <si>
    <t>Quét mã QR</t>
  </si>
  <si>
    <t>Tìm bạn bè bằng SĐT</t>
  </si>
  <si>
    <t>Tích điểm</t>
  </si>
  <si>
    <t>Goal Save(Thiết lập mục tiêu)</t>
  </si>
  <si>
    <t>Hiển thị thông tin khách hàng</t>
  </si>
  <si>
    <t>Đợt 3</t>
  </si>
  <si>
    <t>Admin</t>
  </si>
  <si>
    <t xml:space="preserve">Khách hàng xem lại lịch sử giao dịch </t>
  </si>
  <si>
    <t>Nhân viên xem lịch sử giao dịch</t>
  </si>
  <si>
    <t>Xem và kiểm tra các lịch sử giao dịch khi khách hàng gặp sự cố giao dịch</t>
  </si>
  <si>
    <t>PB04</t>
  </si>
  <si>
    <t>PB05</t>
  </si>
  <si>
    <t>PB06</t>
  </si>
  <si>
    <t>PB07</t>
  </si>
  <si>
    <t>PB08</t>
  </si>
  <si>
    <t>PB09</t>
  </si>
  <si>
    <t>PB10</t>
  </si>
  <si>
    <t>PB11</t>
  </si>
  <si>
    <t>RB01</t>
  </si>
  <si>
    <t>RB02</t>
  </si>
  <si>
    <t>RB03</t>
  </si>
  <si>
    <t>RB04</t>
  </si>
  <si>
    <t>RB05</t>
  </si>
  <si>
    <t>RB06</t>
  </si>
  <si>
    <t>RB07</t>
  </si>
  <si>
    <t>RB08</t>
  </si>
  <si>
    <t>RB09</t>
  </si>
  <si>
    <t>RB10</t>
  </si>
  <si>
    <t>RB11</t>
  </si>
  <si>
    <t>Form đăng ký</t>
  </si>
  <si>
    <t>Form đăng nhập</t>
  </si>
  <si>
    <t>Chức năng đăng nhập và  đăng ký</t>
  </si>
  <si>
    <t>RB12</t>
  </si>
  <si>
    <t>RB13</t>
  </si>
  <si>
    <t>Đổi, quên mật khẩu</t>
  </si>
  <si>
    <t xml:space="preserve">Liên hệ, hỏi đáp </t>
  </si>
  <si>
    <t>Nghiệp vụ về tiền</t>
  </si>
  <si>
    <t>Các thao tác cơ bản trên bảng khách hàng</t>
  </si>
  <si>
    <t>Hỗ trợ khách hàng về các nghiệp vụ</t>
  </si>
  <si>
    <t>RB14</t>
  </si>
  <si>
    <t>RB15</t>
  </si>
  <si>
    <t>RB16</t>
  </si>
  <si>
    <t>RB17</t>
  </si>
  <si>
    <t>RB18</t>
  </si>
  <si>
    <t>RB19</t>
  </si>
  <si>
    <t>RB20</t>
  </si>
  <si>
    <t>Tìm kiếm thông tin và lịch sử giao dịch khách hàng</t>
  </si>
  <si>
    <t>Nạp tiền nạp tiền từ thẻ ngân hàng qua ví</t>
  </si>
  <si>
    <t>BR14</t>
  </si>
  <si>
    <t>Các thao tác cơ bản trên bảng nhân viên</t>
  </si>
  <si>
    <t>Done</t>
  </si>
  <si>
    <t>Hoàng</t>
  </si>
  <si>
    <t>N.An</t>
  </si>
  <si>
    <t>Huy</t>
  </si>
  <si>
    <t>B.An</t>
  </si>
  <si>
    <t>Hà</t>
  </si>
  <si>
    <t>T01</t>
  </si>
  <si>
    <t>T02</t>
  </si>
  <si>
    <t>T04</t>
  </si>
  <si>
    <t>T05</t>
  </si>
  <si>
    <t>T09</t>
  </si>
  <si>
    <t>T14</t>
  </si>
  <si>
    <t>T03</t>
  </si>
  <si>
    <t>T06</t>
  </si>
  <si>
    <t>T07</t>
  </si>
  <si>
    <t>T08</t>
  </si>
  <si>
    <t>T10</t>
  </si>
  <si>
    <t>T11</t>
  </si>
  <si>
    <t>T12</t>
  </si>
  <si>
    <t>T13</t>
  </si>
  <si>
    <t>T15</t>
  </si>
  <si>
    <t>T16</t>
  </si>
  <si>
    <t>T17</t>
  </si>
  <si>
    <t>T18</t>
  </si>
  <si>
    <t>T19</t>
  </si>
  <si>
    <t>T20</t>
  </si>
  <si>
    <t>T21</t>
  </si>
  <si>
    <t>T22</t>
  </si>
  <si>
    <t>T23</t>
  </si>
  <si>
    <t>T24</t>
  </si>
  <si>
    <t>T25</t>
  </si>
  <si>
    <t>T26</t>
  </si>
  <si>
    <t>T27</t>
  </si>
  <si>
    <t>T28</t>
  </si>
  <si>
    <t>T29</t>
  </si>
  <si>
    <t>T30</t>
  </si>
  <si>
    <t>Ngọc</t>
  </si>
  <si>
    <t>Nghiệp vụ về giao dịch</t>
  </si>
  <si>
    <t>Xoá thông tin nhân viên và thông tin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</si>
</sst>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charset val="134"/>
      <scheme val="minor"/>
    </font>
    <font>
      <sz val="11"/>
      <color theme="1"/>
      <name val="Calibri"/>
      <family val="2"/>
      <scheme val="minor"/>
    </font>
    <font>
      <b/>
      <sz val="10"/>
      <color rgb="FF000000"/>
      <name val="Verdana"/>
      <family val="2"/>
    </font>
    <font>
      <sz val="10"/>
      <color rgb="FF000000"/>
      <name val="Verdana"/>
      <family val="2"/>
    </font>
    <font>
      <sz val="14"/>
      <color indexed="9"/>
      <name val="Cambria"/>
      <family val="1"/>
      <scheme val="major"/>
    </font>
    <font>
      <sz val="12"/>
      <color theme="1"/>
      <name val="Cambria"/>
      <family val="1"/>
      <scheme val="major"/>
    </font>
    <font>
      <sz val="10"/>
      <name val="Arial"/>
      <family val="2"/>
    </font>
    <font>
      <b/>
      <sz val="11"/>
      <color theme="1"/>
      <name val="Calibri"/>
      <family val="2"/>
      <scheme val="minor"/>
    </font>
    <font>
      <sz val="16"/>
      <color theme="0"/>
      <name val="Times New Roman"/>
      <family val="1"/>
    </font>
    <font>
      <sz val="16"/>
      <color theme="1"/>
      <name val="Times New Roman"/>
      <family val="1"/>
    </font>
    <font>
      <sz val="16"/>
      <name val="Times New Roman"/>
      <family val="1"/>
    </font>
    <font>
      <sz val="8"/>
      <name val="Calibri"/>
      <family val="2"/>
      <scheme val="minor"/>
    </font>
    <font>
      <sz val="14"/>
      <color theme="1"/>
      <name val="Calibri"/>
      <family val="2"/>
      <scheme val="minor"/>
    </font>
    <font>
      <b/>
      <sz val="36"/>
      <color theme="1"/>
      <name val="Calibri"/>
      <family val="2"/>
      <scheme val="minor"/>
    </font>
    <font>
      <sz val="14"/>
      <color indexed="9"/>
      <name val="Cambria"/>
      <family val="1"/>
      <scheme val="major"/>
    </font>
    <font>
      <b/>
      <sz val="24"/>
      <color theme="1"/>
      <name val="Cambria"/>
      <family val="1"/>
      <scheme val="major"/>
    </font>
    <font>
      <sz val="12"/>
      <color theme="1"/>
      <name val="Cambria"/>
      <family val="1"/>
      <scheme val="major"/>
    </font>
    <font>
      <sz val="12"/>
      <color rgb="FF000000"/>
      <name val="Cambria"/>
      <family val="1"/>
    </font>
    <font>
      <b/>
      <sz val="16"/>
      <color theme="1"/>
      <name val="Times New Roman"/>
      <family val="1"/>
    </font>
    <font>
      <b/>
      <sz val="16"/>
      <color theme="1"/>
      <name val="Calibri"/>
      <family val="2"/>
      <scheme val="minor"/>
    </font>
    <font>
      <b/>
      <sz val="12"/>
      <color theme="1"/>
      <name val="Cambria"/>
      <family val="1"/>
      <scheme val="major"/>
    </font>
    <font>
      <b/>
      <sz val="12"/>
      <color rgb="FF000000"/>
      <name val="Cambria"/>
      <family val="1"/>
    </font>
    <font>
      <sz val="8"/>
      <name val="Calibri"/>
      <family val="2"/>
      <scheme val="minor"/>
    </font>
    <font>
      <sz val="12"/>
      <color rgb="FF000000"/>
      <name val="Cambria"/>
      <family val="1"/>
    </font>
    <font>
      <b/>
      <sz val="24"/>
      <color theme="1"/>
      <name val="Cambria"/>
      <family val="1"/>
      <scheme val="major"/>
    </font>
    <font>
      <sz val="14"/>
      <color theme="1"/>
      <name val="Times New Roman"/>
      <family val="1"/>
    </font>
    <font>
      <sz val="9"/>
      <color indexed="81"/>
      <name val="Segoe UI"/>
      <family val="2"/>
    </font>
    <font>
      <b/>
      <sz val="9"/>
      <color indexed="81"/>
      <name val="Segoe UI"/>
      <family val="2"/>
    </font>
    <font>
      <b/>
      <sz val="14"/>
      <color theme="1"/>
      <name val="Times New Roman"/>
      <family val="1"/>
    </font>
  </fonts>
  <fills count="8">
    <fill>
      <patternFill patternType="none"/>
    </fill>
    <fill>
      <patternFill patternType="gray125"/>
    </fill>
    <fill>
      <patternFill patternType="solid">
        <fgColor indexed="62"/>
        <bgColor indexed="64"/>
      </patternFill>
    </fill>
    <fill>
      <patternFill patternType="solid">
        <fgColor theme="9" tint="0.59999389629810485"/>
        <bgColor indexed="64"/>
      </patternFill>
    </fill>
    <fill>
      <patternFill patternType="solid">
        <fgColor rgb="FF0070C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9">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s>
  <cellStyleXfs count="3">
    <xf numFmtId="0" fontId="0" fillId="0" borderId="0"/>
    <xf numFmtId="0" fontId="6" fillId="0" borderId="0"/>
    <xf numFmtId="0" fontId="1" fillId="0" borderId="0"/>
  </cellStyleXfs>
  <cellXfs count="123">
    <xf numFmtId="0" fontId="0" fillId="0" borderId="0" xfId="0"/>
    <xf numFmtId="0" fontId="0" fillId="0" borderId="0" xfId="0" applyAlignment="1"/>
    <xf numFmtId="0" fontId="2" fillId="0" borderId="0" xfId="0" applyFont="1" applyAlignmen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3" fillId="0" borderId="0" xfId="0" applyFont="1" applyAlignment="1"/>
    <xf numFmtId="0" fontId="0" fillId="0" borderId="0" xfId="0" applyAlignment="1">
      <alignment vertical="center"/>
    </xf>
    <xf numFmtId="0" fontId="0" fillId="0" borderId="0" xfId="0" applyAlignment="1">
      <alignment wrapText="1"/>
    </xf>
    <xf numFmtId="0" fontId="4" fillId="2" borderId="6" xfId="1" applyFont="1" applyFill="1" applyBorder="1" applyAlignment="1">
      <alignment horizontal="center" vertical="center"/>
    </xf>
    <xf numFmtId="0" fontId="4" fillId="2" borderId="6" xfId="1" applyFont="1" applyFill="1" applyBorder="1" applyAlignment="1">
      <alignment horizontal="center" vertical="center" wrapText="1"/>
    </xf>
    <xf numFmtId="0" fontId="5" fillId="0" borderId="6" xfId="0" applyFont="1" applyBorder="1" applyAlignment="1">
      <alignment vertical="center"/>
    </xf>
    <xf numFmtId="0" fontId="5" fillId="0" borderId="6" xfId="0" applyFont="1" applyBorder="1" applyAlignment="1">
      <alignment vertical="center" wrapText="1"/>
    </xf>
    <xf numFmtId="0" fontId="7" fillId="0" borderId="0" xfId="0" applyFont="1" applyAlignment="1">
      <alignment vertical="center"/>
    </xf>
    <xf numFmtId="0" fontId="7" fillId="0" borderId="0" xfId="0" applyFont="1" applyAlignment="1">
      <alignment horizontal="right" vertical="center"/>
    </xf>
    <xf numFmtId="0" fontId="7" fillId="0" borderId="0" xfId="0" applyFont="1"/>
    <xf numFmtId="0" fontId="8" fillId="4" borderId="6" xfId="0" applyFont="1" applyFill="1" applyBorder="1" applyAlignment="1">
      <alignment horizontal="center" vertical="center" wrapText="1"/>
    </xf>
    <xf numFmtId="0" fontId="9" fillId="0" borderId="6" xfId="0" applyFont="1" applyBorder="1" applyAlignment="1">
      <alignment horizontal="left" vertical="center"/>
    </xf>
    <xf numFmtId="0" fontId="9" fillId="0" borderId="6" xfId="0" applyFont="1" applyBorder="1" applyAlignment="1">
      <alignment horizontal="left"/>
    </xf>
    <xf numFmtId="0" fontId="9" fillId="5" borderId="6" xfId="0" applyFont="1" applyFill="1" applyBorder="1" applyAlignment="1">
      <alignment horizontal="center" vertical="center"/>
    </xf>
    <xf numFmtId="0" fontId="9" fillId="0" borderId="8" xfId="0" applyFont="1" applyBorder="1" applyAlignment="1">
      <alignment horizontal="center" vertical="center"/>
    </xf>
    <xf numFmtId="0" fontId="9" fillId="0" borderId="6" xfId="0" applyFont="1" applyBorder="1" applyAlignment="1">
      <alignment horizontal="left" wrapText="1"/>
    </xf>
    <xf numFmtId="0" fontId="9" fillId="0" borderId="6" xfId="0" applyFont="1" applyBorder="1" applyAlignment="1">
      <alignment horizontal="left" vertical="center" wrapText="1"/>
    </xf>
    <xf numFmtId="0" fontId="0" fillId="0" borderId="0" xfId="0" applyAlignment="1">
      <alignment horizontal="center" vertical="center"/>
    </xf>
    <xf numFmtId="0" fontId="12" fillId="0" borderId="6" xfId="0" applyFont="1" applyBorder="1" applyAlignment="1">
      <alignment horizontal="center" vertical="center"/>
    </xf>
    <xf numFmtId="0" fontId="12" fillId="0" borderId="6" xfId="0" applyFont="1" applyBorder="1" applyAlignment="1">
      <alignment horizontal="left" vertical="center" wrapText="1"/>
    </xf>
    <xf numFmtId="0" fontId="12" fillId="0" borderId="6" xfId="0" applyFont="1" applyBorder="1"/>
    <xf numFmtId="0" fontId="12" fillId="0" borderId="6" xfId="0" applyFont="1" applyBorder="1" applyAlignment="1">
      <alignment wrapText="1"/>
    </xf>
    <xf numFmtId="0" fontId="12" fillId="7" borderId="6" xfId="0" applyFont="1" applyFill="1" applyBorder="1" applyAlignment="1">
      <alignment horizontal="center" vertical="center"/>
    </xf>
    <xf numFmtId="0" fontId="9" fillId="0" borderId="5" xfId="0" applyFont="1" applyBorder="1" applyAlignment="1">
      <alignment horizontal="left" vertical="center"/>
    </xf>
    <xf numFmtId="0" fontId="9" fillId="0" borderId="5" xfId="0" applyFont="1" applyBorder="1" applyAlignment="1">
      <alignment horizontal="left" wrapText="1"/>
    </xf>
    <xf numFmtId="0" fontId="8" fillId="4" borderId="6" xfId="0" applyFont="1" applyFill="1" applyBorder="1" applyAlignment="1">
      <alignment horizontal="center" vertical="center"/>
    </xf>
    <xf numFmtId="0" fontId="9" fillId="0" borderId="7" xfId="0" applyFont="1" applyBorder="1" applyAlignment="1">
      <alignment horizontal="center" vertical="center"/>
    </xf>
    <xf numFmtId="0" fontId="9" fillId="0" borderId="6" xfId="0" applyFont="1" applyBorder="1" applyAlignment="1">
      <alignment horizontal="center" vertical="center"/>
    </xf>
    <xf numFmtId="0" fontId="9" fillId="0" borderId="5" xfId="0" applyFont="1" applyBorder="1" applyAlignment="1">
      <alignment horizontal="center" vertical="center"/>
    </xf>
    <xf numFmtId="0" fontId="14" fillId="2" borderId="6" xfId="1" applyFont="1" applyFill="1" applyBorder="1" applyAlignment="1">
      <alignment horizontal="center" vertical="center"/>
    </xf>
    <xf numFmtId="0" fontId="14" fillId="2" borderId="6" xfId="1" applyFont="1" applyFill="1" applyBorder="1" applyAlignment="1">
      <alignment horizontal="center" vertical="center" wrapText="1"/>
    </xf>
    <xf numFmtId="0" fontId="16" fillId="0" borderId="0" xfId="0" applyFont="1" applyAlignment="1">
      <alignment horizontal="center" vertical="center"/>
    </xf>
    <xf numFmtId="0" fontId="16" fillId="0" borderId="0" xfId="0" applyFont="1" applyAlignment="1">
      <alignment horizontal="center" vertical="center" wrapText="1"/>
    </xf>
    <xf numFmtId="0" fontId="18" fillId="0" borderId="5" xfId="0" applyFont="1" applyBorder="1" applyAlignment="1">
      <alignment horizontal="left" vertical="center"/>
    </xf>
    <xf numFmtId="0" fontId="18" fillId="0" borderId="6" xfId="0" applyFont="1" applyBorder="1" applyAlignment="1">
      <alignment horizontal="left" wrapText="1"/>
    </xf>
    <xf numFmtId="0" fontId="18" fillId="0" borderId="6" xfId="0" applyFont="1" applyBorder="1" applyAlignment="1">
      <alignment horizontal="left" vertical="center" wrapText="1"/>
    </xf>
    <xf numFmtId="0" fontId="19" fillId="0" borderId="6" xfId="0" applyFont="1" applyBorder="1"/>
    <xf numFmtId="0" fontId="23" fillId="0" borderId="5" xfId="0" applyFont="1" applyBorder="1" applyAlignment="1">
      <alignment horizontal="center" vertical="center" wrapText="1"/>
    </xf>
    <xf numFmtId="0" fontId="5" fillId="0" borderId="6" xfId="0" applyFont="1" applyBorder="1" applyAlignment="1">
      <alignment horizontal="center" vertical="center" wrapText="1"/>
    </xf>
    <xf numFmtId="0" fontId="20" fillId="0" borderId="0" xfId="0" applyFont="1" applyBorder="1" applyAlignment="1">
      <alignment horizontal="center" vertical="center" wrapText="1"/>
    </xf>
    <xf numFmtId="0" fontId="16"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23" fillId="0" borderId="6" xfId="0" applyFont="1" applyBorder="1" applyAlignment="1">
      <alignment horizontal="center" vertical="center" wrapText="1"/>
    </xf>
    <xf numFmtId="0" fontId="5" fillId="0" borderId="6" xfId="0" applyFont="1" applyBorder="1" applyAlignment="1">
      <alignment horizontal="center" vertical="center"/>
    </xf>
    <xf numFmtId="0" fontId="16" fillId="0" borderId="0" xfId="0" applyFont="1" applyBorder="1" applyAlignment="1">
      <alignment horizontal="left" vertical="center"/>
    </xf>
    <xf numFmtId="0" fontId="16" fillId="0" borderId="0" xfId="0" applyFont="1" applyBorder="1" applyAlignment="1">
      <alignment horizontal="center" vertical="center"/>
    </xf>
    <xf numFmtId="0" fontId="25" fillId="0" borderId="6" xfId="0" applyFont="1" applyBorder="1" applyAlignment="1">
      <alignment horizontal="left" vertical="center"/>
    </xf>
    <xf numFmtId="0" fontId="25" fillId="0" borderId="5" xfId="0" applyFont="1" applyBorder="1" applyAlignment="1">
      <alignment horizontal="left" vertical="center"/>
    </xf>
    <xf numFmtId="0" fontId="25" fillId="0" borderId="6" xfId="0" applyFont="1" applyBorder="1" applyAlignment="1">
      <alignment horizontal="left" vertical="center" wrapText="1"/>
    </xf>
    <xf numFmtId="0" fontId="25" fillId="0" borderId="0" xfId="0" applyFont="1" applyBorder="1" applyAlignment="1">
      <alignment horizontal="left" vertical="center"/>
    </xf>
    <xf numFmtId="0" fontId="16" fillId="0" borderId="0" xfId="0" applyFont="1" applyBorder="1" applyAlignment="1">
      <alignment horizontal="left" vertical="center" wrapText="1"/>
    </xf>
    <xf numFmtId="0" fontId="0" fillId="0" borderId="0" xfId="0" applyBorder="1"/>
    <xf numFmtId="0" fontId="16" fillId="0" borderId="0" xfId="0" applyFont="1" applyBorder="1" applyAlignment="1">
      <alignment vertical="center" wrapText="1"/>
    </xf>
    <xf numFmtId="0" fontId="25" fillId="0" borderId="0" xfId="0" applyFont="1" applyBorder="1" applyAlignment="1">
      <alignment horizontal="left" wrapText="1"/>
    </xf>
    <xf numFmtId="0" fontId="15" fillId="0" borderId="0" xfId="0" applyFont="1" applyBorder="1" applyAlignment="1">
      <alignment vertical="center"/>
    </xf>
    <xf numFmtId="0" fontId="25" fillId="0" borderId="0" xfId="0" applyFont="1" applyBorder="1" applyAlignment="1">
      <alignment horizontal="left" vertical="center" wrapText="1"/>
    </xf>
    <xf numFmtId="0" fontId="17" fillId="0" borderId="0" xfId="0" applyFont="1" applyBorder="1" applyAlignment="1">
      <alignment horizontal="left" vertical="center"/>
    </xf>
    <xf numFmtId="0" fontId="17" fillId="0" borderId="0" xfId="0" applyFont="1" applyBorder="1" applyAlignment="1">
      <alignment horizontal="center" vertical="center" wrapText="1"/>
    </xf>
    <xf numFmtId="0" fontId="17" fillId="0" borderId="0" xfId="0" applyFont="1" applyBorder="1" applyAlignment="1">
      <alignment horizontal="left" vertical="center" wrapText="1"/>
    </xf>
    <xf numFmtId="0" fontId="25" fillId="0" borderId="5" xfId="0" applyFont="1" applyBorder="1" applyAlignment="1">
      <alignment horizontal="left" vertical="center" wrapText="1"/>
    </xf>
    <xf numFmtId="0" fontId="25" fillId="0" borderId="6" xfId="0" applyFont="1" applyBorder="1" applyAlignment="1">
      <alignment horizontal="left" wrapText="1"/>
    </xf>
    <xf numFmtId="0" fontId="25" fillId="0" borderId="6" xfId="0" applyFont="1" applyBorder="1" applyAlignment="1">
      <alignment horizontal="left"/>
    </xf>
    <xf numFmtId="0" fontId="25" fillId="0" borderId="6" xfId="0" applyFont="1" applyBorder="1"/>
    <xf numFmtId="0" fontId="28" fillId="0" borderId="6" xfId="0" applyFont="1" applyBorder="1" applyAlignment="1">
      <alignment horizontal="center" vertical="center"/>
    </xf>
    <xf numFmtId="0" fontId="25" fillId="0" borderId="0" xfId="0" applyFont="1"/>
    <xf numFmtId="0" fontId="28" fillId="0" borderId="1" xfId="0" applyFont="1" applyBorder="1" applyAlignment="1">
      <alignment horizontal="center" vertical="center"/>
    </xf>
    <xf numFmtId="0" fontId="25" fillId="0" borderId="6" xfId="0" applyFont="1" applyBorder="1" applyAlignment="1">
      <alignment horizontal="center" vertical="center"/>
    </xf>
    <xf numFmtId="0" fontId="25" fillId="0" borderId="1" xfId="0" applyFont="1" applyBorder="1" applyAlignment="1">
      <alignment horizontal="center" vertical="center"/>
    </xf>
    <xf numFmtId="0" fontId="25" fillId="0" borderId="0" xfId="0" applyFont="1" applyAlignment="1">
      <alignment wrapText="1"/>
    </xf>
    <xf numFmtId="0" fontId="5" fillId="0" borderId="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0" fontId="23" fillId="0" borderId="1"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5" xfId="0"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4"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2" xfId="1" applyFont="1" applyFill="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15" fillId="0" borderId="0" xfId="0" applyFont="1" applyAlignment="1">
      <alignment horizontal="center" vertical="center"/>
    </xf>
    <xf numFmtId="0" fontId="13" fillId="0" borderId="0" xfId="0" applyFont="1" applyAlignment="1">
      <alignment horizontal="center" wrapText="1"/>
    </xf>
    <xf numFmtId="0" fontId="24" fillId="0" borderId="6" xfId="0" applyFont="1" applyBorder="1" applyAlignment="1">
      <alignment horizontal="center" vertical="center"/>
    </xf>
    <xf numFmtId="0" fontId="15" fillId="0" borderId="6"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4" xfId="0" applyFont="1" applyBorder="1" applyAlignment="1">
      <alignment horizontal="center" vertical="center"/>
    </xf>
    <xf numFmtId="0" fontId="15" fillId="0" borderId="2"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1" xfId="0" applyFont="1" applyBorder="1" applyAlignment="1">
      <alignment horizontal="center" vertical="center"/>
    </xf>
    <xf numFmtId="0" fontId="9" fillId="0" borderId="7" xfId="0" applyFont="1" applyBorder="1" applyAlignment="1">
      <alignment horizontal="center" vertical="center"/>
    </xf>
    <xf numFmtId="0" fontId="9" fillId="0" borderId="5" xfId="0" applyFont="1" applyBorder="1" applyAlignment="1">
      <alignment horizontal="center" vertical="center"/>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9" fillId="0" borderId="6" xfId="0" applyFont="1" applyBorder="1" applyAlignment="1">
      <alignment horizontal="center" vertical="center"/>
    </xf>
    <xf numFmtId="0" fontId="9" fillId="3" borderId="1"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5" xfId="0" applyFont="1" applyFill="1" applyBorder="1" applyAlignment="1">
      <alignment horizontal="center" vertical="center"/>
    </xf>
    <xf numFmtId="0" fontId="8" fillId="4" borderId="1"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1" xfId="0" applyFont="1" applyFill="1" applyBorder="1" applyAlignment="1">
      <alignment horizontal="center" vertical="center"/>
    </xf>
    <xf numFmtId="0" fontId="8" fillId="4" borderId="5"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5" xfId="0" applyFont="1" applyFill="1" applyBorder="1" applyAlignment="1">
      <alignment horizontal="center" vertical="center"/>
    </xf>
    <xf numFmtId="0" fontId="9" fillId="0" borderId="1" xfId="0" applyFont="1" applyBorder="1" applyAlignment="1">
      <alignment vertical="center"/>
    </xf>
    <xf numFmtId="0" fontId="9" fillId="0" borderId="7" xfId="0" applyFont="1" applyBorder="1" applyAlignment="1">
      <alignment vertical="center"/>
    </xf>
    <xf numFmtId="0" fontId="9" fillId="0" borderId="5" xfId="0" applyFont="1" applyBorder="1" applyAlignment="1">
      <alignment vertical="center"/>
    </xf>
    <xf numFmtId="0" fontId="12" fillId="6" borderId="6" xfId="0" applyFont="1" applyFill="1" applyBorder="1" applyAlignment="1">
      <alignment horizontal="center" vertical="center"/>
    </xf>
  </cellXfs>
  <cellStyles count="3">
    <cellStyle name="Bình thường" xfId="0" builtinId="0"/>
    <cellStyle name="Normal 2" xfId="1" xr:uid="{00000000-0005-0000-0000-000020000000}"/>
    <cellStyle name="Normal 3" xfId="2" xr:uid="{F676BFC7-B31A-46E3-AC99-1A1013AE0C59}"/>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K40"/>
  <sheetViews>
    <sheetView topLeftCell="A4" zoomScaleNormal="100" workbookViewId="0">
      <selection activeCell="D12" sqref="D12"/>
    </sheetView>
  </sheetViews>
  <sheetFormatPr defaultColWidth="9" defaultRowHeight="14.4"/>
  <cols>
    <col min="1" max="1" width="14.5546875" customWidth="1"/>
    <col min="2" max="2" width="45.21875" customWidth="1"/>
    <col min="4" max="4" width="42.88671875" customWidth="1"/>
    <col min="5" max="5" width="28.77734375" customWidth="1"/>
    <col min="6" max="6" width="10.77734375" customWidth="1"/>
    <col min="7" max="7" width="13.5546875" customWidth="1"/>
    <col min="8" max="8" width="12.6640625" customWidth="1"/>
  </cols>
  <sheetData>
    <row r="4" spans="1:11" ht="17.399999999999999">
      <c r="A4" s="84" t="s">
        <v>5</v>
      </c>
      <c r="B4" s="84" t="s">
        <v>19</v>
      </c>
      <c r="C4" s="81" t="s">
        <v>20</v>
      </c>
      <c r="D4" s="82"/>
      <c r="E4" s="83"/>
      <c r="F4" s="84" t="s">
        <v>4</v>
      </c>
      <c r="G4" s="84" t="s">
        <v>21</v>
      </c>
      <c r="H4" s="84" t="s">
        <v>22</v>
      </c>
      <c r="I4" s="84" t="s">
        <v>6</v>
      </c>
      <c r="J4" s="84" t="s">
        <v>7</v>
      </c>
      <c r="K4" s="84" t="s">
        <v>10</v>
      </c>
    </row>
    <row r="5" spans="1:11" ht="69.599999999999994">
      <c r="A5" s="85"/>
      <c r="B5" s="85"/>
      <c r="C5" s="10" t="s">
        <v>23</v>
      </c>
      <c r="D5" s="10" t="s">
        <v>24</v>
      </c>
      <c r="E5" s="10" t="s">
        <v>25</v>
      </c>
      <c r="F5" s="85"/>
      <c r="G5" s="85"/>
      <c r="H5" s="85"/>
      <c r="I5" s="85"/>
      <c r="J5" s="85"/>
      <c r="K5" s="85"/>
    </row>
    <row r="6" spans="1:11" ht="15" customHeight="1">
      <c r="A6" s="75" t="s">
        <v>11</v>
      </c>
      <c r="B6" s="78" t="s">
        <v>32</v>
      </c>
      <c r="C6" s="49" t="s">
        <v>31</v>
      </c>
      <c r="D6" s="44" t="s">
        <v>175</v>
      </c>
      <c r="E6" s="12"/>
      <c r="F6" s="11" t="s">
        <v>164</v>
      </c>
      <c r="G6" s="11">
        <v>1</v>
      </c>
      <c r="H6" s="11" t="s">
        <v>28</v>
      </c>
      <c r="I6" s="11">
        <v>1</v>
      </c>
      <c r="J6" s="11" t="s">
        <v>12</v>
      </c>
      <c r="K6" s="11"/>
    </row>
    <row r="7" spans="1:11" ht="15" customHeight="1">
      <c r="A7" s="76"/>
      <c r="B7" s="79"/>
      <c r="C7" s="49" t="s">
        <v>31</v>
      </c>
      <c r="D7" s="44" t="s">
        <v>176</v>
      </c>
      <c r="E7" s="12"/>
      <c r="F7" s="11" t="s">
        <v>165</v>
      </c>
      <c r="G7" s="11">
        <v>1</v>
      </c>
      <c r="H7" s="11" t="s">
        <v>28</v>
      </c>
      <c r="I7" s="11">
        <v>1</v>
      </c>
      <c r="J7" s="11" t="s">
        <v>12</v>
      </c>
      <c r="K7" s="11"/>
    </row>
    <row r="8" spans="1:11" ht="15" customHeight="1">
      <c r="A8" s="76"/>
      <c r="B8" s="79"/>
      <c r="C8" s="49" t="s">
        <v>31</v>
      </c>
      <c r="D8" s="44" t="s">
        <v>177</v>
      </c>
      <c r="E8" s="12"/>
      <c r="F8" s="11" t="s">
        <v>166</v>
      </c>
      <c r="G8" s="11">
        <v>1</v>
      </c>
      <c r="H8" s="11" t="s">
        <v>28</v>
      </c>
      <c r="I8" s="11">
        <v>1</v>
      </c>
      <c r="J8" s="11" t="s">
        <v>12</v>
      </c>
      <c r="K8" s="11"/>
    </row>
    <row r="9" spans="1:11" ht="15" customHeight="1">
      <c r="A9" s="76"/>
      <c r="B9" s="79"/>
      <c r="C9" s="49" t="s">
        <v>31</v>
      </c>
      <c r="D9" s="44" t="s">
        <v>180</v>
      </c>
      <c r="E9" s="12"/>
      <c r="F9" s="11" t="s">
        <v>167</v>
      </c>
      <c r="G9" s="11">
        <v>1</v>
      </c>
      <c r="H9" s="11" t="s">
        <v>28</v>
      </c>
      <c r="I9" s="11">
        <v>1</v>
      </c>
      <c r="J9" s="11" t="s">
        <v>12</v>
      </c>
      <c r="K9" s="11"/>
    </row>
    <row r="10" spans="1:11" ht="15" customHeight="1">
      <c r="A10" s="77"/>
      <c r="B10" s="80"/>
      <c r="C10" s="49" t="s">
        <v>31</v>
      </c>
      <c r="D10" s="44" t="s">
        <v>181</v>
      </c>
      <c r="E10" s="12"/>
      <c r="F10" s="11" t="s">
        <v>168</v>
      </c>
      <c r="G10" s="11">
        <v>2</v>
      </c>
      <c r="H10" s="11" t="s">
        <v>27</v>
      </c>
      <c r="I10" s="11">
        <v>1</v>
      </c>
      <c r="J10" s="11" t="s">
        <v>12</v>
      </c>
      <c r="K10" s="11"/>
    </row>
    <row r="11" spans="1:11" ht="13.2" customHeight="1">
      <c r="A11" s="75" t="s">
        <v>13</v>
      </c>
      <c r="B11" s="78" t="s">
        <v>34</v>
      </c>
      <c r="C11" s="49" t="s">
        <v>152</v>
      </c>
      <c r="D11" s="44" t="s">
        <v>16</v>
      </c>
      <c r="E11" s="12"/>
      <c r="F11" s="11" t="s">
        <v>169</v>
      </c>
      <c r="G11" s="11">
        <v>1</v>
      </c>
      <c r="H11" s="11" t="s">
        <v>28</v>
      </c>
      <c r="I11" s="11">
        <v>2</v>
      </c>
      <c r="J11" s="11" t="s">
        <v>12</v>
      </c>
      <c r="K11" s="11"/>
    </row>
    <row r="12" spans="1:11" ht="15">
      <c r="A12" s="76"/>
      <c r="B12" s="79"/>
      <c r="C12" s="49" t="s">
        <v>152</v>
      </c>
      <c r="D12" s="44" t="s">
        <v>195</v>
      </c>
      <c r="E12" s="12"/>
      <c r="F12" s="11" t="s">
        <v>170</v>
      </c>
      <c r="G12" s="11">
        <v>2</v>
      </c>
      <c r="H12" s="11" t="s">
        <v>28</v>
      </c>
      <c r="I12" s="11">
        <v>2</v>
      </c>
      <c r="J12" s="11" t="s">
        <v>12</v>
      </c>
      <c r="K12" s="11"/>
    </row>
    <row r="13" spans="1:11" ht="15">
      <c r="A13" s="77"/>
      <c r="B13" s="79"/>
      <c r="C13" s="49" t="s">
        <v>152</v>
      </c>
      <c r="D13" s="44" t="s">
        <v>93</v>
      </c>
      <c r="E13" s="12"/>
      <c r="F13" s="11" t="s">
        <v>171</v>
      </c>
      <c r="G13" s="11">
        <v>2</v>
      </c>
      <c r="H13" s="11" t="s">
        <v>28</v>
      </c>
      <c r="I13" s="11">
        <v>2</v>
      </c>
      <c r="J13" s="11" t="s">
        <v>12</v>
      </c>
      <c r="K13" s="11"/>
    </row>
    <row r="14" spans="1:11" ht="18" customHeight="1">
      <c r="A14" s="75" t="s">
        <v>14</v>
      </c>
      <c r="B14" s="78" t="s">
        <v>105</v>
      </c>
      <c r="C14" s="49" t="s">
        <v>152</v>
      </c>
      <c r="D14" s="44" t="s">
        <v>183</v>
      </c>
      <c r="E14" s="12"/>
      <c r="F14" s="11" t="s">
        <v>172</v>
      </c>
      <c r="G14" s="11">
        <v>1</v>
      </c>
      <c r="H14" s="11" t="s">
        <v>27</v>
      </c>
      <c r="I14" s="11">
        <v>3</v>
      </c>
      <c r="J14" s="11" t="s">
        <v>12</v>
      </c>
      <c r="K14" s="11"/>
    </row>
    <row r="15" spans="1:11" ht="15">
      <c r="A15" s="76"/>
      <c r="B15" s="79"/>
      <c r="C15" s="49" t="s">
        <v>152</v>
      </c>
      <c r="D15" s="48" t="s">
        <v>150</v>
      </c>
      <c r="E15" s="12"/>
      <c r="F15" s="11" t="s">
        <v>173</v>
      </c>
      <c r="G15" s="11">
        <v>1</v>
      </c>
      <c r="H15" s="11" t="s">
        <v>28</v>
      </c>
      <c r="I15" s="11">
        <v>2</v>
      </c>
      <c r="J15" s="11" t="s">
        <v>12</v>
      </c>
      <c r="K15" s="11"/>
    </row>
    <row r="16" spans="1:11" ht="15">
      <c r="A16" s="76"/>
      <c r="B16" s="79"/>
      <c r="C16" s="49" t="s">
        <v>152</v>
      </c>
      <c r="D16" s="48" t="s">
        <v>184</v>
      </c>
      <c r="E16" s="12"/>
      <c r="F16" s="11" t="s">
        <v>174</v>
      </c>
      <c r="G16" s="11">
        <v>3</v>
      </c>
      <c r="H16" s="11" t="s">
        <v>27</v>
      </c>
      <c r="I16" s="11">
        <v>3</v>
      </c>
      <c r="J16" s="11" t="s">
        <v>12</v>
      </c>
      <c r="K16" s="11"/>
    </row>
    <row r="17" spans="1:11" ht="15">
      <c r="A17" s="77"/>
      <c r="B17" s="79"/>
      <c r="C17" s="49" t="s">
        <v>152</v>
      </c>
      <c r="D17" s="44" t="s">
        <v>108</v>
      </c>
      <c r="E17" s="12"/>
      <c r="F17" s="11" t="s">
        <v>178</v>
      </c>
      <c r="G17" s="11">
        <v>2</v>
      </c>
      <c r="H17" s="11" t="s">
        <v>27</v>
      </c>
      <c r="I17" s="11">
        <v>2</v>
      </c>
      <c r="J17" s="11" t="s">
        <v>12</v>
      </c>
      <c r="K17" s="11"/>
    </row>
    <row r="18" spans="1:11" ht="17.399999999999999" customHeight="1">
      <c r="A18" s="75" t="s">
        <v>156</v>
      </c>
      <c r="B18" s="78" t="s">
        <v>36</v>
      </c>
      <c r="C18" s="49" t="s">
        <v>31</v>
      </c>
      <c r="D18" s="48" t="s">
        <v>145</v>
      </c>
      <c r="E18" s="12"/>
      <c r="F18" s="11" t="s">
        <v>179</v>
      </c>
      <c r="G18" s="11">
        <v>3</v>
      </c>
      <c r="H18" s="11" t="s">
        <v>28</v>
      </c>
      <c r="I18" s="11">
        <v>1</v>
      </c>
      <c r="J18" s="11" t="s">
        <v>12</v>
      </c>
      <c r="K18" s="11"/>
    </row>
    <row r="19" spans="1:11" ht="15">
      <c r="A19" s="76"/>
      <c r="B19" s="79"/>
      <c r="C19" s="49" t="s">
        <v>31</v>
      </c>
      <c r="D19" s="43" t="s">
        <v>182</v>
      </c>
      <c r="E19" s="12"/>
      <c r="F19" s="11" t="s">
        <v>185</v>
      </c>
      <c r="G19" s="11">
        <v>1</v>
      </c>
      <c r="H19" s="11" t="s">
        <v>27</v>
      </c>
      <c r="I19" s="11">
        <v>2</v>
      </c>
      <c r="J19" s="11" t="s">
        <v>12</v>
      </c>
      <c r="K19" s="11"/>
    </row>
    <row r="20" spans="1:11" ht="15">
      <c r="A20" s="76"/>
      <c r="B20" s="79"/>
      <c r="C20" s="49" t="s">
        <v>31</v>
      </c>
      <c r="D20" s="43" t="s">
        <v>146</v>
      </c>
      <c r="E20" s="12"/>
      <c r="F20" s="11" t="s">
        <v>186</v>
      </c>
      <c r="G20" s="11">
        <v>4</v>
      </c>
      <c r="H20" s="11" t="s">
        <v>27</v>
      </c>
      <c r="I20" s="11">
        <v>3</v>
      </c>
      <c r="J20" s="11" t="s">
        <v>12</v>
      </c>
      <c r="K20" s="11"/>
    </row>
    <row r="21" spans="1:11" ht="15">
      <c r="A21" s="76"/>
      <c r="B21" s="79"/>
      <c r="C21" s="49" t="s">
        <v>31</v>
      </c>
      <c r="D21" s="43" t="s">
        <v>147</v>
      </c>
      <c r="E21" s="12"/>
      <c r="F21" s="11" t="s">
        <v>187</v>
      </c>
      <c r="G21" s="11">
        <v>3</v>
      </c>
      <c r="H21" s="11" t="s">
        <v>27</v>
      </c>
      <c r="I21" s="11">
        <v>3</v>
      </c>
      <c r="J21" s="11" t="s">
        <v>12</v>
      </c>
      <c r="K21" s="11"/>
    </row>
    <row r="22" spans="1:11" ht="15">
      <c r="A22" s="76"/>
      <c r="B22" s="79"/>
      <c r="C22" s="49" t="s">
        <v>31</v>
      </c>
      <c r="D22" s="43" t="s">
        <v>148</v>
      </c>
      <c r="E22" s="12"/>
      <c r="F22" s="11" t="s">
        <v>188</v>
      </c>
      <c r="G22" s="11">
        <v>5</v>
      </c>
      <c r="H22" s="11" t="s">
        <v>27</v>
      </c>
      <c r="I22" s="11">
        <v>3</v>
      </c>
      <c r="J22" s="11" t="s">
        <v>12</v>
      </c>
      <c r="K22" s="11"/>
    </row>
    <row r="23" spans="1:11" ht="15">
      <c r="A23" s="76"/>
      <c r="B23" s="79"/>
      <c r="C23" s="49" t="s">
        <v>31</v>
      </c>
      <c r="D23" s="43" t="s">
        <v>142</v>
      </c>
      <c r="E23" s="12"/>
      <c r="F23" s="11" t="s">
        <v>189</v>
      </c>
      <c r="G23" s="11">
        <v>4</v>
      </c>
      <c r="H23" s="11" t="s">
        <v>27</v>
      </c>
      <c r="I23" s="11">
        <v>3</v>
      </c>
      <c r="J23" s="11" t="s">
        <v>12</v>
      </c>
      <c r="K23" s="11"/>
    </row>
    <row r="24" spans="1:11" ht="15">
      <c r="A24" s="76"/>
      <c r="B24" s="79"/>
      <c r="C24" s="49" t="s">
        <v>31</v>
      </c>
      <c r="D24" s="43" t="s">
        <v>149</v>
      </c>
      <c r="E24" s="12"/>
      <c r="F24" s="11" t="s">
        <v>190</v>
      </c>
      <c r="G24" s="11">
        <v>4</v>
      </c>
      <c r="H24" s="11" t="s">
        <v>27</v>
      </c>
      <c r="I24" s="11">
        <v>3</v>
      </c>
      <c r="J24" s="11" t="s">
        <v>12</v>
      </c>
      <c r="K24" s="11"/>
    </row>
    <row r="25" spans="1:11" ht="15">
      <c r="A25" s="77"/>
      <c r="B25" s="80"/>
      <c r="C25" s="49" t="s">
        <v>31</v>
      </c>
      <c r="D25" s="43" t="s">
        <v>135</v>
      </c>
      <c r="E25" s="12"/>
      <c r="F25" s="11" t="s">
        <v>191</v>
      </c>
      <c r="G25" s="11">
        <v>5</v>
      </c>
      <c r="H25" s="11" t="s">
        <v>27</v>
      </c>
      <c r="I25" s="11">
        <v>3</v>
      </c>
      <c r="J25" s="11" t="s">
        <v>12</v>
      </c>
      <c r="K25" s="11"/>
    </row>
    <row r="29" spans="1:11" ht="15">
      <c r="D29" s="45"/>
    </row>
    <row r="30" spans="1:11" ht="15">
      <c r="D30" s="45"/>
    </row>
    <row r="31" spans="1:11" ht="15">
      <c r="D31" s="46"/>
    </row>
    <row r="32" spans="1:11" ht="15">
      <c r="D32" s="46"/>
    </row>
    <row r="33" spans="4:4" ht="15">
      <c r="D33" s="45"/>
    </row>
    <row r="34" spans="4:4" ht="15">
      <c r="D34" s="45"/>
    </row>
    <row r="35" spans="4:4" ht="15">
      <c r="D35" s="45"/>
    </row>
    <row r="36" spans="4:4" ht="15">
      <c r="D36" s="45"/>
    </row>
    <row r="37" spans="4:4" ht="15">
      <c r="D37" s="45"/>
    </row>
    <row r="38" spans="4:4" ht="15">
      <c r="D38" s="45"/>
    </row>
    <row r="39" spans="4:4" ht="15">
      <c r="D39" s="45"/>
    </row>
    <row r="40" spans="4:4" ht="15">
      <c r="D40" s="47"/>
    </row>
  </sheetData>
  <mergeCells count="17">
    <mergeCell ref="C4:E4"/>
    <mergeCell ref="A4:A5"/>
    <mergeCell ref="B4:B5"/>
    <mergeCell ref="K4:K5"/>
    <mergeCell ref="F4:F5"/>
    <mergeCell ref="G4:G5"/>
    <mergeCell ref="H4:H5"/>
    <mergeCell ref="I4:I5"/>
    <mergeCell ref="J4:J5"/>
    <mergeCell ref="A18:A25"/>
    <mergeCell ref="B14:B17"/>
    <mergeCell ref="B18:B25"/>
    <mergeCell ref="B6:B10"/>
    <mergeCell ref="B11:B13"/>
    <mergeCell ref="A6:A10"/>
    <mergeCell ref="A11:A13"/>
    <mergeCell ref="A14:A17"/>
  </mergeCells>
  <phoneticPr fontId="2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3F9C-ECB9-41E0-B278-042952FE3307}">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I18"/>
  <sheetViews>
    <sheetView topLeftCell="A4" zoomScale="81" zoomScaleNormal="81" workbookViewId="0">
      <selection activeCell="D14" sqref="D14"/>
    </sheetView>
  </sheetViews>
  <sheetFormatPr defaultColWidth="9" defaultRowHeight="14.4"/>
  <cols>
    <col min="3" max="4" width="40.6640625" style="8" customWidth="1"/>
    <col min="5" max="5" width="18.88671875" customWidth="1"/>
    <col min="6" max="6" width="16.44140625" customWidth="1"/>
    <col min="7" max="7" width="26.44140625" customWidth="1"/>
    <col min="8" max="8" width="16" customWidth="1"/>
    <col min="9" max="9" width="14.5546875" customWidth="1"/>
  </cols>
  <sheetData>
    <row r="4" spans="1:9" ht="17.399999999999999">
      <c r="A4" s="86" t="s">
        <v>29</v>
      </c>
      <c r="B4" s="88" t="s">
        <v>20</v>
      </c>
      <c r="C4" s="89"/>
      <c r="D4" s="90"/>
      <c r="E4" s="86" t="s">
        <v>21</v>
      </c>
      <c r="F4" s="86" t="s">
        <v>22</v>
      </c>
      <c r="G4" s="86" t="s">
        <v>30</v>
      </c>
      <c r="H4" s="86" t="s">
        <v>7</v>
      </c>
      <c r="I4" s="86" t="s">
        <v>10</v>
      </c>
    </row>
    <row r="5" spans="1:9" ht="34.799999999999997">
      <c r="A5" s="87"/>
      <c r="B5" s="9" t="s">
        <v>23</v>
      </c>
      <c r="C5" s="10" t="s">
        <v>24</v>
      </c>
      <c r="D5" s="10" t="s">
        <v>25</v>
      </c>
      <c r="E5" s="87"/>
      <c r="F5" s="87"/>
      <c r="G5" s="87"/>
      <c r="H5" s="87"/>
      <c r="I5" s="87"/>
    </row>
    <row r="6" spans="1:9" ht="45">
      <c r="A6" s="11" t="s">
        <v>11</v>
      </c>
      <c r="B6" s="11" t="s">
        <v>31</v>
      </c>
      <c r="C6" s="12" t="s">
        <v>32</v>
      </c>
      <c r="D6" s="12" t="s">
        <v>33</v>
      </c>
      <c r="E6" s="11">
        <v>1</v>
      </c>
      <c r="F6" s="11" t="s">
        <v>28</v>
      </c>
      <c r="G6" s="11"/>
      <c r="H6" s="11"/>
      <c r="I6" s="11"/>
    </row>
    <row r="7" spans="1:9" s="7" customFormat="1" ht="30">
      <c r="A7" s="11" t="s">
        <v>13</v>
      </c>
      <c r="B7" s="11" t="s">
        <v>152</v>
      </c>
      <c r="C7" s="12" t="s">
        <v>34</v>
      </c>
      <c r="D7" s="12" t="s">
        <v>92</v>
      </c>
      <c r="E7" s="11">
        <v>1</v>
      </c>
      <c r="F7" s="11" t="s">
        <v>28</v>
      </c>
      <c r="G7" s="11"/>
      <c r="H7" s="11"/>
      <c r="I7" s="11"/>
    </row>
    <row r="8" spans="1:9" ht="30">
      <c r="A8" s="11" t="s">
        <v>14</v>
      </c>
      <c r="B8" s="11" t="s">
        <v>152</v>
      </c>
      <c r="C8" s="12" t="s">
        <v>105</v>
      </c>
      <c r="D8" s="12" t="s">
        <v>35</v>
      </c>
      <c r="E8" s="11">
        <v>1</v>
      </c>
      <c r="F8" s="11" t="s">
        <v>28</v>
      </c>
      <c r="G8" s="11"/>
      <c r="H8" s="11"/>
      <c r="I8" s="11"/>
    </row>
    <row r="9" spans="1:9" ht="45">
      <c r="A9" s="11" t="s">
        <v>156</v>
      </c>
      <c r="B9" s="11" t="s">
        <v>26</v>
      </c>
      <c r="C9" s="12" t="s">
        <v>36</v>
      </c>
      <c r="D9" s="12" t="s">
        <v>37</v>
      </c>
      <c r="E9" s="11">
        <v>1</v>
      </c>
      <c r="F9" s="11" t="s">
        <v>28</v>
      </c>
      <c r="G9" s="11"/>
      <c r="H9" s="11"/>
      <c r="I9" s="11"/>
    </row>
    <row r="10" spans="1:9" ht="30">
      <c r="A10" s="11" t="s">
        <v>157</v>
      </c>
      <c r="B10" s="11" t="s">
        <v>26</v>
      </c>
      <c r="C10" s="12" t="s">
        <v>233</v>
      </c>
      <c r="D10" s="12" t="s">
        <v>38</v>
      </c>
      <c r="E10" s="11">
        <v>2</v>
      </c>
      <c r="F10" s="11" t="s">
        <v>27</v>
      </c>
      <c r="G10" s="11"/>
      <c r="H10" s="11"/>
      <c r="I10" s="11"/>
    </row>
    <row r="11" spans="1:9" ht="30">
      <c r="A11" s="11" t="s">
        <v>158</v>
      </c>
      <c r="B11" s="11" t="s">
        <v>152</v>
      </c>
      <c r="C11" s="12" t="s">
        <v>39</v>
      </c>
      <c r="D11" s="12" t="s">
        <v>40</v>
      </c>
      <c r="E11" s="11">
        <v>2</v>
      </c>
      <c r="F11" s="11" t="s">
        <v>28</v>
      </c>
      <c r="G11" s="11"/>
      <c r="H11" s="11"/>
      <c r="I11" s="11"/>
    </row>
    <row r="12" spans="1:9" ht="30">
      <c r="A12" s="11" t="s">
        <v>159</v>
      </c>
      <c r="B12" s="11" t="s">
        <v>26</v>
      </c>
      <c r="C12" s="12" t="s">
        <v>41</v>
      </c>
      <c r="D12" s="12" t="s">
        <v>42</v>
      </c>
      <c r="E12" s="11">
        <v>2</v>
      </c>
      <c r="F12" s="11" t="s">
        <v>28</v>
      </c>
      <c r="G12" s="11"/>
      <c r="H12" s="11"/>
      <c r="I12" s="11"/>
    </row>
    <row r="13" spans="1:9" ht="45">
      <c r="A13" s="11" t="s">
        <v>160</v>
      </c>
      <c r="B13" s="11" t="s">
        <v>26</v>
      </c>
      <c r="C13" s="12" t="s">
        <v>153</v>
      </c>
      <c r="D13" s="12" t="s">
        <v>43</v>
      </c>
      <c r="E13" s="11">
        <v>3</v>
      </c>
      <c r="F13" s="11" t="s">
        <v>28</v>
      </c>
      <c r="G13" s="11"/>
      <c r="H13" s="11"/>
      <c r="I13" s="11"/>
    </row>
    <row r="14" spans="1:9" ht="38.4" customHeight="1">
      <c r="A14" s="11" t="s">
        <v>161</v>
      </c>
      <c r="B14" s="11" t="s">
        <v>152</v>
      </c>
      <c r="C14" s="12" t="s">
        <v>154</v>
      </c>
      <c r="D14" s="12" t="s">
        <v>155</v>
      </c>
      <c r="E14" s="11"/>
      <c r="F14" s="11"/>
      <c r="G14" s="11"/>
      <c r="H14" s="11"/>
      <c r="I14" s="11"/>
    </row>
    <row r="15" spans="1:9" ht="90">
      <c r="A15" s="11" t="s">
        <v>162</v>
      </c>
      <c r="B15" s="11" t="s">
        <v>152</v>
      </c>
      <c r="C15" s="12" t="s">
        <v>234</v>
      </c>
      <c r="D15" s="12" t="s">
        <v>44</v>
      </c>
      <c r="E15" s="11">
        <v>4</v>
      </c>
      <c r="F15" s="11" t="s">
        <v>28</v>
      </c>
      <c r="G15" s="11"/>
      <c r="H15" s="11"/>
      <c r="I15" s="11"/>
    </row>
    <row r="16" spans="1:9" ht="45">
      <c r="A16" s="11" t="s">
        <v>163</v>
      </c>
      <c r="B16" s="11" t="s">
        <v>152</v>
      </c>
      <c r="C16" s="12" t="s">
        <v>45</v>
      </c>
      <c r="D16" s="12" t="s">
        <v>46</v>
      </c>
      <c r="E16" s="11">
        <v>5</v>
      </c>
      <c r="F16" s="11" t="s">
        <v>27</v>
      </c>
      <c r="G16" s="11"/>
      <c r="H16" s="11"/>
      <c r="I16" s="11"/>
    </row>
    <row r="17" spans="3:4">
      <c r="C17"/>
      <c r="D17"/>
    </row>
    <row r="18" spans="3:4">
      <c r="C18"/>
      <c r="D18"/>
    </row>
  </sheetData>
  <mergeCells count="7">
    <mergeCell ref="H4:H5"/>
    <mergeCell ref="I4:I5"/>
    <mergeCell ref="B4:D4"/>
    <mergeCell ref="A4:A5"/>
    <mergeCell ref="E4:E5"/>
    <mergeCell ref="F4:F5"/>
    <mergeCell ref="G4:G5"/>
  </mergeCells>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opLeftCell="A25" workbookViewId="0">
      <selection activeCell="B33" activeCellId="2" sqref="B22:B25 B27:B31 B33:B38"/>
    </sheetView>
  </sheetViews>
  <sheetFormatPr defaultColWidth="9" defaultRowHeight="14.4"/>
  <cols>
    <col min="2" max="2" width="33.44140625" customWidth="1"/>
    <col min="3" max="3" width="52.44140625" customWidth="1"/>
    <col min="4" max="4" width="20.44140625" customWidth="1"/>
    <col min="5" max="5" width="14.109375" customWidth="1"/>
    <col min="6" max="6" width="10.33203125" customWidth="1"/>
    <col min="8" max="8" width="15.5546875" customWidth="1"/>
    <col min="9" max="9" width="15.6640625" customWidth="1"/>
    <col min="10" max="10" width="16.5546875" customWidth="1"/>
  </cols>
  <sheetData>
    <row r="1" spans="1:10" ht="14.25" customHeight="1">
      <c r="A1" s="92" t="s">
        <v>0</v>
      </c>
      <c r="B1" s="92"/>
      <c r="C1" s="92"/>
      <c r="D1" s="92"/>
      <c r="E1" s="92"/>
      <c r="F1" s="92"/>
      <c r="G1" s="92"/>
      <c r="H1" s="92"/>
      <c r="I1" s="92"/>
      <c r="J1" s="92"/>
    </row>
    <row r="2" spans="1:10" ht="29.25" customHeight="1">
      <c r="A2" s="92"/>
      <c r="B2" s="92"/>
      <c r="C2" s="92"/>
      <c r="D2" s="92"/>
      <c r="E2" s="92"/>
      <c r="F2" s="92"/>
      <c r="G2" s="92"/>
      <c r="H2" s="92"/>
      <c r="I2" s="92"/>
      <c r="J2" s="92"/>
    </row>
    <row r="4" spans="1:10" ht="52.2">
      <c r="A4" s="35" t="s">
        <v>1</v>
      </c>
      <c r="B4" s="35" t="s">
        <v>2</v>
      </c>
      <c r="C4" s="35" t="s">
        <v>3</v>
      </c>
      <c r="D4" s="35" t="s">
        <v>4</v>
      </c>
      <c r="E4" s="35" t="s">
        <v>5</v>
      </c>
      <c r="F4" s="35" t="s">
        <v>6</v>
      </c>
      <c r="G4" s="35" t="s">
        <v>7</v>
      </c>
      <c r="H4" s="36" t="s">
        <v>8</v>
      </c>
      <c r="I4" s="35" t="s">
        <v>9</v>
      </c>
      <c r="J4" s="35" t="s">
        <v>10</v>
      </c>
    </row>
    <row r="5" spans="1:10" ht="30">
      <c r="A5" s="93" t="s">
        <v>83</v>
      </c>
      <c r="B5" s="94"/>
      <c r="C5" s="94"/>
      <c r="D5" s="94"/>
      <c r="E5" s="94"/>
      <c r="F5" s="94"/>
      <c r="G5" s="94"/>
      <c r="H5" s="94"/>
      <c r="I5" s="94"/>
      <c r="J5" s="94"/>
    </row>
    <row r="6" spans="1:10" s="70" customFormat="1" ht="18">
      <c r="A6" s="69" t="s">
        <v>202</v>
      </c>
      <c r="B6" s="52" t="s">
        <v>138</v>
      </c>
      <c r="C6" s="72"/>
      <c r="D6" s="72" t="s">
        <v>164</v>
      </c>
      <c r="E6" s="72" t="s">
        <v>11</v>
      </c>
      <c r="F6" s="72">
        <v>1</v>
      </c>
      <c r="G6" s="72" t="s">
        <v>196</v>
      </c>
      <c r="H6" s="72">
        <v>2</v>
      </c>
      <c r="I6" s="72" t="s">
        <v>197</v>
      </c>
      <c r="J6" s="72"/>
    </row>
    <row r="7" spans="1:10" s="70" customFormat="1" ht="18">
      <c r="A7" s="69" t="s">
        <v>203</v>
      </c>
      <c r="B7" s="52" t="s">
        <v>140</v>
      </c>
      <c r="C7" s="72"/>
      <c r="D7" s="72" t="s">
        <v>165</v>
      </c>
      <c r="E7" s="72" t="s">
        <v>11</v>
      </c>
      <c r="F7" s="72">
        <v>1</v>
      </c>
      <c r="G7" s="72" t="s">
        <v>196</v>
      </c>
      <c r="H7" s="72">
        <v>2</v>
      </c>
      <c r="I7" s="72" t="s">
        <v>197</v>
      </c>
      <c r="J7" s="72"/>
    </row>
    <row r="8" spans="1:10" s="70" customFormat="1" ht="18">
      <c r="A8" s="69" t="s">
        <v>208</v>
      </c>
      <c r="B8" s="53" t="s">
        <v>100</v>
      </c>
      <c r="C8" s="72"/>
      <c r="D8" s="72" t="s">
        <v>167</v>
      </c>
      <c r="E8" s="72" t="s">
        <v>11</v>
      </c>
      <c r="F8" s="72">
        <v>1</v>
      </c>
      <c r="G8" s="72" t="s">
        <v>196</v>
      </c>
      <c r="H8" s="72">
        <v>2</v>
      </c>
      <c r="I8" s="72" t="s">
        <v>198</v>
      </c>
      <c r="J8" s="72"/>
    </row>
    <row r="9" spans="1:10" s="70" customFormat="1" ht="18">
      <c r="A9" s="69" t="s">
        <v>204</v>
      </c>
      <c r="B9" s="54" t="s">
        <v>133</v>
      </c>
      <c r="C9" s="72"/>
      <c r="D9" s="72" t="s">
        <v>167</v>
      </c>
      <c r="E9" s="72" t="s">
        <v>11</v>
      </c>
      <c r="F9" s="72">
        <v>1</v>
      </c>
      <c r="G9" s="72" t="s">
        <v>196</v>
      </c>
      <c r="H9" s="72">
        <v>3</v>
      </c>
      <c r="I9" s="72" t="s">
        <v>199</v>
      </c>
      <c r="J9" s="72"/>
    </row>
    <row r="10" spans="1:10" s="70" customFormat="1" ht="18">
      <c r="A10" s="69" t="s">
        <v>205</v>
      </c>
      <c r="B10" s="53" t="s">
        <v>139</v>
      </c>
      <c r="C10" s="72"/>
      <c r="D10" s="72" t="s">
        <v>168</v>
      </c>
      <c r="E10" s="72" t="s">
        <v>11</v>
      </c>
      <c r="F10" s="72">
        <v>1</v>
      </c>
      <c r="G10" s="72" t="s">
        <v>196</v>
      </c>
      <c r="H10" s="72">
        <v>4</v>
      </c>
      <c r="I10" s="72" t="s">
        <v>200</v>
      </c>
      <c r="J10" s="72"/>
    </row>
    <row r="11" spans="1:10" s="70" customFormat="1" ht="18">
      <c r="A11" s="69" t="s">
        <v>209</v>
      </c>
      <c r="B11" s="53" t="s">
        <v>131</v>
      </c>
      <c r="C11" s="72"/>
      <c r="D11" s="72" t="s">
        <v>168</v>
      </c>
      <c r="E11" s="72" t="s">
        <v>11</v>
      </c>
      <c r="F11" s="72">
        <v>1</v>
      </c>
      <c r="G11" s="72" t="s">
        <v>196</v>
      </c>
      <c r="H11" s="72">
        <v>2</v>
      </c>
      <c r="I11" s="72" t="s">
        <v>200</v>
      </c>
      <c r="J11" s="72"/>
    </row>
    <row r="12" spans="1:10" s="70" customFormat="1" ht="18">
      <c r="A12" s="69" t="s">
        <v>210</v>
      </c>
      <c r="B12" s="65" t="s">
        <v>15</v>
      </c>
      <c r="C12" s="72"/>
      <c r="D12" s="72" t="s">
        <v>172</v>
      </c>
      <c r="E12" s="72" t="s">
        <v>14</v>
      </c>
      <c r="F12" s="72">
        <v>1</v>
      </c>
      <c r="G12" s="72" t="s">
        <v>196</v>
      </c>
      <c r="H12" s="72">
        <v>2</v>
      </c>
      <c r="I12" s="72" t="s">
        <v>201</v>
      </c>
      <c r="J12" s="72"/>
    </row>
    <row r="13" spans="1:10" s="70" customFormat="1" ht="18">
      <c r="A13" s="69" t="s">
        <v>211</v>
      </c>
      <c r="B13" s="52" t="s">
        <v>89</v>
      </c>
      <c r="C13" s="72"/>
      <c r="D13" s="72" t="s">
        <v>172</v>
      </c>
      <c r="E13" s="72" t="s">
        <v>14</v>
      </c>
      <c r="F13" s="72">
        <v>1</v>
      </c>
      <c r="G13" s="72" t="s">
        <v>196</v>
      </c>
      <c r="H13" s="72">
        <v>2</v>
      </c>
      <c r="I13" s="72" t="s">
        <v>201</v>
      </c>
      <c r="J13" s="72"/>
    </row>
    <row r="14" spans="1:10" s="70" customFormat="1" ht="18">
      <c r="A14" s="69" t="s">
        <v>206</v>
      </c>
      <c r="B14" s="53" t="s">
        <v>88</v>
      </c>
      <c r="C14" s="72"/>
      <c r="D14" s="72" t="s">
        <v>172</v>
      </c>
      <c r="E14" s="72" t="s">
        <v>14</v>
      </c>
      <c r="F14" s="72">
        <v>1</v>
      </c>
      <c r="G14" s="72" t="s">
        <v>196</v>
      </c>
      <c r="H14" s="72">
        <v>2</v>
      </c>
      <c r="I14" s="72" t="s">
        <v>232</v>
      </c>
      <c r="J14" s="72"/>
    </row>
    <row r="15" spans="1:10" s="70" customFormat="1" ht="36">
      <c r="A15" s="69" t="s">
        <v>212</v>
      </c>
      <c r="B15" s="54" t="s">
        <v>141</v>
      </c>
      <c r="C15" s="72"/>
      <c r="D15" s="72" t="s">
        <v>185</v>
      </c>
      <c r="E15" s="72" t="s">
        <v>156</v>
      </c>
      <c r="F15" s="72">
        <v>1</v>
      </c>
      <c r="G15" s="72" t="s">
        <v>12</v>
      </c>
      <c r="H15" s="72">
        <v>5</v>
      </c>
      <c r="I15" s="72" t="s">
        <v>197</v>
      </c>
      <c r="J15" s="72"/>
    </row>
    <row r="16" spans="1:10" ht="30">
      <c r="A16" s="95" t="s">
        <v>85</v>
      </c>
      <c r="B16" s="96"/>
      <c r="C16" s="96"/>
      <c r="D16" s="96"/>
      <c r="E16" s="96"/>
      <c r="F16" s="96"/>
      <c r="G16" s="96"/>
      <c r="H16" s="96"/>
      <c r="I16" s="96"/>
      <c r="J16" s="97"/>
    </row>
    <row r="17" spans="1:12" s="70" customFormat="1" ht="18">
      <c r="A17" s="69" t="s">
        <v>213</v>
      </c>
      <c r="B17" s="52" t="s">
        <v>103</v>
      </c>
      <c r="C17" s="72"/>
      <c r="D17" s="72" t="s">
        <v>185</v>
      </c>
      <c r="E17" s="72" t="s">
        <v>156</v>
      </c>
      <c r="F17" s="72">
        <v>2</v>
      </c>
      <c r="G17" s="72" t="s">
        <v>12</v>
      </c>
      <c r="H17" s="72">
        <v>6</v>
      </c>
      <c r="I17" s="72" t="s">
        <v>232</v>
      </c>
      <c r="J17" s="72"/>
    </row>
    <row r="18" spans="1:12" s="70" customFormat="1" ht="36">
      <c r="A18" s="69" t="s">
        <v>214</v>
      </c>
      <c r="B18" s="54" t="s">
        <v>193</v>
      </c>
      <c r="C18" s="72"/>
      <c r="D18" s="72" t="s">
        <v>185</v>
      </c>
      <c r="E18" s="72" t="s">
        <v>156</v>
      </c>
      <c r="F18" s="72">
        <v>2</v>
      </c>
      <c r="G18" s="72" t="s">
        <v>12</v>
      </c>
      <c r="H18" s="72">
        <v>6</v>
      </c>
      <c r="I18" s="72" t="s">
        <v>197</v>
      </c>
      <c r="J18" s="72"/>
    </row>
    <row r="19" spans="1:12" s="70" customFormat="1" ht="18">
      <c r="A19" s="69" t="s">
        <v>215</v>
      </c>
      <c r="B19" s="66" t="s">
        <v>134</v>
      </c>
      <c r="C19" s="72"/>
      <c r="D19" s="72" t="s">
        <v>185</v>
      </c>
      <c r="E19" s="72" t="s">
        <v>156</v>
      </c>
      <c r="F19" s="72">
        <v>2</v>
      </c>
      <c r="G19" s="72" t="s">
        <v>12</v>
      </c>
      <c r="H19" s="72">
        <v>6</v>
      </c>
      <c r="I19" s="72" t="s">
        <v>198</v>
      </c>
      <c r="J19" s="72"/>
    </row>
    <row r="20" spans="1:12" s="70" customFormat="1" ht="18">
      <c r="A20" s="69" t="s">
        <v>207</v>
      </c>
      <c r="B20" s="67" t="s">
        <v>101</v>
      </c>
      <c r="C20" s="72"/>
      <c r="D20" s="72" t="s">
        <v>194</v>
      </c>
      <c r="E20" s="72" t="s">
        <v>156</v>
      </c>
      <c r="F20" s="72">
        <v>2</v>
      </c>
      <c r="G20" s="72" t="s">
        <v>12</v>
      </c>
      <c r="H20" s="72">
        <v>6</v>
      </c>
      <c r="I20" s="72" t="s">
        <v>197</v>
      </c>
      <c r="J20" s="72"/>
    </row>
    <row r="21" spans="1:12" s="70" customFormat="1" ht="18">
      <c r="A21" s="69" t="s">
        <v>216</v>
      </c>
      <c r="B21" s="67" t="s">
        <v>102</v>
      </c>
      <c r="C21" s="72"/>
      <c r="D21" s="72" t="s">
        <v>185</v>
      </c>
      <c r="E21" s="72" t="s">
        <v>156</v>
      </c>
      <c r="F21" s="72">
        <v>2</v>
      </c>
      <c r="G21" s="72" t="s">
        <v>12</v>
      </c>
      <c r="H21" s="72">
        <v>6</v>
      </c>
      <c r="I21" s="72" t="s">
        <v>199</v>
      </c>
      <c r="J21" s="72"/>
    </row>
    <row r="22" spans="1:12" s="70" customFormat="1" ht="18">
      <c r="A22" s="69" t="s">
        <v>217</v>
      </c>
      <c r="B22" s="67" t="s">
        <v>88</v>
      </c>
      <c r="C22" s="72"/>
      <c r="D22" s="72" t="s">
        <v>172</v>
      </c>
      <c r="E22" s="72" t="s">
        <v>14</v>
      </c>
      <c r="F22" s="72">
        <v>2</v>
      </c>
      <c r="G22" s="72" t="s">
        <v>12</v>
      </c>
      <c r="H22" s="72">
        <v>3</v>
      </c>
      <c r="I22" s="72" t="s">
        <v>198</v>
      </c>
      <c r="J22" s="72"/>
    </row>
    <row r="23" spans="1:12" s="70" customFormat="1" ht="36">
      <c r="A23" s="69" t="s">
        <v>218</v>
      </c>
      <c r="B23" s="66" t="s">
        <v>104</v>
      </c>
      <c r="C23" s="72"/>
      <c r="D23" s="72" t="s">
        <v>173</v>
      </c>
      <c r="E23" s="72" t="s">
        <v>156</v>
      </c>
      <c r="F23" s="72">
        <v>2</v>
      </c>
      <c r="G23" s="72" t="s">
        <v>12</v>
      </c>
      <c r="H23" s="72">
        <v>2</v>
      </c>
      <c r="I23" s="72" t="s">
        <v>232</v>
      </c>
      <c r="J23" s="72"/>
      <c r="L23" s="74"/>
    </row>
    <row r="24" spans="1:12" s="70" customFormat="1" ht="36">
      <c r="A24" s="69" t="s">
        <v>219</v>
      </c>
      <c r="B24" s="65" t="s">
        <v>132</v>
      </c>
      <c r="C24" s="72"/>
      <c r="D24" s="72" t="s">
        <v>179</v>
      </c>
      <c r="E24" s="72" t="s">
        <v>156</v>
      </c>
      <c r="F24" s="72">
        <v>2</v>
      </c>
      <c r="G24" s="72" t="s">
        <v>12</v>
      </c>
      <c r="H24" s="72">
        <v>2</v>
      </c>
      <c r="I24" s="72" t="s">
        <v>199</v>
      </c>
      <c r="J24" s="72"/>
    </row>
    <row r="25" spans="1:12" s="70" customFormat="1" ht="36">
      <c r="A25" s="69" t="s">
        <v>220</v>
      </c>
      <c r="B25" s="66" t="s">
        <v>137</v>
      </c>
      <c r="C25" s="72"/>
      <c r="D25" s="72" t="s">
        <v>186</v>
      </c>
      <c r="E25" s="72" t="s">
        <v>156</v>
      </c>
      <c r="F25" s="72">
        <v>2</v>
      </c>
      <c r="G25" s="72" t="s">
        <v>12</v>
      </c>
      <c r="H25" s="72">
        <v>6</v>
      </c>
      <c r="I25" s="72" t="s">
        <v>199</v>
      </c>
      <c r="J25" s="72"/>
    </row>
    <row r="26" spans="1:12" ht="30">
      <c r="A26" s="98" t="s">
        <v>87</v>
      </c>
      <c r="B26" s="96"/>
      <c r="C26" s="96"/>
      <c r="D26" s="96"/>
      <c r="E26" s="96"/>
      <c r="F26" s="96"/>
      <c r="G26" s="96"/>
      <c r="H26" s="96"/>
      <c r="I26" s="96"/>
      <c r="J26" s="97"/>
    </row>
    <row r="27" spans="1:12" s="70" customFormat="1" ht="36">
      <c r="A27" s="69" t="s">
        <v>221</v>
      </c>
      <c r="B27" s="54" t="s">
        <v>192</v>
      </c>
      <c r="C27" s="72"/>
      <c r="D27" s="72" t="s">
        <v>174</v>
      </c>
      <c r="E27" s="72" t="s">
        <v>14</v>
      </c>
      <c r="F27" s="72">
        <v>3</v>
      </c>
      <c r="G27" s="72" t="s">
        <v>12</v>
      </c>
      <c r="H27" s="72">
        <v>4</v>
      </c>
      <c r="I27" s="72" t="s">
        <v>199</v>
      </c>
      <c r="J27" s="72"/>
    </row>
    <row r="28" spans="1:12" s="70" customFormat="1" ht="18">
      <c r="A28" s="69" t="s">
        <v>222</v>
      </c>
      <c r="B28" s="52" t="s">
        <v>108</v>
      </c>
      <c r="C28" s="72"/>
      <c r="D28" s="72" t="s">
        <v>178</v>
      </c>
      <c r="E28" s="72" t="s">
        <v>14</v>
      </c>
      <c r="F28" s="72">
        <v>3</v>
      </c>
      <c r="G28" s="72" t="s">
        <v>12</v>
      </c>
      <c r="H28" s="72">
        <v>5</v>
      </c>
      <c r="I28" s="72" t="s">
        <v>201</v>
      </c>
      <c r="J28" s="72"/>
    </row>
    <row r="29" spans="1:12" s="70" customFormat="1" ht="18">
      <c r="A29" s="69" t="s">
        <v>223</v>
      </c>
      <c r="B29" s="54" t="s">
        <v>142</v>
      </c>
      <c r="C29" s="72"/>
      <c r="D29" s="72" t="s">
        <v>189</v>
      </c>
      <c r="E29" s="72" t="s">
        <v>156</v>
      </c>
      <c r="F29" s="72">
        <v>3</v>
      </c>
      <c r="G29" s="72" t="s">
        <v>12</v>
      </c>
      <c r="H29" s="72">
        <v>5</v>
      </c>
      <c r="I29" s="72" t="s">
        <v>198</v>
      </c>
      <c r="J29" s="72"/>
    </row>
    <row r="30" spans="1:12" s="70" customFormat="1" ht="18">
      <c r="A30" s="69" t="s">
        <v>224</v>
      </c>
      <c r="B30" s="54" t="s">
        <v>136</v>
      </c>
      <c r="C30" s="72"/>
      <c r="D30" s="72" t="s">
        <v>190</v>
      </c>
      <c r="E30" s="72" t="s">
        <v>156</v>
      </c>
      <c r="F30" s="72">
        <v>3</v>
      </c>
      <c r="G30" s="72" t="s">
        <v>12</v>
      </c>
      <c r="H30" s="72">
        <v>5</v>
      </c>
      <c r="I30" s="72" t="s">
        <v>200</v>
      </c>
      <c r="J30" s="72"/>
    </row>
    <row r="31" spans="1:12" s="70" customFormat="1" ht="18">
      <c r="A31" s="69" t="s">
        <v>225</v>
      </c>
      <c r="B31" s="54" t="s">
        <v>135</v>
      </c>
      <c r="C31" s="72"/>
      <c r="D31" s="72" t="s">
        <v>191</v>
      </c>
      <c r="E31" s="72" t="s">
        <v>156</v>
      </c>
      <c r="F31" s="72">
        <v>3</v>
      </c>
      <c r="G31" s="72" t="s">
        <v>12</v>
      </c>
      <c r="H31" s="72">
        <v>5</v>
      </c>
      <c r="I31" s="72" t="s">
        <v>198</v>
      </c>
      <c r="J31" s="72"/>
    </row>
    <row r="32" spans="1:12" ht="30">
      <c r="A32" s="98" t="s">
        <v>90</v>
      </c>
      <c r="B32" s="96"/>
      <c r="C32" s="96"/>
      <c r="D32" s="96"/>
      <c r="E32" s="96"/>
      <c r="F32" s="96"/>
      <c r="G32" s="96"/>
      <c r="H32" s="96"/>
      <c r="I32" s="96"/>
      <c r="J32" s="97"/>
    </row>
    <row r="33" spans="1:11" s="70" customFormat="1" ht="18">
      <c r="A33" s="69" t="s">
        <v>226</v>
      </c>
      <c r="B33" s="67" t="s">
        <v>16</v>
      </c>
      <c r="C33" s="72"/>
      <c r="D33" s="72" t="s">
        <v>169</v>
      </c>
      <c r="E33" s="72" t="s">
        <v>14</v>
      </c>
      <c r="F33" s="72">
        <v>4</v>
      </c>
      <c r="G33" s="72" t="s">
        <v>12</v>
      </c>
      <c r="H33" s="72">
        <v>2</v>
      </c>
      <c r="I33" s="72" t="s">
        <v>232</v>
      </c>
      <c r="J33" s="72"/>
    </row>
    <row r="34" spans="1:11" s="70" customFormat="1" ht="18">
      <c r="A34" s="69" t="s">
        <v>227</v>
      </c>
      <c r="B34" s="67" t="s">
        <v>17</v>
      </c>
      <c r="C34" s="72"/>
      <c r="D34" s="72" t="s">
        <v>170</v>
      </c>
      <c r="E34" s="72" t="s">
        <v>13</v>
      </c>
      <c r="F34" s="72">
        <v>4</v>
      </c>
      <c r="G34" s="72" t="s">
        <v>12</v>
      </c>
      <c r="H34" s="72">
        <v>2</v>
      </c>
      <c r="I34" s="72" t="s">
        <v>201</v>
      </c>
      <c r="J34" s="72"/>
    </row>
    <row r="35" spans="1:11" s="70" customFormat="1" ht="18">
      <c r="A35" s="69" t="s">
        <v>228</v>
      </c>
      <c r="B35" s="52" t="s">
        <v>107</v>
      </c>
      <c r="C35" s="72"/>
      <c r="D35" s="72" t="s">
        <v>174</v>
      </c>
      <c r="E35" s="72" t="s">
        <v>14</v>
      </c>
      <c r="F35" s="72">
        <v>4</v>
      </c>
      <c r="G35" s="72" t="s">
        <v>12</v>
      </c>
      <c r="H35" s="72">
        <v>2</v>
      </c>
      <c r="I35" s="72" t="s">
        <v>200</v>
      </c>
      <c r="J35" s="72"/>
    </row>
    <row r="36" spans="1:11" s="70" customFormat="1" ht="18">
      <c r="A36" s="69" t="s">
        <v>229</v>
      </c>
      <c r="B36" s="68" t="s">
        <v>143</v>
      </c>
      <c r="C36" s="72"/>
      <c r="D36" s="72" t="s">
        <v>187</v>
      </c>
      <c r="E36" s="72" t="s">
        <v>156</v>
      </c>
      <c r="F36" s="72">
        <v>4</v>
      </c>
      <c r="G36" s="72" t="s">
        <v>12</v>
      </c>
      <c r="H36" s="72">
        <v>4</v>
      </c>
      <c r="I36" s="72" t="s">
        <v>232</v>
      </c>
      <c r="J36" s="72"/>
    </row>
    <row r="37" spans="1:11" s="70" customFormat="1" ht="18">
      <c r="A37" s="69" t="s">
        <v>230</v>
      </c>
      <c r="B37" s="68" t="s">
        <v>144</v>
      </c>
      <c r="C37" s="72"/>
      <c r="D37" s="72" t="s">
        <v>188</v>
      </c>
      <c r="E37" s="72" t="s">
        <v>156</v>
      </c>
      <c r="F37" s="72">
        <v>4</v>
      </c>
      <c r="G37" s="72" t="s">
        <v>12</v>
      </c>
      <c r="H37" s="72">
        <v>4</v>
      </c>
      <c r="I37" s="72" t="s">
        <v>201</v>
      </c>
      <c r="J37" s="72"/>
    </row>
    <row r="38" spans="1:11" s="70" customFormat="1" ht="18">
      <c r="A38" s="69" t="s">
        <v>231</v>
      </c>
      <c r="B38" s="67" t="s">
        <v>18</v>
      </c>
      <c r="C38" s="72"/>
      <c r="D38" s="72" t="s">
        <v>170</v>
      </c>
      <c r="E38" s="72" t="s">
        <v>13</v>
      </c>
      <c r="F38" s="72">
        <v>4</v>
      </c>
      <c r="G38" s="72" t="s">
        <v>12</v>
      </c>
      <c r="H38" s="72">
        <v>2</v>
      </c>
      <c r="I38" s="72" t="s">
        <v>200</v>
      </c>
      <c r="J38" s="72"/>
    </row>
    <row r="39" spans="1:11" s="70" customFormat="1" ht="18">
      <c r="A39" s="69"/>
      <c r="B39" s="69"/>
      <c r="C39" s="72"/>
      <c r="D39" s="72"/>
      <c r="E39" s="72"/>
      <c r="F39" s="72"/>
      <c r="G39" s="72"/>
      <c r="H39" s="72"/>
      <c r="I39" s="72"/>
      <c r="J39" s="72"/>
    </row>
    <row r="40" spans="1:11" s="70" customFormat="1" ht="18">
      <c r="A40" s="71"/>
      <c r="B40" s="71"/>
      <c r="C40" s="73"/>
      <c r="D40" s="73"/>
      <c r="E40" s="73"/>
      <c r="F40" s="73"/>
      <c r="G40" s="73"/>
      <c r="H40" s="73"/>
      <c r="I40" s="73"/>
      <c r="J40" s="73"/>
    </row>
    <row r="41" spans="1:11" ht="46.2" customHeight="1">
      <c r="A41" s="51"/>
      <c r="B41" s="55"/>
      <c r="C41" s="56"/>
      <c r="D41" s="51"/>
      <c r="E41" s="51"/>
      <c r="F41" s="51"/>
      <c r="G41" s="51"/>
      <c r="H41" s="51"/>
      <c r="I41" s="51"/>
      <c r="J41" s="51"/>
      <c r="K41" s="57"/>
    </row>
    <row r="42" spans="1:11" ht="33" customHeight="1">
      <c r="A42" s="51"/>
      <c r="B42" s="55"/>
      <c r="C42" s="58"/>
      <c r="D42" s="51"/>
      <c r="E42" s="51"/>
      <c r="F42" s="51"/>
      <c r="G42" s="51"/>
      <c r="H42" s="51"/>
      <c r="I42" s="51"/>
      <c r="J42" s="51"/>
      <c r="K42" s="57"/>
    </row>
    <row r="43" spans="1:11" ht="21" customHeight="1">
      <c r="A43" s="51"/>
      <c r="B43" s="55"/>
      <c r="C43" s="50"/>
      <c r="D43" s="51"/>
      <c r="E43" s="51"/>
      <c r="F43" s="51"/>
      <c r="G43" s="51"/>
      <c r="H43" s="51"/>
      <c r="I43" s="51"/>
      <c r="J43" s="51"/>
      <c r="K43" s="57"/>
    </row>
    <row r="44" spans="1:11" ht="18">
      <c r="A44" s="51"/>
      <c r="B44" s="59"/>
      <c r="C44" s="56"/>
      <c r="D44" s="51"/>
      <c r="E44" s="51"/>
      <c r="F44" s="51"/>
      <c r="G44" s="51"/>
      <c r="H44" s="51"/>
      <c r="I44" s="51"/>
      <c r="J44" s="51"/>
      <c r="K44" s="57"/>
    </row>
    <row r="45" spans="1:11" ht="18">
      <c r="A45" s="51"/>
      <c r="B45" s="55"/>
      <c r="C45" s="56"/>
      <c r="D45" s="51"/>
      <c r="E45" s="51"/>
      <c r="F45" s="51"/>
      <c r="G45" s="51"/>
      <c r="H45" s="51"/>
      <c r="I45" s="51"/>
      <c r="J45" s="51"/>
      <c r="K45" s="57"/>
    </row>
    <row r="46" spans="1:11" ht="13.2" customHeight="1">
      <c r="A46" s="51"/>
      <c r="B46" s="55"/>
      <c r="C46" s="50"/>
      <c r="D46" s="51"/>
      <c r="E46" s="51"/>
      <c r="F46" s="51"/>
      <c r="G46" s="51"/>
      <c r="H46" s="51"/>
      <c r="I46" s="51"/>
      <c r="J46" s="51"/>
      <c r="K46" s="57"/>
    </row>
    <row r="47" spans="1:11" ht="30">
      <c r="A47" s="51"/>
      <c r="B47" s="59"/>
      <c r="C47" s="60"/>
      <c r="D47" s="60"/>
      <c r="E47" s="60"/>
      <c r="F47" s="60"/>
      <c r="G47" s="60"/>
      <c r="H47" s="60"/>
      <c r="I47" s="60"/>
      <c r="J47" s="60"/>
      <c r="K47" s="57"/>
    </row>
    <row r="48" spans="1:11" ht="18">
      <c r="A48" s="51"/>
      <c r="B48" s="55"/>
      <c r="C48" s="56"/>
      <c r="D48" s="51"/>
      <c r="E48" s="51"/>
      <c r="F48" s="51"/>
      <c r="G48" s="51"/>
      <c r="H48" s="51"/>
      <c r="I48" s="51"/>
      <c r="J48" s="51"/>
      <c r="K48" s="57"/>
    </row>
    <row r="49" spans="1:11" ht="37.799999999999997" customHeight="1">
      <c r="A49" s="51"/>
      <c r="B49" s="55"/>
      <c r="C49" s="56"/>
      <c r="D49" s="46"/>
      <c r="E49" s="51"/>
      <c r="F49" s="51"/>
      <c r="G49" s="51"/>
      <c r="H49" s="51"/>
      <c r="I49" s="51"/>
      <c r="J49" s="51"/>
      <c r="K49" s="57"/>
    </row>
    <row r="50" spans="1:11" ht="18">
      <c r="A50" s="51"/>
      <c r="B50" s="61"/>
      <c r="C50" s="56"/>
      <c r="D50" s="51"/>
      <c r="E50" s="51"/>
      <c r="F50" s="51"/>
      <c r="G50" s="51"/>
      <c r="H50" s="51"/>
      <c r="I50" s="51"/>
      <c r="J50" s="51"/>
      <c r="K50" s="57"/>
    </row>
    <row r="51" spans="1:11" ht="15">
      <c r="A51" s="51"/>
      <c r="B51" s="46"/>
      <c r="C51" s="56"/>
      <c r="D51" s="51"/>
      <c r="E51" s="51"/>
      <c r="F51" s="51"/>
      <c r="G51" s="51"/>
      <c r="H51" s="51"/>
      <c r="I51" s="51"/>
      <c r="J51" s="51"/>
      <c r="K51" s="57"/>
    </row>
    <row r="52" spans="1:11" ht="15">
      <c r="A52" s="51"/>
      <c r="B52" s="45"/>
      <c r="C52" s="56"/>
      <c r="D52" s="51"/>
      <c r="E52" s="51"/>
      <c r="F52" s="51"/>
      <c r="G52" s="51"/>
      <c r="H52" s="51"/>
      <c r="I52" s="51"/>
      <c r="J52" s="51"/>
      <c r="K52" s="57"/>
    </row>
    <row r="53" spans="1:11" ht="15">
      <c r="A53" s="51"/>
      <c r="B53" s="45"/>
      <c r="C53" s="56"/>
      <c r="D53" s="51"/>
      <c r="E53" s="51"/>
      <c r="F53" s="51"/>
      <c r="G53" s="51"/>
      <c r="H53" s="51"/>
      <c r="I53" s="51"/>
      <c r="J53" s="51"/>
      <c r="K53" s="57"/>
    </row>
    <row r="54" spans="1:11" ht="15">
      <c r="A54" s="51"/>
      <c r="B54" s="45"/>
      <c r="C54" s="56"/>
      <c r="D54" s="51"/>
      <c r="E54" s="51"/>
      <c r="F54" s="51"/>
      <c r="G54" s="51"/>
      <c r="H54" s="51"/>
      <c r="I54" s="51"/>
      <c r="J54" s="51"/>
      <c r="K54" s="57"/>
    </row>
    <row r="55" spans="1:11" ht="15">
      <c r="A55" s="51"/>
      <c r="B55" s="45"/>
      <c r="C55" s="56"/>
      <c r="D55" s="51"/>
      <c r="E55" s="51"/>
      <c r="F55" s="51"/>
      <c r="G55" s="51"/>
      <c r="H55" s="51"/>
      <c r="I55" s="51"/>
      <c r="J55" s="51"/>
      <c r="K55" s="57"/>
    </row>
    <row r="56" spans="1:11" ht="15">
      <c r="A56" s="51"/>
      <c r="B56" s="45"/>
      <c r="C56" s="56"/>
      <c r="D56" s="51"/>
      <c r="E56" s="51"/>
      <c r="F56" s="51"/>
      <c r="G56" s="51"/>
      <c r="H56" s="51"/>
      <c r="I56" s="51"/>
      <c r="J56" s="51"/>
      <c r="K56" s="57"/>
    </row>
    <row r="57" spans="1:11" ht="15">
      <c r="A57" s="51"/>
      <c r="B57" s="45"/>
      <c r="C57" s="50"/>
      <c r="D57" s="51"/>
      <c r="E57" s="51"/>
      <c r="F57" s="51"/>
      <c r="G57" s="51"/>
      <c r="H57" s="51"/>
      <c r="I57" s="51"/>
      <c r="J57" s="51"/>
      <c r="K57" s="57"/>
    </row>
    <row r="58" spans="1:11" ht="15">
      <c r="A58" s="51"/>
      <c r="B58" s="45"/>
      <c r="C58" s="50"/>
      <c r="D58" s="51"/>
      <c r="E58" s="51"/>
      <c r="F58" s="51"/>
      <c r="G58" s="51"/>
      <c r="H58" s="51"/>
      <c r="I58" s="51"/>
      <c r="J58" s="51"/>
      <c r="K58" s="57"/>
    </row>
    <row r="59" spans="1:11" ht="15">
      <c r="A59" s="51"/>
      <c r="B59" s="47"/>
      <c r="C59" s="62"/>
      <c r="D59" s="51"/>
      <c r="E59" s="51"/>
      <c r="F59" s="51"/>
      <c r="G59" s="51"/>
      <c r="H59" s="51"/>
      <c r="I59" s="51"/>
      <c r="J59" s="51"/>
      <c r="K59" s="57"/>
    </row>
    <row r="60" spans="1:11" ht="30">
      <c r="A60" s="51"/>
      <c r="B60" s="60"/>
      <c r="C60" s="60"/>
      <c r="D60" s="60"/>
      <c r="E60" s="60"/>
      <c r="F60" s="60"/>
      <c r="G60" s="60"/>
      <c r="H60" s="60"/>
      <c r="I60" s="60"/>
      <c r="J60" s="60"/>
      <c r="K60" s="57"/>
    </row>
    <row r="61" spans="1:11" ht="15">
      <c r="A61" s="51"/>
      <c r="B61" s="46"/>
      <c r="C61" s="56"/>
      <c r="D61" s="51"/>
      <c r="E61" s="51"/>
      <c r="F61" s="51"/>
      <c r="G61" s="51"/>
      <c r="H61" s="51"/>
      <c r="I61" s="51"/>
      <c r="J61" s="51"/>
      <c r="K61" s="57"/>
    </row>
    <row r="62" spans="1:11" ht="15">
      <c r="A62" s="51"/>
      <c r="B62" s="63"/>
      <c r="C62" s="62"/>
      <c r="D62" s="51"/>
      <c r="E62" s="51"/>
      <c r="F62" s="51"/>
      <c r="G62" s="51"/>
      <c r="H62" s="51"/>
      <c r="I62" s="51"/>
      <c r="J62" s="51"/>
      <c r="K62" s="57"/>
    </row>
    <row r="63" spans="1:11" ht="15">
      <c r="A63" s="51"/>
      <c r="B63" s="63"/>
      <c r="C63" s="62"/>
      <c r="D63" s="51"/>
      <c r="E63" s="51"/>
      <c r="F63" s="51"/>
      <c r="G63" s="51"/>
      <c r="H63" s="51"/>
      <c r="I63" s="51"/>
      <c r="J63" s="51"/>
      <c r="K63" s="57"/>
    </row>
    <row r="64" spans="1:11" ht="15">
      <c r="A64" s="51"/>
      <c r="B64" s="63"/>
      <c r="C64" s="62"/>
      <c r="D64" s="51"/>
      <c r="E64" s="51"/>
      <c r="F64" s="51"/>
      <c r="G64" s="51"/>
      <c r="H64" s="51"/>
      <c r="I64" s="51"/>
      <c r="J64" s="51"/>
      <c r="K64" s="57"/>
    </row>
    <row r="65" spans="1:11" ht="15">
      <c r="A65" s="51"/>
      <c r="B65" s="63"/>
      <c r="C65" s="64"/>
      <c r="D65" s="51"/>
      <c r="E65" s="51"/>
      <c r="F65" s="51"/>
      <c r="G65" s="51"/>
      <c r="H65" s="51"/>
      <c r="I65" s="51"/>
      <c r="J65" s="51"/>
      <c r="K65" s="57"/>
    </row>
    <row r="66" spans="1:11" ht="15">
      <c r="A66" s="51"/>
      <c r="B66" s="47"/>
      <c r="C66" s="64"/>
      <c r="D66" s="51"/>
      <c r="E66" s="51"/>
      <c r="F66" s="51"/>
      <c r="G66" s="51"/>
      <c r="H66" s="51"/>
      <c r="I66" s="51"/>
      <c r="J66" s="51"/>
      <c r="K66" s="57"/>
    </row>
    <row r="67" spans="1:11" ht="15">
      <c r="A67" s="51"/>
      <c r="B67" s="46"/>
      <c r="C67" s="46"/>
      <c r="D67" s="51"/>
      <c r="E67" s="51"/>
      <c r="F67" s="51"/>
      <c r="G67" s="51"/>
      <c r="H67" s="51"/>
      <c r="I67" s="51"/>
      <c r="J67" s="51"/>
      <c r="K67" s="57"/>
    </row>
    <row r="68" spans="1:11" ht="30">
      <c r="A68" s="51"/>
      <c r="B68" s="60"/>
      <c r="C68" s="60"/>
      <c r="D68" s="60"/>
      <c r="E68" s="60"/>
      <c r="F68" s="60"/>
      <c r="G68" s="60"/>
      <c r="H68" s="60"/>
      <c r="I68" s="60"/>
      <c r="J68" s="60"/>
      <c r="K68" s="57"/>
    </row>
    <row r="69" spans="1:11" ht="15">
      <c r="A69" s="51"/>
      <c r="B69" s="46"/>
      <c r="C69" s="50"/>
      <c r="D69" s="51"/>
      <c r="E69" s="51"/>
      <c r="F69" s="51"/>
      <c r="G69" s="51"/>
      <c r="H69" s="51"/>
      <c r="I69" s="51"/>
      <c r="J69" s="51"/>
      <c r="K69" s="57"/>
    </row>
    <row r="70" spans="1:11" ht="15">
      <c r="A70" s="51"/>
      <c r="B70" s="46"/>
      <c r="C70" s="50"/>
      <c r="D70" s="51"/>
      <c r="E70" s="51"/>
      <c r="F70" s="51"/>
      <c r="G70" s="51"/>
      <c r="H70" s="51"/>
      <c r="I70" s="51"/>
      <c r="J70" s="51"/>
      <c r="K70" s="57"/>
    </row>
    <row r="71" spans="1:11" ht="15">
      <c r="A71" s="51"/>
      <c r="B71" s="46"/>
      <c r="C71" s="50"/>
      <c r="D71" s="51"/>
      <c r="E71" s="51"/>
      <c r="F71" s="51"/>
      <c r="G71" s="51"/>
      <c r="H71" s="51"/>
      <c r="I71" s="51"/>
      <c r="J71" s="51"/>
      <c r="K71" s="57"/>
    </row>
    <row r="72" spans="1:11" ht="15">
      <c r="A72" s="51"/>
      <c r="B72" s="46"/>
      <c r="C72" s="50"/>
      <c r="D72" s="51"/>
      <c r="E72" s="51"/>
      <c r="F72" s="51"/>
      <c r="G72" s="51"/>
      <c r="H72" s="51"/>
      <c r="I72" s="51"/>
      <c r="J72" s="51"/>
      <c r="K72" s="57"/>
    </row>
    <row r="73" spans="1:11" ht="15">
      <c r="A73" s="51"/>
      <c r="B73" s="46"/>
      <c r="C73" s="56"/>
      <c r="D73" s="51"/>
      <c r="E73" s="51"/>
      <c r="F73" s="51"/>
      <c r="G73" s="51"/>
      <c r="H73" s="51"/>
      <c r="I73" s="51"/>
      <c r="J73" s="51"/>
      <c r="K73" s="57"/>
    </row>
    <row r="74" spans="1:11" ht="15">
      <c r="A74" s="51"/>
      <c r="B74" s="46"/>
      <c r="C74" s="50"/>
      <c r="D74" s="51"/>
      <c r="E74" s="51"/>
      <c r="F74" s="51"/>
      <c r="G74" s="51"/>
      <c r="H74" s="51"/>
      <c r="I74" s="51"/>
      <c r="J74" s="51"/>
      <c r="K74" s="57"/>
    </row>
    <row r="75" spans="1:11" ht="28.8" customHeight="1">
      <c r="A75" s="51"/>
      <c r="B75" s="45"/>
      <c r="C75" s="56"/>
      <c r="D75" s="51"/>
      <c r="E75" s="51"/>
      <c r="F75" s="51"/>
      <c r="G75" s="51"/>
      <c r="H75" s="51"/>
      <c r="I75" s="51"/>
      <c r="J75" s="51"/>
      <c r="K75" s="57"/>
    </row>
    <row r="76" spans="1:11" ht="15">
      <c r="A76" s="37"/>
      <c r="B76" s="38"/>
      <c r="C76" s="37"/>
      <c r="D76" s="37"/>
      <c r="E76" s="37"/>
      <c r="F76" s="37"/>
      <c r="G76" s="37"/>
      <c r="H76" s="37"/>
      <c r="I76" s="37"/>
      <c r="J76" s="37"/>
    </row>
    <row r="77" spans="1:11" ht="15">
      <c r="A77" s="37"/>
      <c r="B77" s="38"/>
      <c r="C77" s="37"/>
      <c r="D77" s="37"/>
      <c r="E77" s="37"/>
      <c r="F77" s="37"/>
      <c r="G77" s="37"/>
      <c r="H77" s="37"/>
      <c r="I77" s="37"/>
      <c r="J77" s="37"/>
    </row>
    <row r="78" spans="1:11" ht="15">
      <c r="A78" s="37"/>
      <c r="B78" s="38"/>
      <c r="C78" s="37"/>
      <c r="D78" s="37"/>
      <c r="E78" s="37"/>
      <c r="F78" s="37"/>
      <c r="G78" s="37"/>
      <c r="H78" s="37"/>
      <c r="I78" s="37"/>
      <c r="J78" s="37"/>
    </row>
    <row r="79" spans="1:11" ht="15">
      <c r="A79" s="37"/>
      <c r="B79" s="38"/>
      <c r="C79" s="37"/>
      <c r="D79" s="37"/>
      <c r="E79" s="37"/>
      <c r="F79" s="37"/>
      <c r="G79" s="37"/>
      <c r="H79" s="37"/>
      <c r="I79" s="37"/>
      <c r="J79" s="37"/>
    </row>
    <row r="80" spans="1:11" ht="30">
      <c r="A80" s="91"/>
      <c r="B80" s="91"/>
      <c r="C80" s="91"/>
      <c r="D80" s="91"/>
      <c r="E80" s="91"/>
      <c r="F80" s="91"/>
      <c r="G80" s="91"/>
      <c r="H80" s="91"/>
      <c r="I80" s="91"/>
      <c r="J80" s="91"/>
    </row>
    <row r="81" spans="1:10" ht="15">
      <c r="A81" s="37"/>
      <c r="B81" s="38"/>
      <c r="C81" s="37"/>
      <c r="D81" s="37"/>
      <c r="E81" s="37"/>
      <c r="F81" s="37"/>
      <c r="G81" s="37"/>
      <c r="H81" s="37"/>
      <c r="I81" s="37"/>
      <c r="J81" s="37"/>
    </row>
    <row r="82" spans="1:10" ht="15">
      <c r="A82" s="37"/>
      <c r="B82" s="38"/>
      <c r="C82" s="37"/>
      <c r="D82" s="37"/>
      <c r="E82" s="37"/>
      <c r="F82" s="37"/>
      <c r="G82" s="37"/>
      <c r="H82" s="37"/>
      <c r="I82" s="37"/>
      <c r="J82" s="37"/>
    </row>
    <row r="83" spans="1:10" ht="15">
      <c r="A83" s="37"/>
      <c r="B83" s="38"/>
      <c r="C83" s="37"/>
      <c r="D83" s="37"/>
      <c r="E83" s="37"/>
      <c r="F83" s="37"/>
      <c r="G83" s="37"/>
      <c r="H83" s="37"/>
      <c r="I83" s="37"/>
      <c r="J83" s="37"/>
    </row>
    <row r="84" spans="1:10" ht="30">
      <c r="A84" s="91"/>
      <c r="B84" s="91"/>
      <c r="C84" s="91"/>
      <c r="D84" s="91"/>
      <c r="E84" s="91"/>
      <c r="F84" s="91"/>
      <c r="G84" s="91"/>
      <c r="H84" s="91"/>
      <c r="I84" s="91"/>
      <c r="J84" s="91"/>
    </row>
    <row r="85" spans="1:10" ht="15">
      <c r="A85" s="37"/>
      <c r="B85" s="38"/>
      <c r="C85" s="37"/>
      <c r="D85" s="37"/>
      <c r="E85" s="37"/>
      <c r="F85" s="37"/>
      <c r="G85" s="37"/>
      <c r="H85" s="37"/>
      <c r="I85" s="37"/>
      <c r="J85" s="37"/>
    </row>
    <row r="86" spans="1:10" ht="15">
      <c r="A86" s="37"/>
      <c r="B86" s="38"/>
      <c r="C86" s="37"/>
      <c r="D86" s="37"/>
      <c r="E86" s="37"/>
      <c r="F86" s="37"/>
      <c r="G86" s="37"/>
      <c r="H86" s="37"/>
      <c r="I86" s="37"/>
      <c r="J86" s="37"/>
    </row>
    <row r="87" spans="1:10" ht="15">
      <c r="A87" s="37"/>
      <c r="B87" s="38"/>
      <c r="C87" s="37"/>
      <c r="D87" s="37"/>
      <c r="E87" s="37"/>
      <c r="F87" s="37"/>
      <c r="G87" s="37"/>
      <c r="H87" s="37"/>
      <c r="I87" s="37"/>
      <c r="J87" s="37"/>
    </row>
    <row r="88" spans="1:10" ht="15">
      <c r="A88" s="37"/>
      <c r="B88" s="38"/>
      <c r="C88" s="37"/>
      <c r="D88" s="37"/>
      <c r="E88" s="37"/>
      <c r="F88" s="37"/>
      <c r="G88" s="37"/>
      <c r="H88" s="37"/>
      <c r="I88" s="37"/>
      <c r="J88" s="37"/>
    </row>
    <row r="89" spans="1:10" ht="15">
      <c r="A89" s="37"/>
      <c r="B89" s="38"/>
      <c r="C89" s="37"/>
      <c r="D89" s="37"/>
      <c r="E89" s="37"/>
      <c r="F89" s="37"/>
      <c r="G89" s="37"/>
      <c r="H89" s="37"/>
      <c r="I89" s="37"/>
      <c r="J89" s="37"/>
    </row>
    <row r="90" spans="1:10" ht="15">
      <c r="A90" s="37"/>
      <c r="B90" s="38"/>
      <c r="C90" s="37"/>
      <c r="D90" s="37"/>
      <c r="E90" s="37"/>
      <c r="F90" s="37"/>
      <c r="G90" s="37"/>
      <c r="H90" s="37"/>
      <c r="I90" s="37"/>
      <c r="J90" s="37"/>
    </row>
    <row r="91" spans="1:10" ht="15">
      <c r="A91" s="37"/>
      <c r="B91" s="38"/>
      <c r="C91" s="37"/>
      <c r="D91" s="37"/>
      <c r="E91" s="37"/>
      <c r="F91" s="37"/>
      <c r="G91" s="37"/>
      <c r="H91" s="37"/>
      <c r="I91" s="37"/>
      <c r="J91" s="37"/>
    </row>
    <row r="92" spans="1:10" ht="15">
      <c r="A92" s="37"/>
      <c r="B92" s="38"/>
      <c r="C92" s="37"/>
      <c r="D92" s="37"/>
      <c r="E92" s="37"/>
      <c r="F92" s="37"/>
      <c r="G92" s="37"/>
      <c r="H92" s="37"/>
      <c r="I92" s="37"/>
      <c r="J92" s="37"/>
    </row>
    <row r="93" spans="1:10" ht="15">
      <c r="A93" s="37"/>
      <c r="B93" s="38"/>
      <c r="C93" s="37"/>
      <c r="D93" s="37"/>
      <c r="E93" s="37"/>
      <c r="F93" s="37"/>
      <c r="G93" s="37"/>
      <c r="H93" s="37"/>
      <c r="I93" s="37"/>
      <c r="J93" s="37"/>
    </row>
    <row r="94" spans="1:10" ht="15">
      <c r="A94" s="37"/>
      <c r="B94" s="38"/>
      <c r="C94" s="37"/>
      <c r="D94" s="37"/>
      <c r="E94" s="37"/>
      <c r="F94" s="37"/>
      <c r="G94" s="37"/>
      <c r="H94" s="37"/>
      <c r="I94" s="37"/>
      <c r="J94" s="37"/>
    </row>
    <row r="95" spans="1:10" ht="15">
      <c r="A95" s="37"/>
      <c r="B95" s="38"/>
      <c r="C95" s="37"/>
      <c r="D95" s="37"/>
      <c r="E95" s="37"/>
      <c r="F95" s="37"/>
      <c r="G95" s="37"/>
      <c r="H95" s="37"/>
      <c r="I95" s="37"/>
      <c r="J95" s="37"/>
    </row>
    <row r="96" spans="1:10" ht="15">
      <c r="A96" s="37"/>
      <c r="B96" s="38"/>
      <c r="C96" s="37"/>
      <c r="D96" s="37"/>
      <c r="E96" s="37"/>
      <c r="F96" s="37"/>
      <c r="G96" s="37"/>
      <c r="H96" s="37"/>
      <c r="I96" s="37"/>
      <c r="J96" s="37"/>
    </row>
    <row r="97" spans="1:10" ht="15">
      <c r="A97" s="37"/>
      <c r="B97" s="38"/>
      <c r="C97" s="37"/>
      <c r="D97" s="37"/>
      <c r="E97" s="37"/>
      <c r="F97" s="37"/>
      <c r="G97" s="37"/>
      <c r="H97" s="37"/>
      <c r="I97" s="37"/>
      <c r="J97" s="37"/>
    </row>
    <row r="98" spans="1:10" ht="15">
      <c r="A98" s="37"/>
      <c r="B98" s="38"/>
      <c r="C98" s="37"/>
      <c r="D98" s="37"/>
      <c r="E98" s="37"/>
      <c r="F98" s="37"/>
      <c r="G98" s="37"/>
      <c r="H98" s="37"/>
      <c r="I98" s="37"/>
      <c r="J98" s="37"/>
    </row>
    <row r="99" spans="1:10" ht="15">
      <c r="A99" s="37"/>
      <c r="B99" s="38"/>
      <c r="C99" s="37"/>
      <c r="D99" s="37"/>
      <c r="E99" s="37"/>
      <c r="F99" s="37"/>
      <c r="G99" s="37"/>
      <c r="H99" s="37"/>
      <c r="I99" s="37"/>
      <c r="J99" s="37"/>
    </row>
    <row r="100" spans="1:10" ht="15">
      <c r="A100" s="37"/>
      <c r="B100" s="38"/>
      <c r="C100" s="37"/>
      <c r="D100" s="37"/>
      <c r="E100" s="37"/>
      <c r="F100" s="37"/>
      <c r="G100" s="37"/>
      <c r="H100" s="37"/>
      <c r="I100" s="37"/>
      <c r="J100" s="37"/>
    </row>
  </sheetData>
  <mergeCells count="7">
    <mergeCell ref="A84:J84"/>
    <mergeCell ref="A1:J2"/>
    <mergeCell ref="A5:J5"/>
    <mergeCell ref="A80:J80"/>
    <mergeCell ref="A16:J16"/>
    <mergeCell ref="A26:J26"/>
    <mergeCell ref="A32:J32"/>
  </mergeCells>
  <phoneticPr fontId="11" type="noConversion"/>
  <conditionalFormatting sqref="B33:B34 B38">
    <cfRule type="duplicateValues" dxfId="1" priority="1"/>
  </conditionalFormatting>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43DE0-1C30-433F-B71D-A38BC2234496}">
  <dimension ref="A1:P38"/>
  <sheetViews>
    <sheetView topLeftCell="A19" workbookViewId="0">
      <selection activeCell="A32" sqref="A32:A37"/>
    </sheetView>
  </sheetViews>
  <sheetFormatPr defaultRowHeight="14.4"/>
  <cols>
    <col min="1" max="1" width="46.33203125" customWidth="1"/>
    <col min="2" max="2" width="18.44140625" customWidth="1"/>
    <col min="3" max="3" width="18.88671875" customWidth="1"/>
    <col min="4" max="4" width="12.77734375" customWidth="1"/>
    <col min="5" max="5" width="18.44140625" customWidth="1"/>
    <col min="6" max="6" width="13" customWidth="1"/>
    <col min="7" max="7" width="16.109375" customWidth="1"/>
    <col min="8" max="8" width="13.44140625" customWidth="1"/>
    <col min="9" max="9" width="16.77734375" customWidth="1"/>
    <col min="10" max="10" width="16.109375" customWidth="1"/>
    <col min="12" max="12" width="17.88671875" customWidth="1"/>
    <col min="13" max="13" width="11" customWidth="1"/>
    <col min="14" max="14" width="11.88671875" customWidth="1"/>
    <col min="16" max="16" width="17.77734375" customWidth="1"/>
  </cols>
  <sheetData>
    <row r="1" spans="1:16" ht="33.6" customHeight="1">
      <c r="B1" s="13"/>
      <c r="C1" s="14"/>
      <c r="D1" s="13"/>
      <c r="E1" s="15"/>
      <c r="F1" s="13"/>
      <c r="G1" s="13"/>
      <c r="H1" s="13"/>
      <c r="I1" s="13"/>
      <c r="J1" s="13"/>
      <c r="K1" s="13"/>
      <c r="L1" s="13"/>
      <c r="M1" s="13"/>
      <c r="N1" s="13"/>
      <c r="O1" s="13"/>
      <c r="P1" s="13"/>
    </row>
    <row r="2" spans="1:16" s="7" customFormat="1" ht="75.599999999999994" customHeight="1">
      <c r="A2" s="31"/>
      <c r="B2" s="105" t="s">
        <v>73</v>
      </c>
      <c r="C2" s="106"/>
      <c r="D2" s="106"/>
      <c r="E2" s="107"/>
      <c r="F2" s="112" t="s">
        <v>74</v>
      </c>
      <c r="G2" s="114" t="s">
        <v>75</v>
      </c>
      <c r="H2" s="112" t="s">
        <v>76</v>
      </c>
      <c r="I2" s="112" t="s">
        <v>77</v>
      </c>
      <c r="J2" s="112" t="s">
        <v>78</v>
      </c>
      <c r="K2" s="13"/>
    </row>
    <row r="3" spans="1:16" ht="42">
      <c r="A3" s="31"/>
      <c r="B3" s="16" t="s">
        <v>79</v>
      </c>
      <c r="C3" s="16" t="s">
        <v>80</v>
      </c>
      <c r="D3" s="16" t="s">
        <v>81</v>
      </c>
      <c r="E3" s="16" t="s">
        <v>82</v>
      </c>
      <c r="F3" s="113"/>
      <c r="G3" s="115"/>
      <c r="H3" s="113"/>
      <c r="I3" s="113"/>
      <c r="J3" s="113"/>
    </row>
    <row r="4" spans="1:16" ht="21">
      <c r="A4" s="99" t="s">
        <v>83</v>
      </c>
      <c r="B4" s="100"/>
      <c r="C4" s="100"/>
      <c r="D4" s="100"/>
      <c r="E4" s="100"/>
      <c r="F4" s="100"/>
      <c r="G4" s="100"/>
      <c r="H4" s="100"/>
      <c r="I4" s="100"/>
      <c r="J4" s="101"/>
    </row>
    <row r="5" spans="1:16" ht="21">
      <c r="A5" s="17" t="s">
        <v>138</v>
      </c>
      <c r="B5" s="33">
        <v>3</v>
      </c>
      <c r="C5" s="33">
        <v>2</v>
      </c>
      <c r="D5" s="33">
        <v>2</v>
      </c>
      <c r="E5" s="33">
        <v>1</v>
      </c>
      <c r="F5" s="33">
        <f>SUM(B5:E5)</f>
        <v>8</v>
      </c>
      <c r="G5" s="33">
        <f>IF(I5&lt;12,0,IF(I5&lt;24,1,0.5))</f>
        <v>1</v>
      </c>
      <c r="H5" s="33">
        <f>G5*F5</f>
        <v>8</v>
      </c>
      <c r="I5" s="33">
        <v>16</v>
      </c>
      <c r="J5" s="33">
        <f>(H5*I5)/36</f>
        <v>3.5555555555555554</v>
      </c>
      <c r="K5" s="119" t="s">
        <v>84</v>
      </c>
      <c r="L5" s="116">
        <f>SUM(J5:J14)</f>
        <v>35.111111111111114</v>
      </c>
    </row>
    <row r="6" spans="1:16" ht="21">
      <c r="A6" s="17" t="s">
        <v>140</v>
      </c>
      <c r="B6" s="33">
        <v>3</v>
      </c>
      <c r="C6" s="33">
        <v>2</v>
      </c>
      <c r="D6" s="33">
        <v>2</v>
      </c>
      <c r="E6" s="33">
        <v>2</v>
      </c>
      <c r="F6" s="33">
        <f t="shared" ref="F6:F14" si="0">SUM(B6:E6)</f>
        <v>9</v>
      </c>
      <c r="G6" s="33">
        <f t="shared" ref="G6:G37" si="1">IF(I6&lt;12,0,IF(I6&lt;24,1,0.5))</f>
        <v>1</v>
      </c>
      <c r="H6" s="33">
        <f t="shared" ref="H6:H37" si="2">G6*F6</f>
        <v>9</v>
      </c>
      <c r="I6" s="33">
        <v>16</v>
      </c>
      <c r="J6" s="33">
        <f t="shared" ref="J6:J37" si="3">(H6*I6)/36</f>
        <v>4</v>
      </c>
      <c r="K6" s="120"/>
      <c r="L6" s="117"/>
    </row>
    <row r="7" spans="1:16" ht="21">
      <c r="A7" s="39" t="s">
        <v>100</v>
      </c>
      <c r="B7" s="33">
        <v>3</v>
      </c>
      <c r="C7" s="33">
        <v>2</v>
      </c>
      <c r="D7" s="33">
        <v>2</v>
      </c>
      <c r="E7" s="33">
        <v>2</v>
      </c>
      <c r="F7" s="33">
        <f t="shared" si="0"/>
        <v>9</v>
      </c>
      <c r="G7" s="33">
        <f t="shared" si="1"/>
        <v>1</v>
      </c>
      <c r="H7" s="33">
        <f t="shared" si="2"/>
        <v>9</v>
      </c>
      <c r="I7" s="33">
        <v>16</v>
      </c>
      <c r="J7" s="33">
        <f t="shared" si="3"/>
        <v>4</v>
      </c>
      <c r="K7" s="120"/>
      <c r="L7" s="117"/>
    </row>
    <row r="8" spans="1:16" ht="21">
      <c r="A8" s="40" t="s">
        <v>133</v>
      </c>
      <c r="B8" s="33">
        <v>3</v>
      </c>
      <c r="C8" s="33">
        <v>2</v>
      </c>
      <c r="D8" s="33">
        <v>2</v>
      </c>
      <c r="E8" s="33">
        <v>2</v>
      </c>
      <c r="F8" s="33">
        <f t="shared" si="0"/>
        <v>9</v>
      </c>
      <c r="G8" s="33">
        <f t="shared" si="1"/>
        <v>1</v>
      </c>
      <c r="H8" s="33">
        <f t="shared" si="2"/>
        <v>9</v>
      </c>
      <c r="I8" s="33">
        <v>16</v>
      </c>
      <c r="J8" s="33">
        <f t="shared" si="3"/>
        <v>4</v>
      </c>
      <c r="K8" s="120"/>
      <c r="L8" s="117"/>
    </row>
    <row r="9" spans="1:16" ht="21">
      <c r="A9" s="39" t="s">
        <v>139</v>
      </c>
      <c r="B9" s="33">
        <v>3</v>
      </c>
      <c r="C9" s="34">
        <v>1</v>
      </c>
      <c r="D9" s="20">
        <v>1</v>
      </c>
      <c r="E9" s="34">
        <v>1</v>
      </c>
      <c r="F9" s="33">
        <f t="shared" si="0"/>
        <v>6</v>
      </c>
      <c r="G9" s="33">
        <f t="shared" si="1"/>
        <v>1</v>
      </c>
      <c r="H9" s="33">
        <f t="shared" si="2"/>
        <v>6</v>
      </c>
      <c r="I9" s="33">
        <v>16</v>
      </c>
      <c r="J9" s="33">
        <f t="shared" si="3"/>
        <v>2.6666666666666665</v>
      </c>
      <c r="K9" s="120"/>
      <c r="L9" s="117"/>
    </row>
    <row r="10" spans="1:16" ht="21">
      <c r="A10" s="39" t="s">
        <v>131</v>
      </c>
      <c r="B10" s="33">
        <v>3</v>
      </c>
      <c r="C10" s="34">
        <v>1</v>
      </c>
      <c r="D10" s="20">
        <v>1</v>
      </c>
      <c r="E10" s="34">
        <v>1</v>
      </c>
      <c r="F10" s="33">
        <f t="shared" si="0"/>
        <v>6</v>
      </c>
      <c r="G10" s="33">
        <f t="shared" si="1"/>
        <v>1</v>
      </c>
      <c r="H10" s="33">
        <f t="shared" si="2"/>
        <v>6</v>
      </c>
      <c r="I10" s="33">
        <v>16</v>
      </c>
      <c r="J10" s="33">
        <f t="shared" si="3"/>
        <v>2.6666666666666665</v>
      </c>
      <c r="K10" s="120"/>
      <c r="L10" s="117"/>
    </row>
    <row r="11" spans="1:16" ht="21">
      <c r="A11" s="30" t="s">
        <v>15</v>
      </c>
      <c r="B11" s="33">
        <v>3</v>
      </c>
      <c r="C11" s="33">
        <v>2</v>
      </c>
      <c r="D11" s="33">
        <v>2</v>
      </c>
      <c r="E11" s="33">
        <v>2</v>
      </c>
      <c r="F11" s="33">
        <f t="shared" si="0"/>
        <v>9</v>
      </c>
      <c r="G11" s="33">
        <f t="shared" si="1"/>
        <v>1</v>
      </c>
      <c r="H11" s="33">
        <f t="shared" si="2"/>
        <v>9</v>
      </c>
      <c r="I11" s="33">
        <v>16</v>
      </c>
      <c r="J11" s="33">
        <f t="shared" si="3"/>
        <v>4</v>
      </c>
      <c r="K11" s="120"/>
      <c r="L11" s="117"/>
    </row>
    <row r="12" spans="1:16" ht="21">
      <c r="A12" s="17" t="s">
        <v>89</v>
      </c>
      <c r="B12" s="33">
        <v>2</v>
      </c>
      <c r="C12" s="33">
        <v>1</v>
      </c>
      <c r="D12" s="33">
        <v>2</v>
      </c>
      <c r="E12" s="33">
        <v>1</v>
      </c>
      <c r="F12" s="33">
        <f t="shared" si="0"/>
        <v>6</v>
      </c>
      <c r="G12" s="33">
        <f t="shared" si="1"/>
        <v>1</v>
      </c>
      <c r="H12" s="33">
        <f t="shared" si="2"/>
        <v>6</v>
      </c>
      <c r="I12" s="33">
        <v>16</v>
      </c>
      <c r="J12" s="33">
        <f t="shared" si="3"/>
        <v>2.6666666666666665</v>
      </c>
      <c r="K12" s="120"/>
      <c r="L12" s="117"/>
    </row>
    <row r="13" spans="1:16" ht="21">
      <c r="A13" s="29" t="s">
        <v>88</v>
      </c>
      <c r="B13" s="33">
        <v>3</v>
      </c>
      <c r="C13" s="34">
        <v>2</v>
      </c>
      <c r="D13" s="20">
        <v>2</v>
      </c>
      <c r="E13" s="34">
        <v>3</v>
      </c>
      <c r="F13" s="33">
        <f t="shared" si="0"/>
        <v>10</v>
      </c>
      <c r="G13" s="33">
        <f t="shared" si="1"/>
        <v>1</v>
      </c>
      <c r="H13" s="33">
        <f t="shared" si="2"/>
        <v>10</v>
      </c>
      <c r="I13" s="33">
        <v>16</v>
      </c>
      <c r="J13" s="33">
        <f t="shared" si="3"/>
        <v>4.4444444444444446</v>
      </c>
      <c r="K13" s="120"/>
      <c r="L13" s="117"/>
    </row>
    <row r="14" spans="1:16" ht="40.799999999999997">
      <c r="A14" s="41" t="s">
        <v>141</v>
      </c>
      <c r="B14" s="33">
        <v>3</v>
      </c>
      <c r="C14" s="33">
        <v>1</v>
      </c>
      <c r="D14" s="33">
        <v>1</v>
      </c>
      <c r="E14" s="33">
        <v>2</v>
      </c>
      <c r="F14" s="33">
        <f t="shared" si="0"/>
        <v>7</v>
      </c>
      <c r="G14" s="33">
        <f t="shared" si="1"/>
        <v>1</v>
      </c>
      <c r="H14" s="33">
        <f t="shared" si="2"/>
        <v>7</v>
      </c>
      <c r="I14" s="33">
        <v>16</v>
      </c>
      <c r="J14" s="33">
        <f t="shared" si="3"/>
        <v>3.1111111111111112</v>
      </c>
      <c r="K14" s="121"/>
      <c r="L14" s="118"/>
    </row>
    <row r="15" spans="1:16" ht="21">
      <c r="A15" s="99" t="s">
        <v>85</v>
      </c>
      <c r="B15" s="100"/>
      <c r="C15" s="100"/>
      <c r="D15" s="100"/>
      <c r="E15" s="100"/>
      <c r="F15" s="100"/>
      <c r="G15" s="100"/>
      <c r="H15" s="100"/>
      <c r="I15" s="100"/>
      <c r="J15" s="101"/>
      <c r="K15" s="108" t="s">
        <v>86</v>
      </c>
      <c r="L15" s="109">
        <f>SUM(J16:J22)</f>
        <v>27.111111111111114</v>
      </c>
    </row>
    <row r="16" spans="1:16" ht="21">
      <c r="A16" s="17" t="s">
        <v>103</v>
      </c>
      <c r="B16" s="33">
        <v>3</v>
      </c>
      <c r="C16" s="33">
        <v>2</v>
      </c>
      <c r="D16" s="33">
        <v>2</v>
      </c>
      <c r="E16" s="33">
        <v>3</v>
      </c>
      <c r="F16" s="33">
        <f t="shared" ref="F16:F37" si="4">SUM(B16:E16)</f>
        <v>10</v>
      </c>
      <c r="G16" s="33">
        <f t="shared" si="1"/>
        <v>1</v>
      </c>
      <c r="H16" s="33">
        <f t="shared" si="2"/>
        <v>10</v>
      </c>
      <c r="I16" s="33">
        <v>16</v>
      </c>
      <c r="J16" s="33">
        <f t="shared" si="3"/>
        <v>4.4444444444444446</v>
      </c>
      <c r="K16" s="108"/>
      <c r="L16" s="110"/>
    </row>
    <row r="17" spans="1:12" ht="45.6" customHeight="1">
      <c r="A17" s="41" t="s">
        <v>130</v>
      </c>
      <c r="B17" s="33">
        <v>3</v>
      </c>
      <c r="C17" s="33">
        <v>2</v>
      </c>
      <c r="D17" s="33">
        <v>2</v>
      </c>
      <c r="E17" s="33">
        <v>3</v>
      </c>
      <c r="F17" s="33">
        <f t="shared" si="4"/>
        <v>10</v>
      </c>
      <c r="G17" s="33">
        <f t="shared" si="1"/>
        <v>1</v>
      </c>
      <c r="H17" s="33">
        <f t="shared" si="2"/>
        <v>10</v>
      </c>
      <c r="I17" s="33">
        <v>16</v>
      </c>
      <c r="J17" s="33">
        <f t="shared" si="3"/>
        <v>4.4444444444444446</v>
      </c>
      <c r="K17" s="108"/>
      <c r="L17" s="110"/>
    </row>
    <row r="18" spans="1:12" ht="21">
      <c r="A18" s="21" t="s">
        <v>134</v>
      </c>
      <c r="B18" s="33">
        <v>3</v>
      </c>
      <c r="C18" s="33">
        <v>2</v>
      </c>
      <c r="D18" s="33">
        <v>2</v>
      </c>
      <c r="E18" s="33">
        <v>3</v>
      </c>
      <c r="F18" s="33">
        <f t="shared" si="4"/>
        <v>10</v>
      </c>
      <c r="G18" s="33">
        <f t="shared" si="1"/>
        <v>1</v>
      </c>
      <c r="H18" s="33">
        <f t="shared" si="2"/>
        <v>10</v>
      </c>
      <c r="I18" s="33">
        <v>16</v>
      </c>
      <c r="J18" s="33">
        <f t="shared" si="3"/>
        <v>4.4444444444444446</v>
      </c>
      <c r="K18" s="108"/>
      <c r="L18" s="110"/>
    </row>
    <row r="19" spans="1:12" ht="21">
      <c r="A19" s="18" t="s">
        <v>101</v>
      </c>
      <c r="B19" s="33">
        <v>2</v>
      </c>
      <c r="C19" s="33">
        <v>2</v>
      </c>
      <c r="D19" s="33">
        <v>2</v>
      </c>
      <c r="E19" s="33">
        <v>3</v>
      </c>
      <c r="F19" s="33">
        <f t="shared" si="4"/>
        <v>9</v>
      </c>
      <c r="G19" s="33">
        <f t="shared" si="1"/>
        <v>1</v>
      </c>
      <c r="H19" s="33">
        <f t="shared" si="2"/>
        <v>9</v>
      </c>
      <c r="I19" s="33">
        <v>16</v>
      </c>
      <c r="J19" s="33">
        <f t="shared" si="3"/>
        <v>4</v>
      </c>
      <c r="K19" s="108"/>
      <c r="L19" s="110"/>
    </row>
    <row r="20" spans="1:12" ht="21">
      <c r="A20" s="18" t="s">
        <v>102</v>
      </c>
      <c r="B20" s="33">
        <v>2</v>
      </c>
      <c r="C20" s="33">
        <v>2</v>
      </c>
      <c r="D20" s="33">
        <v>2</v>
      </c>
      <c r="E20" s="33">
        <v>3</v>
      </c>
      <c r="F20" s="33">
        <f t="shared" si="4"/>
        <v>9</v>
      </c>
      <c r="G20" s="33">
        <f t="shared" si="1"/>
        <v>1</v>
      </c>
      <c r="H20" s="33">
        <f>G20*F20</f>
        <v>9</v>
      </c>
      <c r="I20" s="33">
        <v>16</v>
      </c>
      <c r="J20" s="33">
        <f t="shared" si="3"/>
        <v>4</v>
      </c>
      <c r="K20" s="108"/>
      <c r="L20" s="110"/>
    </row>
    <row r="21" spans="1:12" ht="21">
      <c r="A21" s="18" t="s">
        <v>88</v>
      </c>
      <c r="B21" s="33">
        <v>3</v>
      </c>
      <c r="C21" s="33">
        <v>1</v>
      </c>
      <c r="D21" s="33">
        <v>1</v>
      </c>
      <c r="E21" s="33">
        <v>3</v>
      </c>
      <c r="F21" s="33">
        <f t="shared" si="4"/>
        <v>8</v>
      </c>
      <c r="G21" s="33">
        <f t="shared" si="1"/>
        <v>1</v>
      </c>
      <c r="H21" s="33">
        <f t="shared" si="2"/>
        <v>8</v>
      </c>
      <c r="I21" s="33">
        <v>16</v>
      </c>
      <c r="J21" s="33">
        <f t="shared" si="3"/>
        <v>3.5555555555555554</v>
      </c>
      <c r="K21" s="108"/>
      <c r="L21" s="110"/>
    </row>
    <row r="22" spans="1:12" ht="42">
      <c r="A22" s="21" t="s">
        <v>104</v>
      </c>
      <c r="B22" s="33">
        <v>1</v>
      </c>
      <c r="C22" s="33">
        <v>1</v>
      </c>
      <c r="D22" s="33">
        <v>2</v>
      </c>
      <c r="E22" s="33">
        <v>1</v>
      </c>
      <c r="F22" s="33">
        <f t="shared" si="4"/>
        <v>5</v>
      </c>
      <c r="G22" s="33">
        <v>1</v>
      </c>
      <c r="H22" s="33">
        <f t="shared" si="2"/>
        <v>5</v>
      </c>
      <c r="I22" s="33">
        <v>16</v>
      </c>
      <c r="J22" s="33">
        <f t="shared" si="3"/>
        <v>2.2222222222222223</v>
      </c>
      <c r="K22" s="108"/>
      <c r="L22" s="110"/>
    </row>
    <row r="23" spans="1:12" ht="21">
      <c r="A23" s="39" t="s">
        <v>132</v>
      </c>
      <c r="B23" s="33">
        <v>1</v>
      </c>
      <c r="C23" s="33">
        <v>1</v>
      </c>
      <c r="D23" s="33">
        <v>1</v>
      </c>
      <c r="E23" s="33">
        <v>1</v>
      </c>
      <c r="F23" s="33">
        <f t="shared" si="4"/>
        <v>4</v>
      </c>
      <c r="G23" s="33">
        <v>1</v>
      </c>
      <c r="H23" s="33">
        <f t="shared" si="2"/>
        <v>4</v>
      </c>
      <c r="I23" s="33">
        <v>16</v>
      </c>
      <c r="J23" s="33">
        <f t="shared" si="3"/>
        <v>1.7777777777777777</v>
      </c>
      <c r="K23" s="108"/>
      <c r="L23" s="110"/>
    </row>
    <row r="24" spans="1:12" ht="40.799999999999997">
      <c r="A24" s="40" t="s">
        <v>137</v>
      </c>
      <c r="B24" s="33"/>
      <c r="C24" s="33"/>
      <c r="D24" s="33"/>
      <c r="E24" s="33"/>
      <c r="F24" s="33"/>
      <c r="G24" s="33"/>
      <c r="H24" s="33"/>
      <c r="I24" s="33"/>
      <c r="J24" s="33"/>
      <c r="K24" s="108"/>
      <c r="L24" s="110"/>
    </row>
    <row r="25" spans="1:12" ht="21">
      <c r="A25" s="99" t="s">
        <v>87</v>
      </c>
      <c r="B25" s="100"/>
      <c r="C25" s="100"/>
      <c r="D25" s="100"/>
      <c r="E25" s="100"/>
      <c r="F25" s="100"/>
      <c r="G25" s="100"/>
      <c r="H25" s="100"/>
      <c r="I25" s="100"/>
      <c r="J25" s="101"/>
      <c r="K25" s="108"/>
      <c r="L25" s="111"/>
    </row>
    <row r="26" spans="1:12" ht="50.4" customHeight="1">
      <c r="A26" s="22" t="s">
        <v>106</v>
      </c>
      <c r="B26" s="33">
        <v>3</v>
      </c>
      <c r="C26" s="33">
        <v>1</v>
      </c>
      <c r="D26" s="33">
        <v>1</v>
      </c>
      <c r="E26" s="33">
        <v>1</v>
      </c>
      <c r="F26" s="33">
        <f>SUM(B26:E26)</f>
        <v>6</v>
      </c>
      <c r="G26" s="33">
        <f t="shared" si="1"/>
        <v>1</v>
      </c>
      <c r="H26" s="33">
        <f t="shared" si="2"/>
        <v>6</v>
      </c>
      <c r="I26" s="33">
        <v>16</v>
      </c>
      <c r="J26" s="33">
        <f t="shared" si="3"/>
        <v>2.6666666666666665</v>
      </c>
      <c r="K26" s="102" t="s">
        <v>151</v>
      </c>
      <c r="L26" s="109">
        <f>SUM(J26:J30)</f>
        <v>20</v>
      </c>
    </row>
    <row r="27" spans="1:12" ht="21">
      <c r="A27" s="17" t="s">
        <v>108</v>
      </c>
      <c r="B27" s="33">
        <v>2</v>
      </c>
      <c r="C27" s="33">
        <v>1</v>
      </c>
      <c r="D27" s="33">
        <v>2</v>
      </c>
      <c r="E27" s="33">
        <v>3</v>
      </c>
      <c r="F27" s="33">
        <f t="shared" ref="F27:F30" si="5">SUM(B27:E27)</f>
        <v>8</v>
      </c>
      <c r="G27" s="33">
        <v>1</v>
      </c>
      <c r="H27" s="33">
        <f t="shared" si="2"/>
        <v>8</v>
      </c>
      <c r="I27" s="33">
        <v>16</v>
      </c>
      <c r="J27" s="33">
        <f t="shared" si="3"/>
        <v>3.5555555555555554</v>
      </c>
      <c r="K27" s="103"/>
      <c r="L27" s="110"/>
    </row>
    <row r="28" spans="1:12" ht="21">
      <c r="A28" s="40" t="s">
        <v>142</v>
      </c>
      <c r="B28" s="33">
        <v>3</v>
      </c>
      <c r="C28" s="33">
        <v>2</v>
      </c>
      <c r="D28" s="33">
        <v>2</v>
      </c>
      <c r="E28" s="33">
        <v>3</v>
      </c>
      <c r="F28" s="33">
        <f t="shared" si="5"/>
        <v>10</v>
      </c>
      <c r="G28" s="33">
        <v>1</v>
      </c>
      <c r="H28" s="33">
        <f>G28*F28</f>
        <v>10</v>
      </c>
      <c r="I28" s="33">
        <v>16</v>
      </c>
      <c r="J28" s="33">
        <f t="shared" si="3"/>
        <v>4.4444444444444446</v>
      </c>
      <c r="K28" s="103"/>
      <c r="L28" s="110"/>
    </row>
    <row r="29" spans="1:12" ht="21">
      <c r="A29" s="40" t="s">
        <v>136</v>
      </c>
      <c r="B29" s="33">
        <v>2</v>
      </c>
      <c r="C29" s="33">
        <v>2</v>
      </c>
      <c r="D29" s="33">
        <v>2</v>
      </c>
      <c r="E29" s="33">
        <v>3</v>
      </c>
      <c r="F29" s="33">
        <f t="shared" si="5"/>
        <v>9</v>
      </c>
      <c r="G29" s="33">
        <v>1</v>
      </c>
      <c r="H29" s="33">
        <f>G29*F29</f>
        <v>9</v>
      </c>
      <c r="I29" s="33">
        <v>16</v>
      </c>
      <c r="J29" s="33">
        <f t="shared" si="3"/>
        <v>4</v>
      </c>
      <c r="K29" s="103"/>
      <c r="L29" s="110"/>
    </row>
    <row r="30" spans="1:12" ht="21">
      <c r="A30" s="40" t="s">
        <v>135</v>
      </c>
      <c r="B30" s="33">
        <v>3</v>
      </c>
      <c r="C30" s="33">
        <v>3</v>
      </c>
      <c r="D30" s="33">
        <v>3</v>
      </c>
      <c r="E30" s="33">
        <v>3</v>
      </c>
      <c r="F30" s="33">
        <f t="shared" si="5"/>
        <v>12</v>
      </c>
      <c r="G30" s="33">
        <v>1</v>
      </c>
      <c r="H30" s="33">
        <f>G30*F30</f>
        <v>12</v>
      </c>
      <c r="I30" s="33">
        <v>16</v>
      </c>
      <c r="J30" s="33">
        <f t="shared" si="3"/>
        <v>5.333333333333333</v>
      </c>
      <c r="K30" s="104"/>
      <c r="L30" s="111"/>
    </row>
    <row r="31" spans="1:12" ht="21">
      <c r="A31" s="99" t="s">
        <v>90</v>
      </c>
      <c r="B31" s="100"/>
      <c r="C31" s="100"/>
      <c r="D31" s="100"/>
      <c r="E31" s="100"/>
      <c r="F31" s="100"/>
      <c r="G31" s="100"/>
      <c r="H31" s="100"/>
      <c r="I31" s="100"/>
      <c r="J31" s="101"/>
      <c r="K31" s="108" t="s">
        <v>109</v>
      </c>
      <c r="L31" s="109">
        <f>SUM(J32:J37)</f>
        <v>20</v>
      </c>
    </row>
    <row r="32" spans="1:12" ht="21">
      <c r="A32" s="18" t="s">
        <v>16</v>
      </c>
      <c r="B32" s="33">
        <v>1</v>
      </c>
      <c r="C32" s="33">
        <v>1</v>
      </c>
      <c r="D32" s="33">
        <v>1</v>
      </c>
      <c r="E32" s="33">
        <v>1</v>
      </c>
      <c r="F32" s="33">
        <f t="shared" si="4"/>
        <v>4</v>
      </c>
      <c r="G32" s="33">
        <f t="shared" si="1"/>
        <v>1</v>
      </c>
      <c r="H32" s="33">
        <f t="shared" si="2"/>
        <v>4</v>
      </c>
      <c r="I32" s="33">
        <v>16</v>
      </c>
      <c r="J32" s="33">
        <f t="shared" si="3"/>
        <v>1.7777777777777777</v>
      </c>
      <c r="K32" s="108"/>
      <c r="L32" s="110"/>
    </row>
    <row r="33" spans="1:12" ht="21">
      <c r="A33" s="18" t="s">
        <v>17</v>
      </c>
      <c r="B33" s="33">
        <v>3</v>
      </c>
      <c r="C33" s="33">
        <v>2</v>
      </c>
      <c r="D33" s="33">
        <v>1</v>
      </c>
      <c r="E33" s="33">
        <v>3</v>
      </c>
      <c r="F33" s="33">
        <f t="shared" si="4"/>
        <v>9</v>
      </c>
      <c r="G33" s="33">
        <f t="shared" si="1"/>
        <v>1</v>
      </c>
      <c r="H33" s="33">
        <f t="shared" si="2"/>
        <v>9</v>
      </c>
      <c r="I33" s="33">
        <v>16</v>
      </c>
      <c r="J33" s="33">
        <f t="shared" si="3"/>
        <v>4</v>
      </c>
      <c r="K33" s="108"/>
      <c r="L33" s="110"/>
    </row>
    <row r="34" spans="1:12" ht="21">
      <c r="A34" s="17" t="s">
        <v>107</v>
      </c>
      <c r="B34" s="33">
        <v>3</v>
      </c>
      <c r="C34" s="33">
        <v>1</v>
      </c>
      <c r="D34" s="33">
        <v>1</v>
      </c>
      <c r="E34" s="33">
        <v>3</v>
      </c>
      <c r="F34" s="33">
        <f t="shared" si="4"/>
        <v>8</v>
      </c>
      <c r="G34" s="33">
        <f t="shared" si="1"/>
        <v>1</v>
      </c>
      <c r="H34" s="33">
        <f t="shared" si="2"/>
        <v>8</v>
      </c>
      <c r="I34" s="33">
        <v>16</v>
      </c>
      <c r="J34" s="33">
        <f t="shared" si="3"/>
        <v>3.5555555555555554</v>
      </c>
      <c r="K34" s="108"/>
      <c r="L34" s="110"/>
    </row>
    <row r="35" spans="1:12" ht="21">
      <c r="A35" s="42" t="s">
        <v>143</v>
      </c>
      <c r="B35" s="33">
        <v>3</v>
      </c>
      <c r="C35" s="33">
        <v>3</v>
      </c>
      <c r="D35" s="33">
        <v>2</v>
      </c>
      <c r="E35" s="33">
        <v>1</v>
      </c>
      <c r="F35" s="33">
        <f t="shared" si="4"/>
        <v>9</v>
      </c>
      <c r="G35" s="33">
        <v>1</v>
      </c>
      <c r="H35" s="33">
        <v>9</v>
      </c>
      <c r="I35" s="33">
        <v>16</v>
      </c>
      <c r="J35" s="33">
        <f t="shared" si="3"/>
        <v>4</v>
      </c>
      <c r="K35" s="108"/>
      <c r="L35" s="110"/>
    </row>
    <row r="36" spans="1:12" ht="21">
      <c r="A36" s="42" t="s">
        <v>144</v>
      </c>
      <c r="B36" s="33">
        <v>2</v>
      </c>
      <c r="C36" s="33">
        <v>3</v>
      </c>
      <c r="D36" s="33">
        <v>2</v>
      </c>
      <c r="E36" s="32">
        <v>3</v>
      </c>
      <c r="F36" s="33">
        <f t="shared" si="4"/>
        <v>10</v>
      </c>
      <c r="G36" s="33">
        <v>1</v>
      </c>
      <c r="H36" s="33">
        <v>9</v>
      </c>
      <c r="I36" s="33">
        <v>16</v>
      </c>
      <c r="J36" s="33">
        <f t="shared" si="3"/>
        <v>4</v>
      </c>
      <c r="K36" s="108"/>
      <c r="L36" s="110"/>
    </row>
    <row r="37" spans="1:12" ht="21">
      <c r="A37" s="18" t="s">
        <v>18</v>
      </c>
      <c r="B37" s="33">
        <v>3</v>
      </c>
      <c r="C37" s="33">
        <v>1</v>
      </c>
      <c r="D37" s="33">
        <v>1</v>
      </c>
      <c r="E37" s="33">
        <v>1</v>
      </c>
      <c r="F37" s="33">
        <f t="shared" si="4"/>
        <v>6</v>
      </c>
      <c r="G37" s="33">
        <f t="shared" si="1"/>
        <v>1</v>
      </c>
      <c r="H37" s="33">
        <f t="shared" si="2"/>
        <v>6</v>
      </c>
      <c r="I37" s="33">
        <v>16</v>
      </c>
      <c r="J37" s="33">
        <f t="shared" si="3"/>
        <v>2.6666666666666665</v>
      </c>
      <c r="K37" s="108"/>
      <c r="L37" s="111"/>
    </row>
    <row r="38" spans="1:12" ht="21">
      <c r="A38" s="99" t="s">
        <v>91</v>
      </c>
      <c r="B38" s="100"/>
      <c r="C38" s="100"/>
      <c r="D38" s="100"/>
      <c r="E38" s="100"/>
      <c r="F38" s="100"/>
      <c r="G38" s="100"/>
      <c r="H38" s="101"/>
      <c r="I38" s="19">
        <f>SUM(I5:I37)</f>
        <v>464</v>
      </c>
      <c r="J38" s="19">
        <f>SUM(J5:J37)</f>
        <v>104</v>
      </c>
    </row>
  </sheetData>
  <mergeCells count="19">
    <mergeCell ref="L31:L37"/>
    <mergeCell ref="L15:L25"/>
    <mergeCell ref="F2:F3"/>
    <mergeCell ref="G2:G3"/>
    <mergeCell ref="H2:H3"/>
    <mergeCell ref="I2:I3"/>
    <mergeCell ref="J2:J3"/>
    <mergeCell ref="L5:L14"/>
    <mergeCell ref="L26:L30"/>
    <mergeCell ref="K5:K14"/>
    <mergeCell ref="A15:J15"/>
    <mergeCell ref="A25:J25"/>
    <mergeCell ref="A4:J4"/>
    <mergeCell ref="A31:J31"/>
    <mergeCell ref="K26:K30"/>
    <mergeCell ref="A38:H38"/>
    <mergeCell ref="B2:E2"/>
    <mergeCell ref="K15:K25"/>
    <mergeCell ref="K31:K37"/>
  </mergeCells>
  <phoneticPr fontId="11" type="noConversion"/>
  <conditionalFormatting sqref="A32:A33 A37">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1638C-D79A-4DA1-B97F-017DD4B2D41F}">
  <dimension ref="J3:K33"/>
  <sheetViews>
    <sheetView topLeftCell="A4" zoomScale="85" zoomScaleNormal="85" workbookViewId="0">
      <selection activeCell="L3" sqref="L3"/>
    </sheetView>
  </sheetViews>
  <sheetFormatPr defaultRowHeight="14.4"/>
  <cols>
    <col min="10" max="10" width="73.44140625" customWidth="1"/>
    <col min="11" max="11" width="19.44140625" style="23" customWidth="1"/>
  </cols>
  <sheetData>
    <row r="3" spans="10:11" ht="46.2" customHeight="1">
      <c r="J3" s="122" t="s">
        <v>94</v>
      </c>
      <c r="K3" s="122"/>
    </row>
    <row r="4" spans="10:11" ht="21" customHeight="1">
      <c r="J4" s="28" t="s">
        <v>97</v>
      </c>
      <c r="K4" s="28" t="s">
        <v>98</v>
      </c>
    </row>
    <row r="5" spans="10:11" ht="40.799999999999997" customHeight="1">
      <c r="J5" s="25" t="s">
        <v>95</v>
      </c>
      <c r="K5" s="24">
        <v>0</v>
      </c>
    </row>
    <row r="6" spans="10:11" ht="21.6" customHeight="1">
      <c r="J6" s="26" t="s">
        <v>96</v>
      </c>
      <c r="K6" s="24">
        <v>2</v>
      </c>
    </row>
    <row r="7" spans="10:11" ht="45.6" customHeight="1">
      <c r="J7" s="27" t="s">
        <v>99</v>
      </c>
      <c r="K7" s="24">
        <v>1</v>
      </c>
    </row>
    <row r="8" spans="10:11" ht="51" customHeight="1">
      <c r="J8" s="122" t="s">
        <v>110</v>
      </c>
      <c r="K8" s="122"/>
    </row>
    <row r="9" spans="10:11" ht="21" customHeight="1">
      <c r="J9" s="28" t="s">
        <v>97</v>
      </c>
      <c r="K9" s="28" t="s">
        <v>98</v>
      </c>
    </row>
    <row r="10" spans="10:11" ht="36">
      <c r="J10" s="27" t="s">
        <v>111</v>
      </c>
      <c r="K10" s="24">
        <v>0</v>
      </c>
    </row>
    <row r="11" spans="10:11" ht="36">
      <c r="J11" s="27" t="s">
        <v>113</v>
      </c>
      <c r="K11" s="24">
        <v>0</v>
      </c>
    </row>
    <row r="12" spans="10:11" ht="36">
      <c r="J12" s="27" t="s">
        <v>112</v>
      </c>
      <c r="K12" s="24">
        <v>0</v>
      </c>
    </row>
    <row r="13" spans="10:11" ht="48.6" customHeight="1">
      <c r="J13" s="122" t="s">
        <v>126</v>
      </c>
      <c r="K13" s="122"/>
    </row>
    <row r="14" spans="10:11" ht="18">
      <c r="J14" s="28" t="s">
        <v>97</v>
      </c>
      <c r="K14" s="28" t="s">
        <v>98</v>
      </c>
    </row>
    <row r="15" spans="10:11" ht="18">
      <c r="J15" s="26" t="s">
        <v>114</v>
      </c>
      <c r="K15" s="24">
        <v>2</v>
      </c>
    </row>
    <row r="16" spans="10:11" ht="18">
      <c r="J16" s="26" t="s">
        <v>115</v>
      </c>
      <c r="K16" s="24">
        <v>0</v>
      </c>
    </row>
    <row r="17" spans="10:11" ht="18">
      <c r="J17" s="26" t="s">
        <v>116</v>
      </c>
      <c r="K17" s="24">
        <v>2</v>
      </c>
    </row>
    <row r="18" spans="10:11" ht="42.6" customHeight="1">
      <c r="J18" s="122" t="s">
        <v>127</v>
      </c>
      <c r="K18" s="122"/>
    </row>
    <row r="19" spans="10:11" ht="18">
      <c r="J19" s="28" t="s">
        <v>97</v>
      </c>
      <c r="K19" s="28" t="s">
        <v>98</v>
      </c>
    </row>
    <row r="20" spans="10:11" ht="18">
      <c r="J20" s="26" t="s">
        <v>117</v>
      </c>
      <c r="K20" s="24">
        <v>1</v>
      </c>
    </row>
    <row r="21" spans="10:11" ht="36">
      <c r="J21" s="27" t="s">
        <v>118</v>
      </c>
      <c r="K21" s="24">
        <v>1</v>
      </c>
    </row>
    <row r="22" spans="10:11" ht="18">
      <c r="J22" s="26" t="s">
        <v>119</v>
      </c>
      <c r="K22" s="24">
        <v>2</v>
      </c>
    </row>
    <row r="23" spans="10:11" ht="47.4" customHeight="1">
      <c r="J23" s="122" t="s">
        <v>128</v>
      </c>
      <c r="K23" s="122"/>
    </row>
    <row r="24" spans="10:11" ht="18">
      <c r="J24" s="28" t="s">
        <v>97</v>
      </c>
      <c r="K24" s="28" t="s">
        <v>98</v>
      </c>
    </row>
    <row r="25" spans="10:11" ht="36">
      <c r="J25" s="27" t="s">
        <v>120</v>
      </c>
      <c r="K25" s="24">
        <v>2</v>
      </c>
    </row>
    <row r="26" spans="10:11" ht="18">
      <c r="J26" s="26" t="s">
        <v>121</v>
      </c>
      <c r="K26" s="24">
        <v>2</v>
      </c>
    </row>
    <row r="27" spans="10:11" ht="18">
      <c r="J27" s="26" t="s">
        <v>122</v>
      </c>
      <c r="K27" s="24">
        <v>0</v>
      </c>
    </row>
    <row r="28" spans="10:11" ht="41.4" customHeight="1">
      <c r="J28" s="122" t="s">
        <v>129</v>
      </c>
      <c r="K28" s="122"/>
    </row>
    <row r="29" spans="10:11" ht="18">
      <c r="J29" s="28" t="s">
        <v>97</v>
      </c>
      <c r="K29" s="28" t="s">
        <v>98</v>
      </c>
    </row>
    <row r="30" spans="10:11" ht="36">
      <c r="J30" s="27" t="s">
        <v>123</v>
      </c>
      <c r="K30" s="24">
        <v>1</v>
      </c>
    </row>
    <row r="31" spans="10:11" ht="36">
      <c r="J31" s="27" t="s">
        <v>124</v>
      </c>
      <c r="K31" s="24">
        <v>0</v>
      </c>
    </row>
    <row r="32" spans="10:11" ht="36">
      <c r="J32" s="27" t="s">
        <v>125</v>
      </c>
      <c r="K32" s="24">
        <v>0</v>
      </c>
    </row>
    <row r="33" spans="11:11">
      <c r="K33" s="23">
        <f>SUM(K5:K7,K10:K12,K15:K17,K20:K22,K25:K27,K30:K32)</f>
        <v>16</v>
      </c>
    </row>
  </sheetData>
  <mergeCells count="6">
    <mergeCell ref="J28:K28"/>
    <mergeCell ref="J3:K3"/>
    <mergeCell ref="J8:K8"/>
    <mergeCell ref="J13:K13"/>
    <mergeCell ref="J18:K18"/>
    <mergeCell ref="J23:K2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5"/>
  <sheetViews>
    <sheetView tabSelected="1" topLeftCell="A16" workbookViewId="0">
      <selection activeCell="G36" sqref="G36"/>
    </sheetView>
  </sheetViews>
  <sheetFormatPr defaultColWidth="9" defaultRowHeight="14.4"/>
  <cols>
    <col min="1" max="16384" width="9" style="1"/>
  </cols>
  <sheetData>
    <row r="1" spans="1:2">
      <c r="A1" s="2" t="s">
        <v>47</v>
      </c>
    </row>
    <row r="3" spans="1:2">
      <c r="A3" s="2" t="s">
        <v>48</v>
      </c>
    </row>
    <row r="5" spans="1:2">
      <c r="A5" s="2" t="s">
        <v>49</v>
      </c>
    </row>
    <row r="7" spans="1:2">
      <c r="A7" s="2" t="s">
        <v>50</v>
      </c>
    </row>
    <row r="8" spans="1:2">
      <c r="A8" s="3"/>
    </row>
    <row r="9" spans="1:2">
      <c r="B9" s="4" t="s">
        <v>51</v>
      </c>
    </row>
    <row r="10" spans="1:2">
      <c r="B10" s="3"/>
    </row>
    <row r="11" spans="1:2">
      <c r="B11" s="4" t="s">
        <v>52</v>
      </c>
    </row>
    <row r="12" spans="1:2">
      <c r="B12" s="3"/>
    </row>
    <row r="13" spans="1:2">
      <c r="B13" s="4" t="s">
        <v>53</v>
      </c>
    </row>
    <row r="14" spans="1:2">
      <c r="B14" s="3"/>
    </row>
    <row r="15" spans="1:2">
      <c r="B15" s="4" t="s">
        <v>54</v>
      </c>
    </row>
    <row r="16" spans="1:2">
      <c r="B16" s="3"/>
    </row>
    <row r="17" spans="1:2">
      <c r="B17" s="4" t="s">
        <v>55</v>
      </c>
    </row>
    <row r="20" spans="1:2">
      <c r="A20" s="2" t="s">
        <v>56</v>
      </c>
    </row>
    <row r="21" spans="1:2">
      <c r="A21" s="3"/>
    </row>
    <row r="22" spans="1:2">
      <c r="B22" s="4" t="s">
        <v>12</v>
      </c>
    </row>
    <row r="23" spans="1:2">
      <c r="B23" s="3"/>
    </row>
    <row r="24" spans="1:2">
      <c r="B24" s="5" t="s">
        <v>57</v>
      </c>
    </row>
    <row r="25" spans="1:2">
      <c r="B25" s="3"/>
    </row>
    <row r="26" spans="1:2">
      <c r="B26" s="5" t="s">
        <v>58</v>
      </c>
    </row>
    <row r="27" spans="1:2">
      <c r="B27" s="3"/>
    </row>
    <row r="28" spans="1:2">
      <c r="B28" s="4" t="s">
        <v>59</v>
      </c>
    </row>
    <row r="29" spans="1:2">
      <c r="B29" s="3"/>
    </row>
    <row r="30" spans="1:2">
      <c r="B30" s="5" t="s">
        <v>60</v>
      </c>
    </row>
    <row r="31" spans="1:2">
      <c r="B31" s="3"/>
    </row>
    <row r="32" spans="1:2">
      <c r="B32" s="5" t="s">
        <v>61</v>
      </c>
    </row>
    <row r="33" spans="1:2">
      <c r="B33" s="3"/>
    </row>
    <row r="34" spans="1:2">
      <c r="B34" s="5" t="s">
        <v>62</v>
      </c>
    </row>
    <row r="35" spans="1:2">
      <c r="B35" s="3"/>
    </row>
    <row r="36" spans="1:2">
      <c r="B36" s="5" t="s">
        <v>63</v>
      </c>
    </row>
    <row r="37" spans="1:2">
      <c r="B37" s="3"/>
    </row>
    <row r="38" spans="1:2">
      <c r="B38" s="5" t="s">
        <v>64</v>
      </c>
    </row>
    <row r="39" spans="1:2">
      <c r="B39" s="3"/>
    </row>
    <row r="40" spans="1:2">
      <c r="B40" s="5" t="s">
        <v>65</v>
      </c>
    </row>
    <row r="43" spans="1:2">
      <c r="A43" s="2" t="s">
        <v>66</v>
      </c>
    </row>
    <row r="45" spans="1:2">
      <c r="A45" s="2" t="s">
        <v>67</v>
      </c>
    </row>
    <row r="47" spans="1:2">
      <c r="A47" s="2" t="s">
        <v>68</v>
      </c>
    </row>
    <row r="49" spans="1:1">
      <c r="A49" s="2" t="s">
        <v>69</v>
      </c>
    </row>
    <row r="51" spans="1:1">
      <c r="A51" s="2" t="s">
        <v>70</v>
      </c>
    </row>
    <row r="53" spans="1:1">
      <c r="A53" s="2" t="s">
        <v>71</v>
      </c>
    </row>
    <row r="54" spans="1:1">
      <c r="A54" s="6"/>
    </row>
    <row r="55" spans="1:1">
      <c r="A55" s="6"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7</vt:i4>
      </vt:variant>
    </vt:vector>
  </HeadingPairs>
  <TitlesOfParts>
    <vt:vector size="7" baseType="lpstr">
      <vt:lpstr>Release Backlog</vt:lpstr>
      <vt:lpstr>Trang_tính1</vt:lpstr>
      <vt:lpstr>Product Backlog</vt:lpstr>
      <vt:lpstr>Sprint Backlog</vt:lpstr>
      <vt:lpstr>Tính điểm Sprint</vt:lpstr>
      <vt:lpstr>Điểm của các khía cạnh mt(ED)</vt:lpstr>
      <vt:lpstr>RULE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Ngọc Phạm</cp:lastModifiedBy>
  <dcterms:created xsi:type="dcterms:W3CDTF">2006-09-16T00:00:00Z</dcterms:created>
  <dcterms:modified xsi:type="dcterms:W3CDTF">2022-08-11T07:54:14Z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