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ia\Documents\"/>
    </mc:Choice>
  </mc:AlternateContent>
  <bookViews>
    <workbookView xWindow="0" yWindow="0" windowWidth="24000" windowHeight="9735"/>
  </bookViews>
  <sheets>
    <sheet name="Φύλλο1" sheetId="1" r:id="rId1"/>
  </sheets>
  <definedNames>
    <definedName name="_xlnm._FilterDatabase" localSheetId="0" hidden="1">Φύλλο1!$A$1:$L$70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2" i="1"/>
  <c r="C67" i="1" l="1"/>
  <c r="C65" i="1" l="1"/>
  <c r="C61" i="1"/>
  <c r="C57" i="1"/>
  <c r="C55" i="1"/>
  <c r="C52" i="1"/>
  <c r="C46" i="1"/>
  <c r="C41" i="1"/>
  <c r="C36" i="1"/>
  <c r="C30" i="1"/>
  <c r="C24" i="1"/>
  <c r="C18" i="1"/>
  <c r="C11" i="1"/>
  <c r="C8" i="1"/>
  <c r="C6" i="1"/>
  <c r="C3" i="1"/>
</calcChain>
</file>

<file path=xl/sharedStrings.xml><?xml version="1.0" encoding="utf-8"?>
<sst xmlns="http://schemas.openxmlformats.org/spreadsheetml/2006/main" count="413" uniqueCount="84">
  <si>
    <t>a</t>
  </si>
  <si>
    <t>b</t>
  </si>
  <si>
    <t>correct</t>
  </si>
  <si>
    <t>type</t>
  </si>
  <si>
    <t>question</t>
  </si>
  <si>
    <t>subrule</t>
  </si>
  <si>
    <t>rule</t>
  </si>
  <si>
    <t>Τhe device does not touch the patient or come in contact only intact skin</t>
  </si>
  <si>
    <t>Yes</t>
  </si>
  <si>
    <t>No</t>
  </si>
  <si>
    <t>[]</t>
  </si>
  <si>
    <t>The device is intended for channelling or storing for eventual administration</t>
  </si>
  <si>
    <t xml:space="preserve">The device is intented for using blood, other blood fluids, organs, tissues </t>
  </si>
  <si>
    <t>The device is connected to an active medical device</t>
  </si>
  <si>
    <t>The device is intended for modifying biological or chemical composition of blood, body liquids or other liquids intended for infusion</t>
  </si>
  <si>
    <t>The device is intented only for filtration,centrifugation or exchange of gas or heat</t>
  </si>
  <si>
    <t>Τhe device comes in contact with injured skin (mechanical barrier-absorb exudates)</t>
  </si>
  <si>
    <t>The device is intented only for wounds which breach dermis and heal only by secondary intent</t>
  </si>
  <si>
    <t>The device is intented only to manage microenvironment of injured skin or mucous membrane</t>
  </si>
  <si>
    <t>Τhe device is invasive in body orifice or stoma not surgically for transient use</t>
  </si>
  <si>
    <t>Τhe device is invasive in body orifice or stoma not surgically for short-term use</t>
  </si>
  <si>
    <t>Τhe device is invasive in body orifice or stoma not surgically for long-term use</t>
  </si>
  <si>
    <t>Τhe device is invasive in body orifice or stoma not surgically and it is connected to an active medical device of class IIa or higher</t>
  </si>
  <si>
    <t xml:space="preserve">Τhe device is invasive in body orifice or stoma not surgically </t>
  </si>
  <si>
    <t>Τhe device is invasive in oral,ear or nasal cavity</t>
  </si>
  <si>
    <t>Τhe device is invasive in body orifice or stoma surgically for transient use</t>
  </si>
  <si>
    <t>Τhe device is intended for use in direct contact with the heart or central circulatory system or the central nervous system</t>
  </si>
  <si>
    <t>Τhe device is a reusable surgical instrument</t>
  </si>
  <si>
    <t>Τhe device is intended to supply energy in the form of ionising radiation</t>
  </si>
  <si>
    <t>Τhe device has a biological effect or are wholly or mainly absorbed</t>
  </si>
  <si>
    <t>Τhe device is intented to administer medicinal products by means of a delivery system in a manner that is potentially hazardous</t>
  </si>
  <si>
    <t>Τhe device is invasive in body orifice or stoma surgically for short-term use</t>
  </si>
  <si>
    <t>Τhe device is intended to control, diagnose, monitor or correct a defect of the heart or of the central circulatory system through direct contact</t>
  </si>
  <si>
    <t>Τhe device is intended to undergo chemical change in the body or administer medicines except if the devices are placed in the teeth</t>
  </si>
  <si>
    <t>Τhe device is invasive in body orifice or stoma surgically for long-term use or is an implantable device</t>
  </si>
  <si>
    <t>Τhe device is intended to be placed in the teeth</t>
  </si>
  <si>
    <t>class-type</t>
  </si>
  <si>
    <t>I-1</t>
  </si>
  <si>
    <t>IIa-2</t>
  </si>
  <si>
    <t>IIb-3</t>
  </si>
  <si>
    <t>Τhe device is intented to administer or exchange energy in a manner that is potentially hazardous</t>
  </si>
  <si>
    <t>The device is intended to control or monitor, or intended directly to influence the performance of the performance of active therapeutic class IIb devices</t>
  </si>
  <si>
    <t xml:space="preserve">The device is intended to emit ionizing radiation for therapeutic purposes </t>
  </si>
  <si>
    <t>The device is intended for controlling, monitoring or directly influencing the performance of active implantable devices</t>
  </si>
  <si>
    <t>The device is intended for diagnosis, may supply energy, for "imaging purposes" to monitor vital physiological processes</t>
  </si>
  <si>
    <t>The device is intended to supply energy which will be absorbed by the human body to illuminate the patient's body, in the visible spectrum</t>
  </si>
  <si>
    <t>The device is intended to monitor of vital physiological processes, where the nature of variations of could result in immediate danger to the patient</t>
  </si>
  <si>
    <t>The device is intended to image in vivo distribution of radiopharmaceuticals</t>
  </si>
  <si>
    <t>The device is emitting ionizing radiation and related monitors in medical procedure</t>
  </si>
  <si>
    <t>The software is intended to provide information which is used to take decisions with diagnosis or therapeutic purposes</t>
  </si>
  <si>
    <t>The software has an impact that may cause death or an irreversible deterioration of a person's state of health</t>
  </si>
  <si>
    <t>The software has an impact that may cause a serious deterioration of a person's state of health or a surgical intervention</t>
  </si>
  <si>
    <t>The software is intended to monitor physiological processes</t>
  </si>
  <si>
    <t>The software is intended to monitor of vital physiological processes, where the nature of variations of could result in immediate danger to the patient</t>
  </si>
  <si>
    <t>The device is a software</t>
  </si>
  <si>
    <t>The device is intended to administer and/or remove medicinal products, body liquids or other substances to or from the body</t>
  </si>
  <si>
    <t>Τhe device is intented to administer medicines in a manner that is potentially hazardous</t>
  </si>
  <si>
    <t>The device is an active therapeutic devices intended to administer or exchange energy</t>
  </si>
  <si>
    <t>The device is active</t>
  </si>
  <si>
    <t>The device is incorporating integral medicinal product that is liable to act in ancillary way on human body</t>
  </si>
  <si>
    <t>The device is used for contraception or prevention of sexually transmitted diseases</t>
  </si>
  <si>
    <t>The device is implantable or long-term invasive</t>
  </si>
  <si>
    <t>The device is intended specifically to be used for disinfecting, cleaning, rinsing or, where appropriate, hydrating contact lenses</t>
  </si>
  <si>
    <t>The device is intended specifically to be used for disinfecting or sterilising medical devices other than by physical action</t>
  </si>
  <si>
    <t>The device is specifically intended for recording of diagnostic images generated by X-ray radiation</t>
  </si>
  <si>
    <t>The device is manufactured utilising tissues or cells of human or animal origin, or their derivatives, which are non-viable or rendered non-viable</t>
  </si>
  <si>
    <t>The device is incorporating or consisting of nanomaterial</t>
  </si>
  <si>
    <t>The device presents a high or medium potential for internal exposure</t>
  </si>
  <si>
    <t>The device presents a low potential for internal exposure</t>
  </si>
  <si>
    <t>The device presents a negligible potential for internal exposure</t>
  </si>
  <si>
    <t>The device is invasive and intended to administer medicinal products by inhalation</t>
  </si>
  <si>
    <t>The device has an impact on the efficacy and safety of the administered medicinal product or it is intended to treat life-threatening conditions</t>
  </si>
  <si>
    <t>The device is intended to be introduced into the human body and is composed of substances</t>
  </si>
  <si>
    <t>The device or its  products of metabolism, are systemically absorbed by the human body or in the stomach or lower gastrointestinal tract</t>
  </si>
  <si>
    <t>The device is applied to the skin or if they are applied in the nasal or oral cavity as far as the pharynx</t>
  </si>
  <si>
    <t>The device is active therapeutic devices with an integrated or incorporated diagnostic function which significantly determines the patient management</t>
  </si>
  <si>
    <t>III-4</t>
  </si>
  <si>
    <t>Data in object format for the application</t>
  </si>
  <si>
    <t>Non Invasive</t>
  </si>
  <si>
    <t>Active</t>
  </si>
  <si>
    <t>Invasive</t>
  </si>
  <si>
    <t>Special Rules</t>
  </si>
  <si>
    <t>connected_with</t>
  </si>
  <si>
    <t>for_devices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</si>
</sst>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J1" workbookViewId="0">
      <selection activeCell="J22" sqref="J22"/>
    </sheetView>
  </sheetViews>
  <sheetFormatPr defaultRowHeight="15" x14ac:dyDescent="0.25"/>
  <cols>
    <col min="1" max="1" width="16" bestFit="1" customWidth="1"/>
    <col min="2" max="2" width="5" bestFit="1" customWidth="1"/>
    <col min="3" max="3" width="16.42578125" bestFit="1" customWidth="1"/>
    <col min="5" max="5" width="140" bestFit="1" customWidth="1"/>
    <col min="6" max="7" width="9.140625" customWidth="1"/>
    <col min="8" max="8" width="7.140625" bestFit="1" customWidth="1"/>
    <col min="10" max="10" width="216.7109375" bestFit="1" customWidth="1"/>
    <col min="11" max="11" width="27.7109375" customWidth="1"/>
  </cols>
  <sheetData>
    <row r="1" spans="1:12" x14ac:dyDescent="0.25">
      <c r="A1" t="s">
        <v>83</v>
      </c>
      <c r="B1" t="s">
        <v>6</v>
      </c>
      <c r="C1" t="s">
        <v>82</v>
      </c>
      <c r="D1" t="s">
        <v>5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77</v>
      </c>
      <c r="L1" t="s">
        <v>36</v>
      </c>
    </row>
    <row r="2" spans="1:12" x14ac:dyDescent="0.25">
      <c r="A2" t="s">
        <v>78</v>
      </c>
      <c r="B2">
        <v>1</v>
      </c>
      <c r="C2" t="s">
        <v>10</v>
      </c>
      <c r="D2">
        <v>0</v>
      </c>
      <c r="E2" t="s">
        <v>7</v>
      </c>
      <c r="F2" t="s">
        <v>8</v>
      </c>
      <c r="G2" t="s">
        <v>9</v>
      </c>
      <c r="H2" t="s">
        <v>0</v>
      </c>
      <c r="I2">
        <v>1</v>
      </c>
      <c r="J2" t="str">
        <f>CONCATENATE("{ ",$B$1,":",B2,",",$C$1,":",C2,",",$D$1,":",D2,",",$E$1,": '",E2,"' ,",$F$1,": '",F2,"' ,",$G$1,": '",G2,"' ,",$H$1,": '",H2,"' ,",$I$1,":",I2,", ",$A$1,": '",A2,"'},",)</f>
        <v>{ rule:1,connected_with:[],subrule:0,question: 'Τhe device does not touch the patient or come in contact only intact skin' ,a: 'Yes' ,b: 'No' ,correct: 'a' ,type:1, for_devices: 'Non Invasive'},</v>
      </c>
      <c r="L2" t="s">
        <v>37</v>
      </c>
    </row>
    <row r="3" spans="1:12" x14ac:dyDescent="0.25">
      <c r="A3" t="s">
        <v>78</v>
      </c>
      <c r="B3">
        <v>2</v>
      </c>
      <c r="C3" t="str">
        <f>CONCATENATE("[",D4,",",D5,"]")</f>
        <v>[1,2]</v>
      </c>
      <c r="D3">
        <v>0</v>
      </c>
      <c r="E3" t="s">
        <v>11</v>
      </c>
      <c r="F3" t="s">
        <v>8</v>
      </c>
      <c r="G3" t="s">
        <v>9</v>
      </c>
      <c r="H3" t="s">
        <v>0</v>
      </c>
      <c r="I3">
        <v>1</v>
      </c>
      <c r="J3" t="str">
        <f t="shared" ref="J3:J66" si="0">CONCATENATE("{ ",$B$1,":",B3,",",$C$1,":",C3,",",$D$1,":",D3,",",$E$1,": '",E3,"' ,",$F$1,": '",F3,"' ,",$G$1,": '",G3,"' ,",$H$1,": '",H3,"' ,",$I$1,":",I3,", ",$A$1,": '",A3,"'},",)</f>
        <v>{ rule:2,connected_with:[1,2],subrule:0,question: 'The device is intended for channelling or storing for eventual administration' ,a: 'Yes' ,b: 'No' ,correct: 'a' ,type:1, for_devices: 'Non Invasive'},</v>
      </c>
      <c r="L3" t="s">
        <v>38</v>
      </c>
    </row>
    <row r="4" spans="1:12" x14ac:dyDescent="0.25">
      <c r="A4" t="s">
        <v>78</v>
      </c>
      <c r="B4">
        <v>0</v>
      </c>
      <c r="C4" t="s">
        <v>10</v>
      </c>
      <c r="D4">
        <v>1</v>
      </c>
      <c r="E4" t="s">
        <v>12</v>
      </c>
      <c r="F4" t="s">
        <v>8</v>
      </c>
      <c r="G4" t="s">
        <v>9</v>
      </c>
      <c r="H4" t="s">
        <v>0</v>
      </c>
      <c r="I4">
        <v>2</v>
      </c>
      <c r="J4" t="str">
        <f t="shared" si="0"/>
        <v>{ rule:0,connected_with:[],subrule:1,question: 'The device is intented for using blood, other blood fluids, organs, tissues ' ,a: 'Yes' ,b: 'No' ,correct: 'a' ,type:2, for_devices: 'Non Invasive'},</v>
      </c>
      <c r="L4" t="s">
        <v>39</v>
      </c>
    </row>
    <row r="5" spans="1:12" x14ac:dyDescent="0.25">
      <c r="A5" t="s">
        <v>78</v>
      </c>
      <c r="B5">
        <v>0</v>
      </c>
      <c r="C5" t="s">
        <v>10</v>
      </c>
      <c r="D5">
        <v>2</v>
      </c>
      <c r="E5" t="s">
        <v>13</v>
      </c>
      <c r="F5" t="s">
        <v>8</v>
      </c>
      <c r="G5" t="s">
        <v>9</v>
      </c>
      <c r="H5" t="s">
        <v>0</v>
      </c>
      <c r="I5">
        <v>2</v>
      </c>
      <c r="J5" t="str">
        <f t="shared" si="0"/>
        <v>{ rule:0,connected_with:[],subrule:2,question: 'The device is connected to an active medical device' ,a: 'Yes' ,b: 'No' ,correct: 'a' ,type:2, for_devices: 'Non Invasive'},</v>
      </c>
      <c r="L5" t="s">
        <v>76</v>
      </c>
    </row>
    <row r="6" spans="1:12" x14ac:dyDescent="0.25">
      <c r="A6" t="s">
        <v>78</v>
      </c>
      <c r="B6">
        <v>3</v>
      </c>
      <c r="C6" t="str">
        <f>CONCATENATE("[",D7,"]")</f>
        <v>[3]</v>
      </c>
      <c r="D6">
        <v>0</v>
      </c>
      <c r="E6" t="s">
        <v>14</v>
      </c>
      <c r="F6" t="s">
        <v>8</v>
      </c>
      <c r="G6" t="s">
        <v>9</v>
      </c>
      <c r="H6" t="s">
        <v>0</v>
      </c>
      <c r="I6">
        <v>3</v>
      </c>
      <c r="J6" t="str">
        <f t="shared" si="0"/>
        <v>{ rule:3,connected_with:[3],subrule:0,question: 'The device is intended for modifying biological or chemical composition of blood, body liquids or other liquids intended for infusion' ,a: 'Yes' ,b: 'No' ,correct: 'a' ,type:3, for_devices: 'Non Invasive'},</v>
      </c>
    </row>
    <row r="7" spans="1:12" x14ac:dyDescent="0.25">
      <c r="A7" t="s">
        <v>78</v>
      </c>
      <c r="B7">
        <v>0</v>
      </c>
      <c r="C7" t="s">
        <v>10</v>
      </c>
      <c r="D7">
        <v>3</v>
      </c>
      <c r="E7" t="s">
        <v>15</v>
      </c>
      <c r="F7" t="s">
        <v>8</v>
      </c>
      <c r="G7" t="s">
        <v>9</v>
      </c>
      <c r="H7" t="s">
        <v>0</v>
      </c>
      <c r="I7">
        <v>2</v>
      </c>
      <c r="J7" t="str">
        <f t="shared" si="0"/>
        <v>{ rule:0,connected_with:[],subrule:3,question: 'The device is intented only for filtration,centrifugation or exchange of gas or heat' ,a: 'Yes' ,b: 'No' ,correct: 'a' ,type:2, for_devices: 'Non Invasive'},</v>
      </c>
    </row>
    <row r="8" spans="1:12" x14ac:dyDescent="0.25">
      <c r="A8" t="s">
        <v>78</v>
      </c>
      <c r="B8">
        <v>4</v>
      </c>
      <c r="C8" t="str">
        <f>CONCATENATE("[",D9,",",D10,"]")</f>
        <v>[4,5]</v>
      </c>
      <c r="D8">
        <v>0</v>
      </c>
      <c r="E8" t="s">
        <v>16</v>
      </c>
      <c r="F8" t="s">
        <v>8</v>
      </c>
      <c r="G8" t="s">
        <v>9</v>
      </c>
      <c r="H8" t="s">
        <v>0</v>
      </c>
      <c r="I8">
        <v>1</v>
      </c>
      <c r="J8" t="str">
        <f t="shared" si="0"/>
        <v>{ rule:4,connected_with:[4,5],subrule:0,question: 'Τhe device comes in contact with injured skin (mechanical barrier-absorb exudates)' ,a: 'Yes' ,b: 'No' ,correct: 'a' ,type:1, for_devices: 'Non Invasive'},</v>
      </c>
    </row>
    <row r="9" spans="1:12" x14ac:dyDescent="0.25">
      <c r="A9" t="s">
        <v>78</v>
      </c>
      <c r="B9">
        <v>0</v>
      </c>
      <c r="C9" t="s">
        <v>10</v>
      </c>
      <c r="D9">
        <v>4</v>
      </c>
      <c r="E9" t="s">
        <v>17</v>
      </c>
      <c r="F9" t="s">
        <v>8</v>
      </c>
      <c r="G9" t="s">
        <v>9</v>
      </c>
      <c r="H9" t="s">
        <v>0</v>
      </c>
      <c r="I9">
        <v>3</v>
      </c>
      <c r="J9" t="str">
        <f t="shared" si="0"/>
        <v>{ rule:0,connected_with:[],subrule:4,question: 'The device is intented only for wounds which breach dermis and heal only by secondary intent' ,a: 'Yes' ,b: 'No' ,correct: 'a' ,type:3, for_devices: 'Non Invasive'},</v>
      </c>
    </row>
    <row r="10" spans="1:12" x14ac:dyDescent="0.25">
      <c r="A10" t="s">
        <v>78</v>
      </c>
      <c r="B10">
        <v>0</v>
      </c>
      <c r="C10" t="s">
        <v>10</v>
      </c>
      <c r="D10">
        <v>5</v>
      </c>
      <c r="E10" t="s">
        <v>18</v>
      </c>
      <c r="F10" t="s">
        <v>8</v>
      </c>
      <c r="G10" t="s">
        <v>9</v>
      </c>
      <c r="H10" t="s">
        <v>0</v>
      </c>
      <c r="I10">
        <v>2</v>
      </c>
      <c r="J10" t="str">
        <f t="shared" si="0"/>
        <v>{ rule:0,connected_with:[],subrule:5,question: 'The device is intented only to manage microenvironment of injured skin or mucous membrane' ,a: 'Yes' ,b: 'No' ,correct: 'a' ,type:2, for_devices: 'Non Invasive'},</v>
      </c>
    </row>
    <row r="11" spans="1:12" x14ac:dyDescent="0.25">
      <c r="A11" t="s">
        <v>80</v>
      </c>
      <c r="B11">
        <v>5</v>
      </c>
      <c r="C11" t="str">
        <f>CONCATENATE("[",D12,",",D13,",",D14,",",D15,",",D16,",",D17,"]")</f>
        <v>[6,7,8,9,10,11]</v>
      </c>
      <c r="D11">
        <v>0</v>
      </c>
      <c r="E11" t="s">
        <v>23</v>
      </c>
      <c r="F11" t="s">
        <v>8</v>
      </c>
      <c r="G11" t="s">
        <v>9</v>
      </c>
      <c r="H11" t="s">
        <v>0</v>
      </c>
      <c r="I11">
        <v>1</v>
      </c>
      <c r="J11" t="str">
        <f t="shared" si="0"/>
        <v>{ rule:5,connected_with:[6,7,8,9,10,11],subrule:0,question: 'Τhe device is invasive in body orifice or stoma not surgically ' ,a: 'Yes' ,b: 'No' ,correct: 'a' ,type:1, for_devices: 'Invasive'},</v>
      </c>
    </row>
    <row r="12" spans="1:12" x14ac:dyDescent="0.25">
      <c r="A12" t="s">
        <v>80</v>
      </c>
      <c r="B12">
        <v>0</v>
      </c>
      <c r="C12" t="s">
        <v>10</v>
      </c>
      <c r="D12">
        <v>6</v>
      </c>
      <c r="E12" t="s">
        <v>19</v>
      </c>
      <c r="F12" t="s">
        <v>8</v>
      </c>
      <c r="G12" t="s">
        <v>9</v>
      </c>
      <c r="H12" t="s">
        <v>0</v>
      </c>
      <c r="I12">
        <v>1</v>
      </c>
      <c r="J12" t="str">
        <f t="shared" si="0"/>
        <v>{ rule:0,connected_with:[],subrule:6,question: 'Τhe device is invasive in body orifice or stoma not surgically for transient use' ,a: 'Yes' ,b: 'No' ,correct: 'a' ,type:1, for_devices: 'Invasive'},</v>
      </c>
    </row>
    <row r="13" spans="1:12" x14ac:dyDescent="0.25">
      <c r="A13" t="s">
        <v>80</v>
      </c>
      <c r="B13">
        <v>0</v>
      </c>
      <c r="C13" t="s">
        <v>10</v>
      </c>
      <c r="D13">
        <v>7</v>
      </c>
      <c r="E13" t="s">
        <v>20</v>
      </c>
      <c r="F13" t="s">
        <v>8</v>
      </c>
      <c r="G13" t="s">
        <v>9</v>
      </c>
      <c r="H13" t="s">
        <v>0</v>
      </c>
      <c r="I13">
        <v>2</v>
      </c>
      <c r="J13" t="str">
        <f t="shared" si="0"/>
        <v>{ rule:0,connected_with:[],subrule:7,question: 'Τhe device is invasive in body orifice or stoma not surgically for short-term use' ,a: 'Yes' ,b: 'No' ,correct: 'a' ,type:2, for_devices: 'Invasive'},</v>
      </c>
    </row>
    <row r="14" spans="1:12" x14ac:dyDescent="0.25">
      <c r="A14" t="s">
        <v>80</v>
      </c>
      <c r="B14">
        <v>0</v>
      </c>
      <c r="C14" t="s">
        <v>10</v>
      </c>
      <c r="D14">
        <v>8</v>
      </c>
      <c r="E14" t="s">
        <v>24</v>
      </c>
      <c r="F14" t="s">
        <v>8</v>
      </c>
      <c r="G14" t="s">
        <v>9</v>
      </c>
      <c r="H14" t="s">
        <v>0</v>
      </c>
      <c r="I14">
        <v>1</v>
      </c>
      <c r="J14" t="str">
        <f t="shared" si="0"/>
        <v>{ rule:0,connected_with:[],subrule:8,question: 'Τhe device is invasive in oral,ear or nasal cavity' ,a: 'Yes' ,b: 'No' ,correct: 'a' ,type:1, for_devices: 'Invasive'},</v>
      </c>
    </row>
    <row r="15" spans="1:12" x14ac:dyDescent="0.25">
      <c r="A15" t="s">
        <v>80</v>
      </c>
      <c r="B15">
        <v>0</v>
      </c>
      <c r="C15" t="s">
        <v>10</v>
      </c>
      <c r="D15">
        <v>9</v>
      </c>
      <c r="E15" t="s">
        <v>21</v>
      </c>
      <c r="F15" t="s">
        <v>8</v>
      </c>
      <c r="G15" t="s">
        <v>9</v>
      </c>
      <c r="H15" t="s">
        <v>0</v>
      </c>
      <c r="I15">
        <v>3</v>
      </c>
      <c r="J15" t="str">
        <f t="shared" si="0"/>
        <v>{ rule:0,connected_with:[],subrule:9,question: 'Τhe device is invasive in body orifice or stoma not surgically for long-term use' ,a: 'Yes' ,b: 'No' ,correct: 'a' ,type:3, for_devices: 'Invasive'},</v>
      </c>
    </row>
    <row r="16" spans="1:12" x14ac:dyDescent="0.25">
      <c r="A16" t="s">
        <v>80</v>
      </c>
      <c r="B16">
        <v>0</v>
      </c>
      <c r="C16" t="s">
        <v>10</v>
      </c>
      <c r="D16">
        <v>10</v>
      </c>
      <c r="E16" t="s">
        <v>24</v>
      </c>
      <c r="F16" t="s">
        <v>8</v>
      </c>
      <c r="G16" t="s">
        <v>9</v>
      </c>
      <c r="H16" t="s">
        <v>0</v>
      </c>
      <c r="I16">
        <v>2</v>
      </c>
      <c r="J16" t="str">
        <f t="shared" si="0"/>
        <v>{ rule:0,connected_with:[],subrule:10,question: 'Τhe device is invasive in oral,ear or nasal cavity' ,a: 'Yes' ,b: 'No' ,correct: 'a' ,type:2, for_devices: 'Invasive'},</v>
      </c>
    </row>
    <row r="17" spans="1:10" x14ac:dyDescent="0.25">
      <c r="A17" t="s">
        <v>80</v>
      </c>
      <c r="B17">
        <v>0</v>
      </c>
      <c r="C17" t="s">
        <v>10</v>
      </c>
      <c r="D17">
        <v>11</v>
      </c>
      <c r="E17" t="s">
        <v>22</v>
      </c>
      <c r="F17" t="s">
        <v>8</v>
      </c>
      <c r="G17" t="s">
        <v>9</v>
      </c>
      <c r="H17" t="s">
        <v>0</v>
      </c>
      <c r="I17">
        <v>2</v>
      </c>
      <c r="J17" t="str">
        <f t="shared" si="0"/>
        <v>{ rule:0,connected_with:[],subrule:11,question: 'Τhe device is invasive in body orifice or stoma not surgically and it is connected to an active medical device of class IIa or higher' ,a: 'Yes' ,b: 'No' ,correct: 'a' ,type:2, for_devices: 'Invasive'},</v>
      </c>
    </row>
    <row r="18" spans="1:10" x14ac:dyDescent="0.25">
      <c r="A18" t="s">
        <v>80</v>
      </c>
      <c r="B18">
        <v>6</v>
      </c>
      <c r="C18" t="str">
        <f>CONCATENATE("[",D19,",",D20,",",D21,",",D22,",",D23,"]")</f>
        <v>[12,13,14,15,16]</v>
      </c>
      <c r="D18">
        <v>0</v>
      </c>
      <c r="E18" t="s">
        <v>25</v>
      </c>
      <c r="F18" t="s">
        <v>8</v>
      </c>
      <c r="G18" t="s">
        <v>9</v>
      </c>
      <c r="H18" t="s">
        <v>0</v>
      </c>
      <c r="I18">
        <v>2</v>
      </c>
      <c r="J18" t="str">
        <f t="shared" si="0"/>
        <v>{ rule:6,connected_with:[12,13,14,15,16],subrule:0,question: 'Τhe device is invasive in body orifice or stoma surgically for transient use' ,a: 'Yes' ,b: 'No' ,correct: 'a' ,type:2, for_devices: 'Invasive'},</v>
      </c>
    </row>
    <row r="19" spans="1:10" x14ac:dyDescent="0.25">
      <c r="A19" t="s">
        <v>80</v>
      </c>
      <c r="B19">
        <v>0</v>
      </c>
      <c r="C19" t="s">
        <v>10</v>
      </c>
      <c r="D19">
        <v>12</v>
      </c>
      <c r="E19" t="s">
        <v>26</v>
      </c>
      <c r="F19" t="s">
        <v>8</v>
      </c>
      <c r="G19" t="s">
        <v>9</v>
      </c>
      <c r="H19" t="s">
        <v>0</v>
      </c>
      <c r="I19">
        <v>3</v>
      </c>
      <c r="J19" t="str">
        <f t="shared" si="0"/>
        <v>{ rule:0,connected_with:[],subrule:12,question: 'Τhe device is intended for use in direct contact with the heart or central circulatory system or the central nervous system' ,a: 'Yes' ,b: 'No' ,correct: 'a' ,type:3, for_devices: 'Invasive'},</v>
      </c>
    </row>
    <row r="20" spans="1:10" x14ac:dyDescent="0.25">
      <c r="A20" t="s">
        <v>80</v>
      </c>
      <c r="B20">
        <v>0</v>
      </c>
      <c r="C20" t="s">
        <v>10</v>
      </c>
      <c r="D20">
        <v>13</v>
      </c>
      <c r="E20" t="s">
        <v>27</v>
      </c>
      <c r="F20" t="s">
        <v>8</v>
      </c>
      <c r="G20" t="s">
        <v>9</v>
      </c>
      <c r="H20" t="s">
        <v>0</v>
      </c>
      <c r="I20">
        <v>1</v>
      </c>
      <c r="J20" t="str">
        <f t="shared" si="0"/>
        <v>{ rule:0,connected_with:[],subrule:13,question: 'Τhe device is a reusable surgical instrument' ,a: 'Yes' ,b: 'No' ,correct: 'a' ,type:1, for_devices: 'Invasive'},</v>
      </c>
    </row>
    <row r="21" spans="1:10" x14ac:dyDescent="0.25">
      <c r="A21" t="s">
        <v>80</v>
      </c>
      <c r="B21">
        <v>0</v>
      </c>
      <c r="C21" t="s">
        <v>10</v>
      </c>
      <c r="D21">
        <v>14</v>
      </c>
      <c r="E21" t="s">
        <v>28</v>
      </c>
      <c r="F21" t="s">
        <v>8</v>
      </c>
      <c r="G21" t="s">
        <v>9</v>
      </c>
      <c r="H21" t="s">
        <v>0</v>
      </c>
      <c r="I21">
        <v>3</v>
      </c>
      <c r="J21" t="str">
        <f t="shared" si="0"/>
        <v>{ rule:0,connected_with:[],subrule:14,question: 'Τhe device is intended to supply energy in the form of ionising radiation' ,a: 'Yes' ,b: 'No' ,correct: 'a' ,type:3, for_devices: 'Invasive'},</v>
      </c>
    </row>
    <row r="22" spans="1:10" x14ac:dyDescent="0.25">
      <c r="A22" t="s">
        <v>80</v>
      </c>
      <c r="B22">
        <v>0</v>
      </c>
      <c r="C22" t="s">
        <v>10</v>
      </c>
      <c r="D22">
        <v>15</v>
      </c>
      <c r="E22" t="s">
        <v>29</v>
      </c>
      <c r="F22" t="s">
        <v>8</v>
      </c>
      <c r="G22" t="s">
        <v>9</v>
      </c>
      <c r="H22" t="s">
        <v>0</v>
      </c>
      <c r="I22">
        <v>3</v>
      </c>
      <c r="J22" t="str">
        <f t="shared" si="0"/>
        <v>{ rule:0,connected_with:[],subrule:15,question: 'Τhe device has a biological effect or are wholly or mainly absorbed' ,a: 'Yes' ,b: 'No' ,correct: 'a' ,type:3, for_devices: 'Invasive'},</v>
      </c>
    </row>
    <row r="23" spans="1:10" x14ac:dyDescent="0.25">
      <c r="A23" t="s">
        <v>80</v>
      </c>
      <c r="B23">
        <v>0</v>
      </c>
      <c r="C23" t="s">
        <v>10</v>
      </c>
      <c r="D23">
        <v>16</v>
      </c>
      <c r="E23" t="s">
        <v>30</v>
      </c>
      <c r="F23" t="s">
        <v>8</v>
      </c>
      <c r="G23" t="s">
        <v>9</v>
      </c>
      <c r="H23" t="s">
        <v>0</v>
      </c>
      <c r="I23">
        <v>3</v>
      </c>
      <c r="J23" t="str">
        <f t="shared" si="0"/>
        <v>{ rule:0,connected_with:[],subrule:16,question: 'Τhe device is intented to administer medicinal products by means of a delivery system in a manner that is potentially hazardous' ,a: 'Yes' ,b: 'No' ,correct: 'a' ,type:3, for_devices: 'Invasive'},</v>
      </c>
    </row>
    <row r="24" spans="1:10" x14ac:dyDescent="0.25">
      <c r="A24" t="s">
        <v>80</v>
      </c>
      <c r="B24">
        <v>7</v>
      </c>
      <c r="C24" t="str">
        <f>CONCATENATE("[",D25,",",D26,",",D27,",",D28,",",D29,"]")</f>
        <v>[17,18,19,20,21]</v>
      </c>
      <c r="D24">
        <v>0</v>
      </c>
      <c r="E24" t="s">
        <v>31</v>
      </c>
      <c r="F24" t="s">
        <v>8</v>
      </c>
      <c r="G24" t="s">
        <v>9</v>
      </c>
      <c r="H24" t="s">
        <v>0</v>
      </c>
      <c r="I24">
        <v>2</v>
      </c>
      <c r="J24" t="str">
        <f t="shared" si="0"/>
        <v>{ rule:7,connected_with:[17,18,19,20,21],subrule:0,question: 'Τhe device is invasive in body orifice or stoma surgically for short-term use' ,a: 'Yes' ,b: 'No' ,correct: 'a' ,type:2, for_devices: 'Invasive'},</v>
      </c>
    </row>
    <row r="25" spans="1:10" x14ac:dyDescent="0.25">
      <c r="A25" t="s">
        <v>80</v>
      </c>
      <c r="B25">
        <v>0</v>
      </c>
      <c r="C25" t="s">
        <v>10</v>
      </c>
      <c r="D25">
        <v>17</v>
      </c>
      <c r="E25" t="s">
        <v>32</v>
      </c>
      <c r="F25" t="s">
        <v>8</v>
      </c>
      <c r="G25" t="s">
        <v>9</v>
      </c>
      <c r="H25" t="s">
        <v>0</v>
      </c>
      <c r="I25">
        <v>4</v>
      </c>
      <c r="J25" t="str">
        <f t="shared" si="0"/>
        <v>{ rule:0,connected_with:[],subrule:17,question: 'Τhe device is intended to control, diagnose, monitor or correct a defect of the heart or of the central circulatory system through direct contact' ,a: 'Yes' ,b: 'No' ,correct: 'a' ,type:4, for_devices: 'Invasive'},</v>
      </c>
    </row>
    <row r="26" spans="1:10" x14ac:dyDescent="0.25">
      <c r="A26" t="s">
        <v>80</v>
      </c>
      <c r="B26">
        <v>0</v>
      </c>
      <c r="C26" t="s">
        <v>10</v>
      </c>
      <c r="D26">
        <v>18</v>
      </c>
      <c r="E26" t="s">
        <v>26</v>
      </c>
      <c r="F26" t="s">
        <v>8</v>
      </c>
      <c r="G26" t="s">
        <v>9</v>
      </c>
      <c r="H26" t="s">
        <v>0</v>
      </c>
      <c r="I26">
        <v>4</v>
      </c>
      <c r="J26" t="str">
        <f t="shared" si="0"/>
        <v>{ rule:0,connected_with:[],subrule:18,question: 'Τhe device is intended for use in direct contact with the heart or central circulatory system or the central nervous system' ,a: 'Yes' ,b: 'No' ,correct: 'a' ,type:4, for_devices: 'Invasive'},</v>
      </c>
    </row>
    <row r="27" spans="1:10" x14ac:dyDescent="0.25">
      <c r="A27" t="s">
        <v>80</v>
      </c>
      <c r="B27">
        <v>0</v>
      </c>
      <c r="C27" t="s">
        <v>10</v>
      </c>
      <c r="D27">
        <v>19</v>
      </c>
      <c r="E27" t="s">
        <v>28</v>
      </c>
      <c r="F27" t="s">
        <v>8</v>
      </c>
      <c r="G27" t="s">
        <v>9</v>
      </c>
      <c r="H27" t="s">
        <v>0</v>
      </c>
      <c r="I27">
        <v>3</v>
      </c>
      <c r="J27" t="str">
        <f t="shared" si="0"/>
        <v>{ rule:0,connected_with:[],subrule:19,question: 'Τhe device is intended to supply energy in the form of ionising radiation' ,a: 'Yes' ,b: 'No' ,correct: 'a' ,type:3, for_devices: 'Invasive'},</v>
      </c>
    </row>
    <row r="28" spans="1:10" x14ac:dyDescent="0.25">
      <c r="A28" t="s">
        <v>80</v>
      </c>
      <c r="B28">
        <v>0</v>
      </c>
      <c r="C28" t="s">
        <v>10</v>
      </c>
      <c r="D28">
        <v>20</v>
      </c>
      <c r="E28" t="s">
        <v>29</v>
      </c>
      <c r="F28" t="s">
        <v>8</v>
      </c>
      <c r="G28" t="s">
        <v>9</v>
      </c>
      <c r="H28" t="s">
        <v>0</v>
      </c>
      <c r="I28">
        <v>4</v>
      </c>
      <c r="J28" t="str">
        <f t="shared" si="0"/>
        <v>{ rule:0,connected_with:[],subrule:20,question: 'Τhe device has a biological effect or are wholly or mainly absorbed' ,a: 'Yes' ,b: 'No' ,correct: 'a' ,type:4, for_devices: 'Invasive'},</v>
      </c>
    </row>
    <row r="29" spans="1:10" x14ac:dyDescent="0.25">
      <c r="A29" t="s">
        <v>80</v>
      </c>
      <c r="B29">
        <v>0</v>
      </c>
      <c r="C29" t="s">
        <v>10</v>
      </c>
      <c r="D29">
        <v>21</v>
      </c>
      <c r="E29" t="s">
        <v>33</v>
      </c>
      <c r="F29" t="s">
        <v>8</v>
      </c>
      <c r="G29" t="s">
        <v>9</v>
      </c>
      <c r="H29" t="s">
        <v>0</v>
      </c>
      <c r="I29">
        <v>3</v>
      </c>
      <c r="J29" t="str">
        <f t="shared" si="0"/>
        <v>{ rule:0,connected_with:[],subrule:21,question: 'Τhe device is intended to undergo chemical change in the body or administer medicines except if the devices are placed in the teeth' ,a: 'Yes' ,b: 'No' ,correct: 'a' ,type:3, for_devices: 'Invasive'},</v>
      </c>
    </row>
    <row r="30" spans="1:10" x14ac:dyDescent="0.25">
      <c r="A30" t="s">
        <v>80</v>
      </c>
      <c r="B30">
        <v>8</v>
      </c>
      <c r="C30" t="str">
        <f>CONCATENATE("[",D31,",",D32,",",D33,",",D34,"]")</f>
        <v>[22,23,24,25]</v>
      </c>
      <c r="D30">
        <v>0</v>
      </c>
      <c r="E30" t="s">
        <v>34</v>
      </c>
      <c r="F30" t="s">
        <v>8</v>
      </c>
      <c r="G30" t="s">
        <v>9</v>
      </c>
      <c r="H30" t="s">
        <v>0</v>
      </c>
      <c r="I30">
        <v>3</v>
      </c>
      <c r="J30" t="str">
        <f t="shared" si="0"/>
        <v>{ rule:8,connected_with:[22,23,24,25],subrule:0,question: 'Τhe device is invasive in body orifice or stoma surgically for long-term use or is an implantable device' ,a: 'Yes' ,b: 'No' ,correct: 'a' ,type:3, for_devices: 'Invasive'},</v>
      </c>
    </row>
    <row r="31" spans="1:10" x14ac:dyDescent="0.25">
      <c r="A31" t="s">
        <v>80</v>
      </c>
      <c r="B31">
        <v>0</v>
      </c>
      <c r="C31" t="s">
        <v>10</v>
      </c>
      <c r="D31">
        <v>22</v>
      </c>
      <c r="E31" s="1" t="s">
        <v>35</v>
      </c>
      <c r="F31" t="s">
        <v>8</v>
      </c>
      <c r="G31" t="s">
        <v>9</v>
      </c>
      <c r="H31" t="s">
        <v>0</v>
      </c>
      <c r="I31">
        <v>2</v>
      </c>
      <c r="J31" t="str">
        <f t="shared" si="0"/>
        <v>{ rule:0,connected_with:[],subrule:22,question: 'Τhe device is intended to be placed in the teeth' ,a: 'Yes' ,b: 'No' ,correct: 'a' ,type:2, for_devices: 'Invasive'},</v>
      </c>
    </row>
    <row r="32" spans="1:10" x14ac:dyDescent="0.25">
      <c r="A32" t="s">
        <v>80</v>
      </c>
      <c r="B32">
        <v>0</v>
      </c>
      <c r="C32" t="s">
        <v>10</v>
      </c>
      <c r="D32">
        <v>23</v>
      </c>
      <c r="E32" s="1" t="s">
        <v>26</v>
      </c>
      <c r="F32" t="s">
        <v>8</v>
      </c>
      <c r="G32" t="s">
        <v>9</v>
      </c>
      <c r="H32" t="s">
        <v>0</v>
      </c>
      <c r="I32">
        <v>4</v>
      </c>
      <c r="J32" t="str">
        <f t="shared" si="0"/>
        <v>{ rule:0,connected_with:[],subrule:23,question: 'Τhe device is intended for use in direct contact with the heart or central circulatory system or the central nervous system' ,a: 'Yes' ,b: 'No' ,correct: 'a' ,type:4, for_devices: 'Invasive'},</v>
      </c>
    </row>
    <row r="33" spans="1:10" x14ac:dyDescent="0.25">
      <c r="A33" t="s">
        <v>80</v>
      </c>
      <c r="B33">
        <v>0</v>
      </c>
      <c r="C33" t="s">
        <v>10</v>
      </c>
      <c r="D33">
        <v>24</v>
      </c>
      <c r="E33" t="s">
        <v>29</v>
      </c>
      <c r="F33" t="s">
        <v>8</v>
      </c>
      <c r="G33" t="s">
        <v>9</v>
      </c>
      <c r="H33" t="s">
        <v>0</v>
      </c>
      <c r="I33">
        <v>4</v>
      </c>
      <c r="J33" t="str">
        <f t="shared" si="0"/>
        <v>{ rule:0,connected_with:[],subrule:24,question: 'Τhe device has a biological effect or are wholly or mainly absorbed' ,a: 'Yes' ,b: 'No' ,correct: 'a' ,type:4, for_devices: 'Invasive'},</v>
      </c>
    </row>
    <row r="34" spans="1:10" x14ac:dyDescent="0.25">
      <c r="A34" t="s">
        <v>80</v>
      </c>
      <c r="B34">
        <v>0</v>
      </c>
      <c r="C34" t="s">
        <v>10</v>
      </c>
      <c r="D34">
        <v>25</v>
      </c>
      <c r="E34" t="s">
        <v>33</v>
      </c>
      <c r="F34" t="s">
        <v>8</v>
      </c>
      <c r="G34" t="s">
        <v>9</v>
      </c>
      <c r="H34" t="s">
        <v>0</v>
      </c>
      <c r="I34">
        <v>4</v>
      </c>
      <c r="J34" t="str">
        <f t="shared" si="0"/>
        <v>{ rule:0,connected_with:[],subrule:25,question: 'Τhe device is intended to undergo chemical change in the body or administer medicines except if the devices are placed in the teeth' ,a: 'Yes' ,b: 'No' ,correct: 'a' ,type:4, for_devices: 'Invasive'},</v>
      </c>
    </row>
    <row r="35" spans="1:10" x14ac:dyDescent="0.25">
      <c r="A35" t="s">
        <v>79</v>
      </c>
      <c r="B35">
        <v>13</v>
      </c>
      <c r="C35" t="s">
        <v>10</v>
      </c>
      <c r="D35">
        <v>0</v>
      </c>
      <c r="E35" t="s">
        <v>58</v>
      </c>
      <c r="F35" t="s">
        <v>8</v>
      </c>
      <c r="G35" t="s">
        <v>9</v>
      </c>
      <c r="H35" t="s">
        <v>0</v>
      </c>
      <c r="I35">
        <v>1</v>
      </c>
      <c r="J35" t="str">
        <f t="shared" si="0"/>
        <v>{ rule:13,connected_with:[],subrule:0,question: 'The device is active' ,a: 'Yes' ,b: 'No' ,correct: 'a' ,type:1, for_devices: 'Active'},</v>
      </c>
    </row>
    <row r="36" spans="1:10" x14ac:dyDescent="0.25">
      <c r="A36" t="s">
        <v>79</v>
      </c>
      <c r="B36">
        <v>9</v>
      </c>
      <c r="C36" t="str">
        <f>CONCATENATE("[",D37,",",D38,",",D39,",",D40,"]")</f>
        <v>[26,27,28,29]</v>
      </c>
      <c r="D36">
        <v>0</v>
      </c>
      <c r="E36" t="s">
        <v>57</v>
      </c>
      <c r="F36" t="s">
        <v>8</v>
      </c>
      <c r="G36" t="s">
        <v>9</v>
      </c>
      <c r="H36" t="s">
        <v>0</v>
      </c>
      <c r="I36">
        <v>2</v>
      </c>
      <c r="J36" t="str">
        <f t="shared" si="0"/>
        <v>{ rule:9,connected_with:[26,27,28,29],subrule:0,question: 'The device is an active therapeutic devices intended to administer or exchange energy' ,a: 'Yes' ,b: 'No' ,correct: 'a' ,type:2, for_devices: 'Active'},</v>
      </c>
    </row>
    <row r="37" spans="1:10" x14ac:dyDescent="0.25">
      <c r="A37" t="s">
        <v>79</v>
      </c>
      <c r="B37">
        <v>0</v>
      </c>
      <c r="C37" t="s">
        <v>10</v>
      </c>
      <c r="D37">
        <v>26</v>
      </c>
      <c r="E37" t="s">
        <v>40</v>
      </c>
      <c r="F37" t="s">
        <v>8</v>
      </c>
      <c r="G37" t="s">
        <v>9</v>
      </c>
      <c r="H37" t="s">
        <v>0</v>
      </c>
      <c r="I37">
        <v>3</v>
      </c>
      <c r="J37" t="str">
        <f t="shared" si="0"/>
        <v>{ rule:0,connected_with:[],subrule:26,question: 'Τhe device is intented to administer or exchange energy in a manner that is potentially hazardous' ,a: 'Yes' ,b: 'No' ,correct: 'a' ,type:3, for_devices: 'Active'},</v>
      </c>
    </row>
    <row r="38" spans="1:10" x14ac:dyDescent="0.25">
      <c r="A38" t="s">
        <v>79</v>
      </c>
      <c r="B38">
        <v>0</v>
      </c>
      <c r="C38" t="s">
        <v>10</v>
      </c>
      <c r="D38">
        <v>27</v>
      </c>
      <c r="E38" t="s">
        <v>41</v>
      </c>
      <c r="F38" t="s">
        <v>8</v>
      </c>
      <c r="G38" t="s">
        <v>9</v>
      </c>
      <c r="H38" t="s">
        <v>0</v>
      </c>
      <c r="I38">
        <v>3</v>
      </c>
      <c r="J38" t="str">
        <f t="shared" si="0"/>
        <v>{ rule:0,connected_with:[],subrule:27,question: 'The device is intended to control or monitor, or intended directly to influence the performance of the performance of active therapeutic class IIb devices' ,a: 'Yes' ,b: 'No' ,correct: 'a' ,type:3, for_devices: 'Active'},</v>
      </c>
    </row>
    <row r="39" spans="1:10" x14ac:dyDescent="0.25">
      <c r="A39" t="s">
        <v>79</v>
      </c>
      <c r="B39">
        <v>0</v>
      </c>
      <c r="C39" t="s">
        <v>10</v>
      </c>
      <c r="D39">
        <v>28</v>
      </c>
      <c r="E39" t="s">
        <v>42</v>
      </c>
      <c r="F39" t="s">
        <v>8</v>
      </c>
      <c r="G39" t="s">
        <v>9</v>
      </c>
      <c r="H39" t="s">
        <v>0</v>
      </c>
      <c r="I39">
        <v>3</v>
      </c>
      <c r="J39" t="str">
        <f t="shared" si="0"/>
        <v>{ rule:0,connected_with:[],subrule:28,question: 'The device is intended to emit ionizing radiation for therapeutic purposes ' ,a: 'Yes' ,b: 'No' ,correct: 'a' ,type:3, for_devices: 'Active'},</v>
      </c>
    </row>
    <row r="40" spans="1:10" x14ac:dyDescent="0.25">
      <c r="A40" t="s">
        <v>79</v>
      </c>
      <c r="B40">
        <v>0</v>
      </c>
      <c r="C40" t="s">
        <v>10</v>
      </c>
      <c r="D40">
        <v>29</v>
      </c>
      <c r="E40" t="s">
        <v>43</v>
      </c>
      <c r="F40" t="s">
        <v>8</v>
      </c>
      <c r="G40" t="s">
        <v>9</v>
      </c>
      <c r="H40" t="s">
        <v>0</v>
      </c>
      <c r="I40">
        <v>4</v>
      </c>
      <c r="J40" t="str">
        <f t="shared" si="0"/>
        <v>{ rule:0,connected_with:[],subrule:29,question: 'The device is intended for controlling, monitoring or directly influencing the performance of active implantable devices' ,a: 'Yes' ,b: 'No' ,correct: 'a' ,type:4, for_devices: 'Active'},</v>
      </c>
    </row>
    <row r="41" spans="1:10" x14ac:dyDescent="0.25">
      <c r="A41" t="s">
        <v>79</v>
      </c>
      <c r="B41">
        <v>10</v>
      </c>
      <c r="C41" t="str">
        <f>CONCATENATE("[",D42,",",D43,",",D44,",",D45,"]")</f>
        <v>[30,31,32,33]</v>
      </c>
      <c r="D41">
        <v>0</v>
      </c>
      <c r="E41" t="s">
        <v>44</v>
      </c>
      <c r="F41" t="s">
        <v>8</v>
      </c>
      <c r="G41" t="s">
        <v>9</v>
      </c>
      <c r="H41" t="s">
        <v>0</v>
      </c>
      <c r="I41">
        <v>2</v>
      </c>
      <c r="J41" t="str">
        <f t="shared" si="0"/>
        <v>{ rule:10,connected_with:[30,31,32,33],subrule:0,question: 'The device is intended for diagnosis, may supply energy, for "imaging purposes" to monitor vital physiological processes' ,a: 'Yes' ,b: 'No' ,correct: 'a' ,type:2, for_devices: 'Active'},</v>
      </c>
    </row>
    <row r="42" spans="1:10" x14ac:dyDescent="0.25">
      <c r="A42" t="s">
        <v>79</v>
      </c>
      <c r="B42">
        <v>0</v>
      </c>
      <c r="C42" t="s">
        <v>10</v>
      </c>
      <c r="D42">
        <v>30</v>
      </c>
      <c r="E42" t="s">
        <v>45</v>
      </c>
      <c r="F42" t="s">
        <v>8</v>
      </c>
      <c r="G42" t="s">
        <v>9</v>
      </c>
      <c r="H42" t="s">
        <v>0</v>
      </c>
      <c r="I42">
        <v>1</v>
      </c>
      <c r="J42" t="str">
        <f t="shared" si="0"/>
        <v>{ rule:0,connected_with:[],subrule:30,question: 'The device is intended to supply energy which will be absorbed by the human body to illuminate the patient's body, in the visible spectrum' ,a: 'Yes' ,b: 'No' ,correct: 'a' ,type:1, for_devices: 'Active'},</v>
      </c>
    </row>
    <row r="43" spans="1:10" x14ac:dyDescent="0.25">
      <c r="A43" t="s">
        <v>79</v>
      </c>
      <c r="B43">
        <v>0</v>
      </c>
      <c r="C43" t="s">
        <v>10</v>
      </c>
      <c r="D43">
        <v>31</v>
      </c>
      <c r="E43" t="s">
        <v>47</v>
      </c>
      <c r="F43" t="s">
        <v>8</v>
      </c>
      <c r="G43" t="s">
        <v>9</v>
      </c>
      <c r="H43" t="s">
        <v>0</v>
      </c>
      <c r="I43">
        <v>3</v>
      </c>
      <c r="J43" t="str">
        <f t="shared" si="0"/>
        <v>{ rule:0,connected_with:[],subrule:31,question: 'The device is intended to image in vivo distribution of radiopharmaceuticals' ,a: 'Yes' ,b: 'No' ,correct: 'a' ,type:3, for_devices: 'Active'},</v>
      </c>
    </row>
    <row r="44" spans="1:10" x14ac:dyDescent="0.25">
      <c r="A44" t="s">
        <v>79</v>
      </c>
      <c r="B44">
        <v>0</v>
      </c>
      <c r="C44" t="s">
        <v>10</v>
      </c>
      <c r="D44">
        <v>32</v>
      </c>
      <c r="E44" t="s">
        <v>46</v>
      </c>
      <c r="F44" t="s">
        <v>8</v>
      </c>
      <c r="G44" t="s">
        <v>9</v>
      </c>
      <c r="H44" t="s">
        <v>0</v>
      </c>
      <c r="I44">
        <v>3</v>
      </c>
      <c r="J44" t="str">
        <f t="shared" si="0"/>
        <v>{ rule:0,connected_with:[],subrule:32,question: 'The device is intended to monitor of vital physiological processes, where the nature of variations of could result in immediate danger to the patient' ,a: 'Yes' ,b: 'No' ,correct: 'a' ,type:3, for_devices: 'Active'},</v>
      </c>
    </row>
    <row r="45" spans="1:10" x14ac:dyDescent="0.25">
      <c r="A45" t="s">
        <v>79</v>
      </c>
      <c r="B45">
        <v>0</v>
      </c>
      <c r="C45" t="s">
        <v>10</v>
      </c>
      <c r="D45">
        <v>33</v>
      </c>
      <c r="E45" t="s">
        <v>48</v>
      </c>
      <c r="F45" t="s">
        <v>8</v>
      </c>
      <c r="G45" t="s">
        <v>9</v>
      </c>
      <c r="H45" t="s">
        <v>0</v>
      </c>
      <c r="I45">
        <v>3</v>
      </c>
      <c r="J45" t="str">
        <f t="shared" si="0"/>
        <v>{ rule:0,connected_with:[],subrule:33,question: 'The device is emitting ionizing radiation and related monitors in medical procedure' ,a: 'Yes' ,b: 'No' ,correct: 'a' ,type:3, for_devices: 'Active'},</v>
      </c>
    </row>
    <row r="46" spans="1:10" x14ac:dyDescent="0.25">
      <c r="A46" t="s">
        <v>79</v>
      </c>
      <c r="B46">
        <v>11</v>
      </c>
      <c r="C46" t="str">
        <f>CONCATENATE("[",D47,",",D48,",",D49,",",D50,",",D51,"]")</f>
        <v>[34,35,36,37,38]</v>
      </c>
      <c r="D46">
        <v>0</v>
      </c>
      <c r="E46" t="s">
        <v>54</v>
      </c>
      <c r="F46" t="s">
        <v>8</v>
      </c>
      <c r="G46" t="s">
        <v>9</v>
      </c>
      <c r="H46" t="s">
        <v>0</v>
      </c>
      <c r="I46">
        <v>1</v>
      </c>
      <c r="J46" t="str">
        <f t="shared" si="0"/>
        <v>{ rule:11,connected_with:[34,35,36,37,38],subrule:0,question: 'The device is a software' ,a: 'Yes' ,b: 'No' ,correct: 'a' ,type:1, for_devices: 'Active'},</v>
      </c>
    </row>
    <row r="47" spans="1:10" x14ac:dyDescent="0.25">
      <c r="A47" t="s">
        <v>79</v>
      </c>
      <c r="B47">
        <v>0</v>
      </c>
      <c r="C47" t="s">
        <v>10</v>
      </c>
      <c r="D47">
        <v>34</v>
      </c>
      <c r="E47" t="s">
        <v>49</v>
      </c>
      <c r="F47" t="s">
        <v>8</v>
      </c>
      <c r="G47" t="s">
        <v>9</v>
      </c>
      <c r="H47" t="s">
        <v>0</v>
      </c>
      <c r="I47">
        <v>2</v>
      </c>
      <c r="J47" t="str">
        <f t="shared" si="0"/>
        <v>{ rule:0,connected_with:[],subrule:34,question: 'The software is intended to provide information which is used to take decisions with diagnosis or therapeutic purposes' ,a: 'Yes' ,b: 'No' ,correct: 'a' ,type:2, for_devices: 'Active'},</v>
      </c>
    </row>
    <row r="48" spans="1:10" x14ac:dyDescent="0.25">
      <c r="A48" t="s">
        <v>79</v>
      </c>
      <c r="B48">
        <v>0</v>
      </c>
      <c r="C48" t="s">
        <v>10</v>
      </c>
      <c r="D48">
        <v>35</v>
      </c>
      <c r="E48" t="s">
        <v>50</v>
      </c>
      <c r="F48" t="s">
        <v>8</v>
      </c>
      <c r="G48" t="s">
        <v>9</v>
      </c>
      <c r="H48" t="s">
        <v>0</v>
      </c>
      <c r="I48">
        <v>4</v>
      </c>
      <c r="J48" t="str">
        <f t="shared" si="0"/>
        <v>{ rule:0,connected_with:[],subrule:35,question: 'The software has an impact that may cause death or an irreversible deterioration of a person's state of health' ,a: 'Yes' ,b: 'No' ,correct: 'a' ,type:4, for_devices: 'Active'},</v>
      </c>
    </row>
    <row r="49" spans="1:10" x14ac:dyDescent="0.25">
      <c r="A49" t="s">
        <v>79</v>
      </c>
      <c r="B49">
        <v>0</v>
      </c>
      <c r="C49" t="s">
        <v>10</v>
      </c>
      <c r="D49">
        <v>36</v>
      </c>
      <c r="E49" t="s">
        <v>51</v>
      </c>
      <c r="F49" t="s">
        <v>8</v>
      </c>
      <c r="G49" t="s">
        <v>9</v>
      </c>
      <c r="H49" t="s">
        <v>0</v>
      </c>
      <c r="I49">
        <v>3</v>
      </c>
      <c r="J49" t="str">
        <f t="shared" si="0"/>
        <v>{ rule:0,connected_with:[],subrule:36,question: 'The software has an impact that may cause a serious deterioration of a person's state of health or a surgical intervention' ,a: 'Yes' ,b: 'No' ,correct: 'a' ,type:3, for_devices: 'Active'},</v>
      </c>
    </row>
    <row r="50" spans="1:10" x14ac:dyDescent="0.25">
      <c r="A50" t="s">
        <v>79</v>
      </c>
      <c r="B50">
        <v>0</v>
      </c>
      <c r="C50" t="s">
        <v>10</v>
      </c>
      <c r="D50">
        <v>37</v>
      </c>
      <c r="E50" t="s">
        <v>52</v>
      </c>
      <c r="F50" t="s">
        <v>8</v>
      </c>
      <c r="G50" t="s">
        <v>9</v>
      </c>
      <c r="H50" t="s">
        <v>0</v>
      </c>
      <c r="I50">
        <v>2</v>
      </c>
      <c r="J50" t="str">
        <f t="shared" si="0"/>
        <v>{ rule:0,connected_with:[],subrule:37,question: 'The software is intended to monitor physiological processes' ,a: 'Yes' ,b: 'No' ,correct: 'a' ,type:2, for_devices: 'Active'},</v>
      </c>
    </row>
    <row r="51" spans="1:10" x14ac:dyDescent="0.25">
      <c r="A51" t="s">
        <v>79</v>
      </c>
      <c r="B51">
        <v>0</v>
      </c>
      <c r="C51" t="s">
        <v>10</v>
      </c>
      <c r="D51">
        <v>38</v>
      </c>
      <c r="E51" t="s">
        <v>53</v>
      </c>
      <c r="F51" t="s">
        <v>8</v>
      </c>
      <c r="G51" t="s">
        <v>9</v>
      </c>
      <c r="H51" t="s">
        <v>0</v>
      </c>
      <c r="I51">
        <v>3</v>
      </c>
      <c r="J51" t="str">
        <f t="shared" si="0"/>
        <v>{ rule:0,connected_with:[],subrule:38,question: 'The software is intended to monitor of vital physiological processes, where the nature of variations of could result in immediate danger to the patient' ,a: 'Yes' ,b: 'No' ,correct: 'a' ,type:3, for_devices: 'Active'},</v>
      </c>
    </row>
    <row r="52" spans="1:10" x14ac:dyDescent="0.25">
      <c r="A52" t="s">
        <v>79</v>
      </c>
      <c r="B52">
        <v>12</v>
      </c>
      <c r="C52" t="str">
        <f>CONCATENATE("[",D53,"]")</f>
        <v>[39]</v>
      </c>
      <c r="D52">
        <v>0</v>
      </c>
      <c r="E52" t="s">
        <v>55</v>
      </c>
      <c r="F52" t="s">
        <v>8</v>
      </c>
      <c r="G52" t="s">
        <v>9</v>
      </c>
      <c r="H52" t="s">
        <v>0</v>
      </c>
      <c r="I52">
        <v>2</v>
      </c>
      <c r="J52" t="str">
        <f t="shared" si="0"/>
        <v>{ rule:12,connected_with:[39],subrule:0,question: 'The device is intended to administer and/or remove medicinal products, body liquids or other substances to or from the body' ,a: 'Yes' ,b: 'No' ,correct: 'a' ,type:2, for_devices: 'Active'},</v>
      </c>
    </row>
    <row r="53" spans="1:10" x14ac:dyDescent="0.25">
      <c r="A53" t="s">
        <v>79</v>
      </c>
      <c r="B53">
        <v>0</v>
      </c>
      <c r="C53" t="s">
        <v>10</v>
      </c>
      <c r="D53">
        <v>39</v>
      </c>
      <c r="E53" t="s">
        <v>56</v>
      </c>
      <c r="F53" t="s">
        <v>8</v>
      </c>
      <c r="G53" t="s">
        <v>9</v>
      </c>
      <c r="H53" t="s">
        <v>0</v>
      </c>
      <c r="I53">
        <v>3</v>
      </c>
      <c r="J53" t="str">
        <f t="shared" si="0"/>
        <v>{ rule:0,connected_with:[],subrule:39,question: 'Τhe device is intented to administer medicines in a manner that is potentially hazardous' ,a: 'Yes' ,b: 'No' ,correct: 'a' ,type:3, for_devices: 'Active'},</v>
      </c>
    </row>
    <row r="54" spans="1:10" x14ac:dyDescent="0.25">
      <c r="A54" t="s">
        <v>81</v>
      </c>
      <c r="B54">
        <v>14</v>
      </c>
      <c r="C54" t="s">
        <v>10</v>
      </c>
      <c r="D54">
        <v>0</v>
      </c>
      <c r="E54" t="s">
        <v>59</v>
      </c>
      <c r="F54" t="s">
        <v>8</v>
      </c>
      <c r="G54" t="s">
        <v>9</v>
      </c>
      <c r="H54" t="s">
        <v>0</v>
      </c>
      <c r="I54">
        <v>4</v>
      </c>
      <c r="J54" t="str">
        <f t="shared" si="0"/>
        <v>{ rule:14,connected_with:[],subrule:0,question: 'The device is incorporating integral medicinal product that is liable to act in ancillary way on human body' ,a: 'Yes' ,b: 'No' ,correct: 'a' ,type:4, for_devices: 'Special Rules'},</v>
      </c>
    </row>
    <row r="55" spans="1:10" x14ac:dyDescent="0.25">
      <c r="A55" t="s">
        <v>81</v>
      </c>
      <c r="B55">
        <v>15</v>
      </c>
      <c r="C55" t="str">
        <f>CONCATENATE("[",D56,"]")</f>
        <v>[40]</v>
      </c>
      <c r="D55">
        <v>0</v>
      </c>
      <c r="E55" t="s">
        <v>60</v>
      </c>
      <c r="F55" t="s">
        <v>8</v>
      </c>
      <c r="G55" t="s">
        <v>9</v>
      </c>
      <c r="H55" t="s">
        <v>0</v>
      </c>
      <c r="I55">
        <v>3</v>
      </c>
      <c r="J55" t="str">
        <f t="shared" si="0"/>
        <v>{ rule:15,connected_with:[40],subrule:0,question: 'The device is used for contraception or prevention of sexually transmitted diseases' ,a: 'Yes' ,b: 'No' ,correct: 'a' ,type:3, for_devices: 'Special Rules'},</v>
      </c>
    </row>
    <row r="56" spans="1:10" x14ac:dyDescent="0.25">
      <c r="A56" t="s">
        <v>81</v>
      </c>
      <c r="B56">
        <v>0</v>
      </c>
      <c r="C56" t="s">
        <v>10</v>
      </c>
      <c r="D56">
        <v>40</v>
      </c>
      <c r="E56" t="s">
        <v>61</v>
      </c>
      <c r="F56" t="s">
        <v>8</v>
      </c>
      <c r="G56" t="s">
        <v>9</v>
      </c>
      <c r="H56" t="s">
        <v>0</v>
      </c>
      <c r="I56">
        <v>4</v>
      </c>
      <c r="J56" t="str">
        <f t="shared" si="0"/>
        <v>{ rule:0,connected_with:[],subrule:40,question: 'The device is implantable or long-term invasive' ,a: 'Yes' ,b: 'No' ,correct: 'a' ,type:4, for_devices: 'Special Rules'},</v>
      </c>
    </row>
    <row r="57" spans="1:10" x14ac:dyDescent="0.25">
      <c r="A57" t="s">
        <v>81</v>
      </c>
      <c r="B57">
        <v>16</v>
      </c>
      <c r="C57" t="str">
        <f>CONCATENATE("[",D58,"]")</f>
        <v>[41]</v>
      </c>
      <c r="D57">
        <v>0</v>
      </c>
      <c r="E57" t="s">
        <v>62</v>
      </c>
      <c r="F57" t="s">
        <v>8</v>
      </c>
      <c r="G57" t="s">
        <v>9</v>
      </c>
      <c r="H57" t="s">
        <v>0</v>
      </c>
      <c r="I57">
        <v>3</v>
      </c>
      <c r="J57" t="str">
        <f t="shared" si="0"/>
        <v>{ rule:16,connected_with:[41],subrule:0,question: 'The device is intended specifically to be used for disinfecting, cleaning, rinsing or, where appropriate, hydrating contact lenses' ,a: 'Yes' ,b: 'No' ,correct: 'a' ,type:3, for_devices: 'Special Rules'},</v>
      </c>
    </row>
    <row r="58" spans="1:10" x14ac:dyDescent="0.25">
      <c r="A58" t="s">
        <v>81</v>
      </c>
      <c r="B58">
        <v>0</v>
      </c>
      <c r="C58" t="s">
        <v>10</v>
      </c>
      <c r="D58">
        <v>41</v>
      </c>
      <c r="E58" t="s">
        <v>63</v>
      </c>
      <c r="F58" t="s">
        <v>8</v>
      </c>
      <c r="G58" t="s">
        <v>9</v>
      </c>
      <c r="H58" t="s">
        <v>0</v>
      </c>
      <c r="I58">
        <v>2</v>
      </c>
      <c r="J58" t="str">
        <f t="shared" si="0"/>
        <v>{ rule:0,connected_with:[],subrule:41,question: 'The device is intended specifically to be used for disinfecting or sterilising medical devices other than by physical action' ,a: 'Yes' ,b: 'No' ,correct: 'a' ,type:2, for_devices: 'Special Rules'},</v>
      </c>
    </row>
    <row r="59" spans="1:10" x14ac:dyDescent="0.25">
      <c r="A59" t="s">
        <v>81</v>
      </c>
      <c r="B59">
        <v>17</v>
      </c>
      <c r="C59" t="s">
        <v>10</v>
      </c>
      <c r="D59">
        <v>0</v>
      </c>
      <c r="E59" t="s">
        <v>64</v>
      </c>
      <c r="F59" t="s">
        <v>8</v>
      </c>
      <c r="G59" t="s">
        <v>9</v>
      </c>
      <c r="H59" t="s">
        <v>0</v>
      </c>
      <c r="I59">
        <v>2</v>
      </c>
      <c r="J59" t="str">
        <f t="shared" si="0"/>
        <v>{ rule:17,connected_with:[],subrule:0,question: 'The device is specifically intended for recording of diagnostic images generated by X-ray radiation' ,a: 'Yes' ,b: 'No' ,correct: 'a' ,type:2, for_devices: 'Special Rules'},</v>
      </c>
    </row>
    <row r="60" spans="1:10" x14ac:dyDescent="0.25">
      <c r="A60" t="s">
        <v>81</v>
      </c>
      <c r="B60">
        <v>18</v>
      </c>
      <c r="C60" t="s">
        <v>10</v>
      </c>
      <c r="D60">
        <v>0</v>
      </c>
      <c r="E60" t="s">
        <v>65</v>
      </c>
      <c r="F60" t="s">
        <v>8</v>
      </c>
      <c r="G60" t="s">
        <v>9</v>
      </c>
      <c r="H60" t="s">
        <v>0</v>
      </c>
      <c r="I60">
        <v>4</v>
      </c>
      <c r="J60" t="str">
        <f t="shared" si="0"/>
        <v>{ rule:18,connected_with:[],subrule:0,question: 'The device is manufactured utilising tissues or cells of human or animal origin, or their derivatives, which are non-viable or rendered non-viable' ,a: 'Yes' ,b: 'No' ,correct: 'a' ,type:4, for_devices: 'Special Rules'},</v>
      </c>
    </row>
    <row r="61" spans="1:10" x14ac:dyDescent="0.25">
      <c r="A61" t="s">
        <v>81</v>
      </c>
      <c r="B61">
        <v>19</v>
      </c>
      <c r="C61" t="str">
        <f>CONCATENATE("[",D62,",",D63,",",D64,"]")</f>
        <v>[42,43,44]</v>
      </c>
      <c r="D61">
        <v>0</v>
      </c>
      <c r="E61" t="s">
        <v>66</v>
      </c>
      <c r="F61" t="s">
        <v>8</v>
      </c>
      <c r="G61" t="s">
        <v>9</v>
      </c>
      <c r="H61" t="s">
        <v>0</v>
      </c>
      <c r="I61">
        <v>2</v>
      </c>
      <c r="J61" t="str">
        <f t="shared" si="0"/>
        <v>{ rule:19,connected_with:[42,43,44],subrule:0,question: 'The device is incorporating or consisting of nanomaterial' ,a: 'Yes' ,b: 'No' ,correct: 'a' ,type:2, for_devices: 'Special Rules'},</v>
      </c>
    </row>
    <row r="62" spans="1:10" x14ac:dyDescent="0.25">
      <c r="A62" t="s">
        <v>81</v>
      </c>
      <c r="B62">
        <v>0</v>
      </c>
      <c r="C62" t="s">
        <v>10</v>
      </c>
      <c r="D62">
        <v>42</v>
      </c>
      <c r="E62" t="s">
        <v>67</v>
      </c>
      <c r="F62" t="s">
        <v>8</v>
      </c>
      <c r="G62" t="s">
        <v>9</v>
      </c>
      <c r="H62" t="s">
        <v>0</v>
      </c>
      <c r="I62">
        <v>4</v>
      </c>
      <c r="J62" t="str">
        <f t="shared" si="0"/>
        <v>{ rule:0,connected_with:[],subrule:42,question: 'The device presents a high or medium potential for internal exposure' ,a: 'Yes' ,b: 'No' ,correct: 'a' ,type:4, for_devices: 'Special Rules'},</v>
      </c>
    </row>
    <row r="63" spans="1:10" x14ac:dyDescent="0.25">
      <c r="A63" t="s">
        <v>81</v>
      </c>
      <c r="B63">
        <v>0</v>
      </c>
      <c r="C63" t="s">
        <v>10</v>
      </c>
      <c r="D63">
        <v>43</v>
      </c>
      <c r="E63" t="s">
        <v>68</v>
      </c>
      <c r="F63" t="s">
        <v>8</v>
      </c>
      <c r="G63" t="s">
        <v>9</v>
      </c>
      <c r="H63" t="s">
        <v>0</v>
      </c>
      <c r="I63">
        <v>3</v>
      </c>
      <c r="J63" t="str">
        <f t="shared" si="0"/>
        <v>{ rule:0,connected_with:[],subrule:43,question: 'The device presents a low potential for internal exposure' ,a: 'Yes' ,b: 'No' ,correct: 'a' ,type:3, for_devices: 'Special Rules'},</v>
      </c>
    </row>
    <row r="64" spans="1:10" x14ac:dyDescent="0.25">
      <c r="A64" t="s">
        <v>81</v>
      </c>
      <c r="B64">
        <v>0</v>
      </c>
      <c r="C64" t="s">
        <v>10</v>
      </c>
      <c r="D64">
        <v>44</v>
      </c>
      <c r="E64" t="s">
        <v>69</v>
      </c>
      <c r="F64" t="s">
        <v>8</v>
      </c>
      <c r="G64" t="s">
        <v>9</v>
      </c>
      <c r="H64" t="s">
        <v>0</v>
      </c>
      <c r="I64">
        <v>2</v>
      </c>
      <c r="J64" t="str">
        <f t="shared" si="0"/>
        <v>{ rule:0,connected_with:[],subrule:44,question: 'The device presents a negligible potential for internal exposure' ,a: 'Yes' ,b: 'No' ,correct: 'a' ,type:2, for_devices: 'Special Rules'},</v>
      </c>
    </row>
    <row r="65" spans="1:10" x14ac:dyDescent="0.25">
      <c r="A65" t="s">
        <v>81</v>
      </c>
      <c r="B65">
        <v>20</v>
      </c>
      <c r="C65" t="str">
        <f>CONCATENATE("[",D66,"]")</f>
        <v>[45]</v>
      </c>
      <c r="D65">
        <v>0</v>
      </c>
      <c r="E65" t="s">
        <v>70</v>
      </c>
      <c r="F65" t="s">
        <v>8</v>
      </c>
      <c r="G65" t="s">
        <v>9</v>
      </c>
      <c r="H65" t="s">
        <v>0</v>
      </c>
      <c r="I65">
        <v>2</v>
      </c>
      <c r="J65" t="str">
        <f t="shared" si="0"/>
        <v>{ rule:20,connected_with:[45],subrule:0,question: 'The device is invasive and intended to administer medicinal products by inhalation' ,a: 'Yes' ,b: 'No' ,correct: 'a' ,type:2, for_devices: 'Special Rules'},</v>
      </c>
    </row>
    <row r="66" spans="1:10" x14ac:dyDescent="0.25">
      <c r="A66" t="s">
        <v>81</v>
      </c>
      <c r="B66">
        <v>0</v>
      </c>
      <c r="C66" t="s">
        <v>10</v>
      </c>
      <c r="D66">
        <v>45</v>
      </c>
      <c r="E66" t="s">
        <v>71</v>
      </c>
      <c r="F66" t="s">
        <v>8</v>
      </c>
      <c r="G66" t="s">
        <v>9</v>
      </c>
      <c r="H66" t="s">
        <v>0</v>
      </c>
      <c r="I66">
        <v>3</v>
      </c>
      <c r="J66" t="str">
        <f t="shared" si="0"/>
        <v>{ rule:0,connected_with:[],subrule:45,question: 'The device has an impact on the efficacy and safety of the administered medicinal product or it is intended to treat life-threatening conditions' ,a: 'Yes' ,b: 'No' ,correct: 'a' ,type:3, for_devices: 'Special Rules'},</v>
      </c>
    </row>
    <row r="67" spans="1:10" x14ac:dyDescent="0.25">
      <c r="A67" t="s">
        <v>81</v>
      </c>
      <c r="B67">
        <v>21</v>
      </c>
      <c r="C67" t="str">
        <f>CONCATENATE("[",D68,",",D69,"]")</f>
        <v>[46,47]</v>
      </c>
      <c r="D67">
        <v>0</v>
      </c>
      <c r="E67" t="s">
        <v>72</v>
      </c>
      <c r="F67" t="s">
        <v>8</v>
      </c>
      <c r="G67" t="s">
        <v>9</v>
      </c>
      <c r="H67" t="s">
        <v>0</v>
      </c>
      <c r="I67">
        <v>3</v>
      </c>
      <c r="J67" t="str">
        <f t="shared" ref="J67:J70" si="1">CONCATENATE("{ ",$B$1,":",B67,",",$C$1,":",C67,",",$D$1,":",D67,",",$E$1,": '",E67,"' ,",$F$1,": '",F67,"' ,",$G$1,": '",G67,"' ,",$H$1,": '",H67,"' ,",$I$1,":",I67,", ",$A$1,": '",A67,"'},",)</f>
        <v>{ rule:21,connected_with:[46,47],subrule:0,question: 'The device is intended to be introduced into the human body and is composed of substances' ,a: 'Yes' ,b: 'No' ,correct: 'a' ,type:3, for_devices: 'Special Rules'},</v>
      </c>
    </row>
    <row r="68" spans="1:10" x14ac:dyDescent="0.25">
      <c r="A68" t="s">
        <v>81</v>
      </c>
      <c r="B68">
        <v>0</v>
      </c>
      <c r="C68" t="s">
        <v>10</v>
      </c>
      <c r="D68">
        <v>46</v>
      </c>
      <c r="E68" t="s">
        <v>73</v>
      </c>
      <c r="F68" t="s">
        <v>8</v>
      </c>
      <c r="G68" t="s">
        <v>9</v>
      </c>
      <c r="H68" t="s">
        <v>0</v>
      </c>
      <c r="I68">
        <v>4</v>
      </c>
      <c r="J68" t="str">
        <f t="shared" si="1"/>
        <v>{ rule:0,connected_with:[],subrule:46,question: 'The device or its  products of metabolism, are systemically absorbed by the human body or in the stomach or lower gastrointestinal tract' ,a: 'Yes' ,b: 'No' ,correct: 'a' ,type:4, for_devices: 'Special Rules'},</v>
      </c>
    </row>
    <row r="69" spans="1:10" x14ac:dyDescent="0.25">
      <c r="A69" t="s">
        <v>81</v>
      </c>
      <c r="B69">
        <v>0</v>
      </c>
      <c r="C69" t="s">
        <v>10</v>
      </c>
      <c r="D69">
        <v>47</v>
      </c>
      <c r="E69" t="s">
        <v>74</v>
      </c>
      <c r="F69" t="s">
        <v>8</v>
      </c>
      <c r="G69" t="s">
        <v>9</v>
      </c>
      <c r="H69" t="s">
        <v>0</v>
      </c>
      <c r="I69">
        <v>2</v>
      </c>
      <c r="J69" t="str">
        <f t="shared" si="1"/>
        <v>{ rule:0,connected_with:[],subrule:47,question: 'The device is applied to the skin or if they are applied in the nasal or oral cavity as far as the pharynx' ,a: 'Yes' ,b: 'No' ,correct: 'a' ,type:2, for_devices: 'Special Rules'},</v>
      </c>
    </row>
    <row r="70" spans="1:10" x14ac:dyDescent="0.25">
      <c r="A70" t="s">
        <v>81</v>
      </c>
      <c r="B70">
        <v>22</v>
      </c>
      <c r="C70" t="s">
        <v>10</v>
      </c>
      <c r="D70">
        <v>0</v>
      </c>
      <c r="E70" t="s">
        <v>75</v>
      </c>
      <c r="F70" t="s">
        <v>8</v>
      </c>
      <c r="G70" t="s">
        <v>9</v>
      </c>
      <c r="H70" t="s">
        <v>0</v>
      </c>
      <c r="I70">
        <v>4</v>
      </c>
      <c r="J70" t="str">
        <f t="shared" si="1"/>
        <v>{ rule:22,connected_with:[],subrule:0,question: 'The device is active therapeutic devices with an integrated or incorporated diagnostic function which significantly determines the patient management' ,a: 'Yes' ,b: 'No' ,correct: 'a' ,type:4, for_devices: 'Special Rules'},</v>
      </c>
    </row>
  </sheetData>
  <autoFilter ref="A1:L7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Thania</dc:creator>
  <cp:lastModifiedBy>Thania</cp:lastModifiedBy>
  <dcterms:created xsi:type="dcterms:W3CDTF">2022-07-14T18:18:46Z</dcterms:created>
  <dcterms:modified xsi:type="dcterms:W3CDTF">2022-07-16T23:36:02Z</dcterms:modified>
</cp:coreProperties>
</file>