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filterPrivacy="1" hidePivotFieldList="1"/>
  <xr:revisionPtr revIDLastSave="19" documentId="13_ncr:1_{6376A7B4-E197-4C91-B0E3-9181E40F9957}" xr6:coauthVersionLast="47" xr6:coauthVersionMax="47" xr10:uidLastSave="{8453C157-8887-4411-B39F-46F49726A89F}"/>
  <bookViews>
    <workbookView xWindow="-110" yWindow="-110" windowWidth="19420" windowHeight="10300" activeTab="3" xr2:uid="{00000000-000D-0000-FFFF-FFFF00000000}"/>
  </bookViews>
  <sheets>
    <sheet name="Exportar" sheetId="1" r:id="rId1"/>
    <sheet name="Planilha1" sheetId="2" r:id="rId2"/>
    <sheet name="Planilha2" sheetId="3" r:id="rId3"/>
    <sheet name="Planilha3" sheetId="4" r:id="rId4"/>
  </sheets>
  <definedNames>
    <definedName name="SegmentaçãodeDados_Modelo">#N/A</definedName>
    <definedName name="SegmentaçãodeDados_Organização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4" l="1"/>
  <c r="A30" i="4"/>
</calcChain>
</file>

<file path=xl/sharedStrings.xml><?xml version="1.0" encoding="utf-8"?>
<sst xmlns="http://schemas.openxmlformats.org/spreadsheetml/2006/main" count="248" uniqueCount="100">
  <si>
    <t>Máquina</t>
  </si>
  <si>
    <t>Modelo</t>
  </si>
  <si>
    <t>Tipo</t>
  </si>
  <si>
    <t>Número de Série da Máquina</t>
  </si>
  <si>
    <t>Organização</t>
  </si>
  <si>
    <t>ID da Organização</t>
  </si>
  <si>
    <t>Data de Início</t>
  </si>
  <si>
    <t>Data Final</t>
  </si>
  <si>
    <t>Fator de Carga Média do Motor (Ag) Marcha Lenta (%)</t>
  </si>
  <si>
    <t>Fator de Carga Média do Motor (Ag) Trabalho (%)</t>
  </si>
  <si>
    <t>Fator de Carga Média do Motor (Ag) Transporte (%)</t>
  </si>
  <si>
    <t>Taxa Média de Combustível (Ag) Ocioso (l/h)</t>
  </si>
  <si>
    <t>Taxa Média de Combustível (Ag) Trabalhando (l/h)</t>
  </si>
  <si>
    <t>Taxa Média de Combustível (Ag) Transporte (l/h)</t>
  </si>
  <si>
    <t>Velocidade Média de Deslocamento (km/h)</t>
  </si>
  <si>
    <t>Velocidade Média de Deslocamento Trabalhando (km/h)</t>
  </si>
  <si>
    <t>Velocidade Média de Deslocamento Transporte (km/h)</t>
  </si>
  <si>
    <t>Rotação Média do Motor Ocioso (rpm)</t>
  </si>
  <si>
    <t>Rotação Média do Motor Trabalhando (rpm)</t>
  </si>
  <si>
    <t>Rotação Média do Motor Transporte (rpm)</t>
  </si>
  <si>
    <t>Tempo de Patinagem das Rodas no Nível 0,00–2,00% (h)</t>
  </si>
  <si>
    <t>Tempo de Patinagem das Rodas no Nível 2,01–4,00% (h)</t>
  </si>
  <si>
    <t>Tempo de Patinagem das Rodas no Nível 4,01–6,00% (h)</t>
  </si>
  <si>
    <t>Tempo de Patinagem das Rodas no Nível 6,01–8,00% (h)</t>
  </si>
  <si>
    <t>Tempo de Patinagem das Rodas no Nível 8,01-10,00% (h)</t>
  </si>
  <si>
    <t>Tempo de Patinagem das Rodas no Nível 10,01–12,00% (h)</t>
  </si>
  <si>
    <t>Tempo de Patinagem das Rodas no Nível 12,01–14,00% (h)</t>
  </si>
  <si>
    <t>Tempo de Patinagem das Rodas no Nível 14,01–16,00% (h)</t>
  </si>
  <si>
    <t>Tempo de Patinagem das Rodas no Nível 16,01–18,00% (h)</t>
  </si>
  <si>
    <t>Tempo de Patinagem das Rodas no Nível 18,01–100,00% (h)</t>
  </si>
  <si>
    <t>AutoTrac™ Ativo (%)</t>
  </si>
  <si>
    <t>Utilização (Agricultura) Marcha Lenta (%)</t>
  </si>
  <si>
    <t>Utilização (Agricultura) Trabalho (%)</t>
  </si>
  <si>
    <t>Utilização (Agricultura) Transporte (%)</t>
  </si>
  <si>
    <t>Hora da Última Chamada Conhecida</t>
  </si>
  <si>
    <t>Temp. Média do Líq. de Arref. Total (°C)</t>
  </si>
  <si>
    <t>Temp. Média do Óleo da Transm. Total (°C)</t>
  </si>
  <si>
    <t>Temp. Média do Óleo Hidráulico Total (°C)</t>
  </si>
  <si>
    <t>Rótulos de Linha</t>
  </si>
  <si>
    <t>Total Geral</t>
  </si>
  <si>
    <t>Média de Utilização (Agricultura) Trabalho (%)</t>
  </si>
  <si>
    <t>Média de Utilização (Agricultura) Transporte (%)</t>
  </si>
  <si>
    <t>Média de Utilização (Agricultura) Marcha Lenta (%)</t>
  </si>
  <si>
    <t>Média de Fator de Carga Média do Motor (Ag) Trabalho (%)</t>
  </si>
  <si>
    <t>Média de Fator de Carga Média do Motor (Ag) Transporte (%)</t>
  </si>
  <si>
    <t>Média de Fator de Carga Média do Motor (Ag) Marcha Lenta (%)</t>
  </si>
  <si>
    <t>Média de Rotação Média do Motor Trabalhando (rpm)</t>
  </si>
  <si>
    <t>Média de Rotação Média do Motor Transporte (rpm)</t>
  </si>
  <si>
    <t>Média de Rotação Média do Motor Ocioso (rpm)</t>
  </si>
  <si>
    <t>0,00–2,00% (h)</t>
  </si>
  <si>
    <t>2,01–4,00% (h)</t>
  </si>
  <si>
    <t>4,01–6,00% (h)</t>
  </si>
  <si>
    <t>6,01–8,00% (h)</t>
  </si>
  <si>
    <t>8,01-10,00% (h)</t>
  </si>
  <si>
    <t>10,01–12,00% (h)</t>
  </si>
  <si>
    <t>12,01–14,00% (h)</t>
  </si>
  <si>
    <t>14,01–16,00% (h)</t>
  </si>
  <si>
    <t>16,01–18,00% (h)</t>
  </si>
  <si>
    <t>18,01–100,00% (h)</t>
  </si>
  <si>
    <t>Média de AutoTrac™ Ativo (%)</t>
  </si>
  <si>
    <t>Trabalhando (l/h)</t>
  </si>
  <si>
    <t>Transporte (l/h)</t>
  </si>
  <si>
    <t>Ocioso (l/h)</t>
  </si>
  <si>
    <t>Deslocamento Trabalhando (km/h)</t>
  </si>
  <si>
    <t>Deslocamento Transporte (km/h)</t>
  </si>
  <si>
    <t>Horas de Operação do Motor Período (h)</t>
  </si>
  <si>
    <t>Máx. de Horas de Operação do Motor Período (h)</t>
  </si>
  <si>
    <t>Tratores Com Tração Em Duas Rodas - 140 Hp E Acima</t>
  </si>
  <si>
    <t>7230J</t>
  </si>
  <si>
    <t>24/06/2024 23:59</t>
  </si>
  <si>
    <t>7230J - 20</t>
  </si>
  <si>
    <t>1BM7230JLKH002825</t>
  </si>
  <si>
    <t>GAG (ALVORADA SISTEMAS AGRÍCOLAS/GAG)</t>
  </si>
  <si>
    <t>473517</t>
  </si>
  <si>
    <t>17/06/2024 00:00</t>
  </si>
  <si>
    <t>2024-06-24T19:49:43.000Z</t>
  </si>
  <si>
    <t>7230J - 27</t>
  </si>
  <si>
    <t>1BM7230JCPH010183</t>
  </si>
  <si>
    <t>2024-06-21T11:25:22.000Z</t>
  </si>
  <si>
    <t>7230J - 28</t>
  </si>
  <si>
    <t>1BM7230JJPH010943</t>
  </si>
  <si>
    <t>8295R - 21</t>
  </si>
  <si>
    <t>8295R</t>
  </si>
  <si>
    <t>1BM8295RHLS100216</t>
  </si>
  <si>
    <t>2024-06-24T19:42:18.000Z</t>
  </si>
  <si>
    <t>8295R - 22</t>
  </si>
  <si>
    <t>1BM8295RCLS100212</t>
  </si>
  <si>
    <t>2024-06-24T18:44:24.000Z</t>
  </si>
  <si>
    <t>8295R - 23</t>
  </si>
  <si>
    <t>1BM8295RKMS100256</t>
  </si>
  <si>
    <t>2024-06-14T14:50:15.000Z</t>
  </si>
  <si>
    <t>8295R - 24</t>
  </si>
  <si>
    <t>1BM8295RHNS100381</t>
  </si>
  <si>
    <t>2024-06-24T19:48:14.000Z</t>
  </si>
  <si>
    <t>8295R - 25</t>
  </si>
  <si>
    <t>1BM8295RAPS100459</t>
  </si>
  <si>
    <t>2024-06-24T17:50:57.000Z</t>
  </si>
  <si>
    <t>8295R - 26</t>
  </si>
  <si>
    <t>1BM8295RCPS100460</t>
  </si>
  <si>
    <t>2024-06-24T19:49:42.000Z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</si>
</sst>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3" fontId="0" fillId="0" borderId="0" xfId="0" applyNumberFormat="1"/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7">
    <dxf>
      <numFmt numFmtId="13" formatCode="0%"/>
    </dxf>
    <dxf>
      <numFmt numFmtId="164" formatCode="0.0"/>
    </dxf>
    <dxf>
      <numFmt numFmtId="164" formatCode="0.0"/>
    </dxf>
    <dxf>
      <numFmt numFmtId="13" formatCode="0%"/>
    </dxf>
    <dxf>
      <numFmt numFmtId="1" formatCode="0"/>
    </dxf>
    <dxf>
      <numFmt numFmtId="1" formatCode="0"/>
    </dxf>
    <dxf>
      <numFmt numFmtId="13" formatCode="0%"/>
    </dxf>
  </dxfs>
  <tableStyles count="0" defaultTableStyle="TableStyleMedium2" defaultPivotStyle="PivotStyleLight16"/>
  <colors>
    <mruColors>
      <color rgb="FF4D3B62"/>
      <color rgb="FF5F7530"/>
      <color rgb="FF772C2A"/>
      <color rgb="FF2C4D75"/>
      <color rgb="FFF79646"/>
      <color rgb="FF4BACC6"/>
      <color rgb="FF8064A2"/>
      <color rgb="FF9BBB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17/10/relationships/person" Target="persons/perso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[Tratores 1.xlsx]Planilha1!Tabela dinâmica1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Utilização do equipamento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Média de Utilização (Agricultura) Trabalho (%)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Planilha1!$A$2:$A$11</c:f>
              <c:strCache>
                <c:ptCount val="9"/>
                <c:pt idx="0">
                  <c:v>8295R - 23</c:v>
                </c:pt>
                <c:pt idx="1">
                  <c:v>8295R - 21</c:v>
                </c:pt>
                <c:pt idx="2">
                  <c:v>8295R - 22</c:v>
                </c:pt>
                <c:pt idx="3">
                  <c:v>7230J - 27</c:v>
                </c:pt>
                <c:pt idx="4">
                  <c:v>7230J - 28</c:v>
                </c:pt>
                <c:pt idx="5">
                  <c:v>7230J - 20</c:v>
                </c:pt>
                <c:pt idx="6">
                  <c:v>8295R - 24</c:v>
                </c:pt>
                <c:pt idx="7">
                  <c:v>8295R - 26</c:v>
                </c:pt>
                <c:pt idx="8">
                  <c:v>8295R - 25</c:v>
                </c:pt>
              </c:strCache>
            </c:strRef>
          </c:cat>
          <c:val>
            <c:numRef>
              <c:f>Planilha1!$B$2:$B$11</c:f>
              <c:numCache>
                <c:formatCode>0%</c:formatCode>
                <c:ptCount val="9"/>
                <c:pt idx="2">
                  <c:v>0.15084148833591227</c:v>
                </c:pt>
                <c:pt idx="3">
                  <c:v>0.55993295211424821</c:v>
                </c:pt>
                <c:pt idx="4">
                  <c:v>0.8083190342292853</c:v>
                </c:pt>
                <c:pt idx="5">
                  <c:v>0.81968423703610394</c:v>
                </c:pt>
                <c:pt idx="6">
                  <c:v>0.88343591369767616</c:v>
                </c:pt>
                <c:pt idx="7">
                  <c:v>0.88365370904318585</c:v>
                </c:pt>
                <c:pt idx="8">
                  <c:v>0.889813285477147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8-41B1-8E2D-91A96CFACA59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Média de Utilização (Agricultura) Transporte (%)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Planilha1!$A$2:$A$11</c:f>
              <c:strCache>
                <c:ptCount val="9"/>
                <c:pt idx="0">
                  <c:v>8295R - 23</c:v>
                </c:pt>
                <c:pt idx="1">
                  <c:v>8295R - 21</c:v>
                </c:pt>
                <c:pt idx="2">
                  <c:v>8295R - 22</c:v>
                </c:pt>
                <c:pt idx="3">
                  <c:v>7230J - 27</c:v>
                </c:pt>
                <c:pt idx="4">
                  <c:v>7230J - 28</c:v>
                </c:pt>
                <c:pt idx="5">
                  <c:v>7230J - 20</c:v>
                </c:pt>
                <c:pt idx="6">
                  <c:v>8295R - 24</c:v>
                </c:pt>
                <c:pt idx="7">
                  <c:v>8295R - 26</c:v>
                </c:pt>
                <c:pt idx="8">
                  <c:v>8295R - 25</c:v>
                </c:pt>
              </c:strCache>
            </c:strRef>
          </c:cat>
          <c:val>
            <c:numRef>
              <c:f>Planilha1!$C$2:$C$11</c:f>
              <c:numCache>
                <c:formatCode>0%</c:formatCode>
                <c:ptCount val="9"/>
                <c:pt idx="2">
                  <c:v>0</c:v>
                </c:pt>
                <c:pt idx="3">
                  <c:v>0</c:v>
                </c:pt>
                <c:pt idx="4">
                  <c:v>1.2614708507364705E-2</c:v>
                </c:pt>
                <c:pt idx="5">
                  <c:v>2.0710491667478945E-2</c:v>
                </c:pt>
                <c:pt idx="6">
                  <c:v>2.6924509033670353E-5</c:v>
                </c:pt>
                <c:pt idx="7">
                  <c:v>5.089026052842228E-3</c:v>
                </c:pt>
                <c:pt idx="8">
                  <c:v>2.4687611204942707E-3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98-41B1-8E2D-91A96CFACA59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Média de Utilização (Agricultura) Marcha Lenta (%)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Planilha1!$A$2:$A$11</c:f>
              <c:strCache>
                <c:ptCount val="9"/>
                <c:pt idx="0">
                  <c:v>8295R - 23</c:v>
                </c:pt>
                <c:pt idx="1">
                  <c:v>8295R - 21</c:v>
                </c:pt>
                <c:pt idx="2">
                  <c:v>8295R - 22</c:v>
                </c:pt>
                <c:pt idx="3">
                  <c:v>7230J - 27</c:v>
                </c:pt>
                <c:pt idx="4">
                  <c:v>7230J - 28</c:v>
                </c:pt>
                <c:pt idx="5">
                  <c:v>7230J - 20</c:v>
                </c:pt>
                <c:pt idx="6">
                  <c:v>8295R - 24</c:v>
                </c:pt>
                <c:pt idx="7">
                  <c:v>8295R - 26</c:v>
                </c:pt>
                <c:pt idx="8">
                  <c:v>8295R - 25</c:v>
                </c:pt>
              </c:strCache>
            </c:strRef>
          </c:cat>
          <c:val>
            <c:numRef>
              <c:f>Planilha1!$D$2:$D$11</c:f>
              <c:numCache>
                <c:formatCode>0%</c:formatCode>
                <c:ptCount val="9"/>
                <c:pt idx="2">
                  <c:v>0.84915851166408773</c:v>
                </c:pt>
                <c:pt idx="3">
                  <c:v>0.44006704788575174</c:v>
                </c:pt>
                <c:pt idx="4">
                  <c:v>0.17906625726334999</c:v>
                </c:pt>
                <c:pt idx="5">
                  <c:v>0.15960527129641713</c:v>
                </c:pt>
                <c:pt idx="6">
                  <c:v>0.11653716179329027</c:v>
                </c:pt>
                <c:pt idx="7">
                  <c:v>0.11125726490397178</c:v>
                </c:pt>
                <c:pt idx="8">
                  <c:v>0.10771795340235861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8-41B1-8E2D-91A96CFACA5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230230207"/>
        <c:axId val="230244127"/>
      </c:barChart>
      <c:catAx>
        <c:axId val="23023020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0244127"/>
        <c:crosses val="autoZero"/>
        <c:auto val="1"/>
        <c:lblAlgn val="ctr"/>
        <c:lblOffset val="100"/>
        <c:noMultiLvlLbl val="0"/>
      </c:catAx>
      <c:valAx>
        <c:axId val="23024412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23023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[Tratores 1.xlsx]Planilha1!Tabela dinâmica2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Combustível</a:t>
            </a:r>
            <a:r>
              <a:rPr lang="pt-BR" b="1" baseline="0"/>
              <a:t> l/h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3540005563418998E-2"/>
          <c:y val="0.15431206380857429"/>
          <c:w val="0.79059715651453588"/>
          <c:h val="0.588529686530958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Planilha1!$G$1</c:f>
              <c:strCache>
                <c:ptCount val="1"/>
                <c:pt idx="0">
                  <c:v>Trabalhando (l/h)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Planilha1!$F$2:$F$11</c:f>
              <c:strCache>
                <c:ptCount val="9"/>
                <c:pt idx="0">
                  <c:v>8295R - 21</c:v>
                </c:pt>
                <c:pt idx="1">
                  <c:v>8295R - 23</c:v>
                </c:pt>
                <c:pt idx="2">
                  <c:v>7230J - 27</c:v>
                </c:pt>
                <c:pt idx="3">
                  <c:v>8295R - 22</c:v>
                </c:pt>
                <c:pt idx="4">
                  <c:v>7230J - 20</c:v>
                </c:pt>
                <c:pt idx="5">
                  <c:v>7230J - 28</c:v>
                </c:pt>
                <c:pt idx="6">
                  <c:v>8295R - 25</c:v>
                </c:pt>
                <c:pt idx="7">
                  <c:v>8295R - 24</c:v>
                </c:pt>
                <c:pt idx="8">
                  <c:v>8295R - 26</c:v>
                </c:pt>
              </c:strCache>
            </c:strRef>
          </c:cat>
          <c:val>
            <c:numRef>
              <c:f>Planilha1!$G$2:$G$11</c:f>
              <c:numCache>
                <c:formatCode>0.0</c:formatCode>
                <c:ptCount val="9"/>
                <c:pt idx="2">
                  <c:v>5.1711903117231657</c:v>
                </c:pt>
                <c:pt idx="3">
                  <c:v>5.7694866574565564</c:v>
                </c:pt>
                <c:pt idx="4">
                  <c:v>25.257149368592547</c:v>
                </c:pt>
                <c:pt idx="5">
                  <c:v>30.263517530255296</c:v>
                </c:pt>
                <c:pt idx="6">
                  <c:v>40.539208624720558</c:v>
                </c:pt>
                <c:pt idx="7">
                  <c:v>42.167549258482921</c:v>
                </c:pt>
                <c:pt idx="8">
                  <c:v>44.380237804111616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2-4994-909F-5FD4C2B55EAC}"/>
            </c:ext>
          </c:extLst>
        </c:ser>
        <c:ser>
          <c:idx val="1"/>
          <c:order val="1"/>
          <c:tx>
            <c:strRef>
              <c:f>Planilha1!$H$1</c:f>
              <c:strCache>
                <c:ptCount val="1"/>
                <c:pt idx="0">
                  <c:v>Transporte (l/h)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Planilha1!$F$2:$F$11</c:f>
              <c:strCache>
                <c:ptCount val="9"/>
                <c:pt idx="0">
                  <c:v>8295R - 21</c:v>
                </c:pt>
                <c:pt idx="1">
                  <c:v>8295R - 23</c:v>
                </c:pt>
                <c:pt idx="2">
                  <c:v>7230J - 27</c:v>
                </c:pt>
                <c:pt idx="3">
                  <c:v>8295R - 22</c:v>
                </c:pt>
                <c:pt idx="4">
                  <c:v>7230J - 20</c:v>
                </c:pt>
                <c:pt idx="5">
                  <c:v>7230J - 28</c:v>
                </c:pt>
                <c:pt idx="6">
                  <c:v>8295R - 25</c:v>
                </c:pt>
                <c:pt idx="7">
                  <c:v>8295R - 24</c:v>
                </c:pt>
                <c:pt idx="8">
                  <c:v>8295R - 26</c:v>
                </c:pt>
              </c:strCache>
            </c:strRef>
          </c:cat>
          <c:val>
            <c:numRef>
              <c:f>Planilha1!$H$2:$H$11</c:f>
              <c:numCache>
                <c:formatCode>0.0</c:formatCode>
                <c:ptCount val="9"/>
                <c:pt idx="2">
                  <c:v>0</c:v>
                </c:pt>
                <c:pt idx="3">
                  <c:v>0</c:v>
                </c:pt>
                <c:pt idx="4">
                  <c:v>16.112763592590113</c:v>
                </c:pt>
                <c:pt idx="5">
                  <c:v>13.748329045617117</c:v>
                </c:pt>
                <c:pt idx="6">
                  <c:v>13.575206711409397</c:v>
                </c:pt>
                <c:pt idx="7">
                  <c:v>22.074275862068966</c:v>
                </c:pt>
                <c:pt idx="8">
                  <c:v>15.867805874630783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02-4994-909F-5FD4C2B55EAC}"/>
            </c:ext>
          </c:extLst>
        </c:ser>
        <c:ser>
          <c:idx val="2"/>
          <c:order val="2"/>
          <c:tx>
            <c:strRef>
              <c:f>Planilha1!$I$1</c:f>
              <c:strCache>
                <c:ptCount val="1"/>
                <c:pt idx="0">
                  <c:v>Ocioso (l/h)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Planilha1!$F$2:$F$11</c:f>
              <c:strCache>
                <c:ptCount val="9"/>
                <c:pt idx="0">
                  <c:v>8295R - 21</c:v>
                </c:pt>
                <c:pt idx="1">
                  <c:v>8295R - 23</c:v>
                </c:pt>
                <c:pt idx="2">
                  <c:v>7230J - 27</c:v>
                </c:pt>
                <c:pt idx="3">
                  <c:v>8295R - 22</c:v>
                </c:pt>
                <c:pt idx="4">
                  <c:v>7230J - 20</c:v>
                </c:pt>
                <c:pt idx="5">
                  <c:v>7230J - 28</c:v>
                </c:pt>
                <c:pt idx="6">
                  <c:v>8295R - 25</c:v>
                </c:pt>
                <c:pt idx="7">
                  <c:v>8295R - 24</c:v>
                </c:pt>
                <c:pt idx="8">
                  <c:v>8295R - 26</c:v>
                </c:pt>
              </c:strCache>
            </c:strRef>
          </c:cat>
          <c:val>
            <c:numRef>
              <c:f>Planilha1!$I$2:$I$11</c:f>
              <c:numCache>
                <c:formatCode>0.0</c:formatCode>
                <c:ptCount val="9"/>
                <c:pt idx="2">
                  <c:v>3.4037504146446347</c:v>
                </c:pt>
                <c:pt idx="3">
                  <c:v>3.3396908689305964</c:v>
                </c:pt>
                <c:pt idx="4">
                  <c:v>2.7504416160252081</c:v>
                </c:pt>
                <c:pt idx="5">
                  <c:v>2.5399260937995032</c:v>
                </c:pt>
                <c:pt idx="6">
                  <c:v>3.5448107503230166</c:v>
                </c:pt>
                <c:pt idx="7">
                  <c:v>3.2056682256790077</c:v>
                </c:pt>
                <c:pt idx="8">
                  <c:v>3.663818314880841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02-4994-909F-5FD4C2B55E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72034367"/>
        <c:axId val="1672035327"/>
      </c:barChart>
      <c:catAx>
        <c:axId val="167203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2035327"/>
        <c:crosses val="autoZero"/>
        <c:auto val="1"/>
        <c:lblAlgn val="ctr"/>
        <c:lblOffset val="100"/>
        <c:noMultiLvlLbl val="0"/>
      </c:catAx>
      <c:valAx>
        <c:axId val="167203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203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534509192052854"/>
          <c:y val="0.37410442533100202"/>
          <c:w val="0.13215819968375006"/>
          <c:h val="0.288876722221241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[Tratores 1.xlsx]Planilha1!Tabela dinâmica4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Velocidade de deslocamento</a:t>
            </a:r>
            <a:r>
              <a:rPr lang="pt-BR" b="1" baseline="0"/>
              <a:t> km/h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8858253549784302E-2"/>
          <c:y val="9.5519161097928018E-2"/>
          <c:w val="0.7766604746621466"/>
          <c:h val="0.6740138215814833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Planilha1!$Q$1</c:f>
              <c:strCache>
                <c:ptCount val="1"/>
                <c:pt idx="0">
                  <c:v>Deslocamento Trabalhando (km/h)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Planilha1!$P$2:$P$11</c:f>
              <c:strCache>
                <c:ptCount val="9"/>
                <c:pt idx="0">
                  <c:v>8295R - 23</c:v>
                </c:pt>
                <c:pt idx="1">
                  <c:v>8295R - 21</c:v>
                </c:pt>
                <c:pt idx="2">
                  <c:v>8295R - 22</c:v>
                </c:pt>
                <c:pt idx="3">
                  <c:v>7230J - 27</c:v>
                </c:pt>
                <c:pt idx="4">
                  <c:v>7230J - 20</c:v>
                </c:pt>
                <c:pt idx="5">
                  <c:v>8295R - 24</c:v>
                </c:pt>
                <c:pt idx="6">
                  <c:v>8295R - 26</c:v>
                </c:pt>
                <c:pt idx="7">
                  <c:v>8295R - 25</c:v>
                </c:pt>
                <c:pt idx="8">
                  <c:v>7230J - 28</c:v>
                </c:pt>
              </c:strCache>
            </c:strRef>
          </c:cat>
          <c:val>
            <c:numRef>
              <c:f>Planilha1!$Q$2:$Q$11</c:f>
              <c:numCache>
                <c:formatCode>0.0</c:formatCode>
                <c:ptCount val="9"/>
                <c:pt idx="2">
                  <c:v>1.5448235294117647</c:v>
                </c:pt>
                <c:pt idx="3">
                  <c:v>2.5776977383728612</c:v>
                </c:pt>
                <c:pt idx="4">
                  <c:v>10.673593145460798</c:v>
                </c:pt>
                <c:pt idx="5">
                  <c:v>10.887292547256015</c:v>
                </c:pt>
                <c:pt idx="6">
                  <c:v>10.896552366084421</c:v>
                </c:pt>
                <c:pt idx="7">
                  <c:v>11.142662244053398</c:v>
                </c:pt>
                <c:pt idx="8">
                  <c:v>11.169221202161056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F-4CAE-90C4-87828C3BF6D8}"/>
            </c:ext>
          </c:extLst>
        </c:ser>
        <c:ser>
          <c:idx val="1"/>
          <c:order val="1"/>
          <c:tx>
            <c:strRef>
              <c:f>Planilha1!$R$1</c:f>
              <c:strCache>
                <c:ptCount val="1"/>
                <c:pt idx="0">
                  <c:v>Deslocamento Transporte (km/h)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Planilha1!$P$2:$P$11</c:f>
              <c:strCache>
                <c:ptCount val="9"/>
                <c:pt idx="0">
                  <c:v>8295R - 23</c:v>
                </c:pt>
                <c:pt idx="1">
                  <c:v>8295R - 21</c:v>
                </c:pt>
                <c:pt idx="2">
                  <c:v>8295R - 22</c:v>
                </c:pt>
                <c:pt idx="3">
                  <c:v>7230J - 27</c:v>
                </c:pt>
                <c:pt idx="4">
                  <c:v>7230J - 20</c:v>
                </c:pt>
                <c:pt idx="5">
                  <c:v>8295R - 24</c:v>
                </c:pt>
                <c:pt idx="6">
                  <c:v>8295R - 26</c:v>
                </c:pt>
                <c:pt idx="7">
                  <c:v>8295R - 25</c:v>
                </c:pt>
                <c:pt idx="8">
                  <c:v>7230J - 28</c:v>
                </c:pt>
              </c:strCache>
            </c:strRef>
          </c:cat>
          <c:val>
            <c:numRef>
              <c:f>Planilha1!$R$2:$R$11</c:f>
              <c:numCache>
                <c:formatCode>0.0</c:formatCode>
                <c:ptCount val="9"/>
                <c:pt idx="2">
                  <c:v>0.51494117647058824</c:v>
                </c:pt>
                <c:pt idx="3">
                  <c:v>0.85923257945762044</c:v>
                </c:pt>
                <c:pt idx="4">
                  <c:v>11.641899266577967</c:v>
                </c:pt>
                <c:pt idx="5">
                  <c:v>10.501419354832466</c:v>
                </c:pt>
                <c:pt idx="6">
                  <c:v>10.992909644399873</c:v>
                </c:pt>
                <c:pt idx="7">
                  <c:v>11.123051677236182</c:v>
                </c:pt>
                <c:pt idx="8">
                  <c:v>10.858000210483079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3F-4CAE-90C4-87828C3BF6D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77023615"/>
        <c:axId val="477021215"/>
      </c:barChart>
      <c:catAx>
        <c:axId val="4770236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7021215"/>
        <c:crosses val="autoZero"/>
        <c:auto val="1"/>
        <c:lblAlgn val="ctr"/>
        <c:lblOffset val="100"/>
        <c:noMultiLvlLbl val="0"/>
      </c:catAx>
      <c:valAx>
        <c:axId val="4770212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7702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46005613309746"/>
          <c:y val="0.33949758681782177"/>
          <c:w val="0.17376268757040633"/>
          <c:h val="0.304903502366132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[Tratores 1.xlsx]Planilha1!Tabela dinâmica5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Rotação do motor RPM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400" b="1"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400" b="1"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400" b="1"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Planilha1!$U$1</c:f>
              <c:strCache>
                <c:ptCount val="1"/>
                <c:pt idx="0">
                  <c:v>Média de Rotação Média do Motor Trabalhando (rpm)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Planilha1!$T$2:$T$11</c:f>
              <c:strCache>
                <c:ptCount val="9"/>
                <c:pt idx="0">
                  <c:v>8295R - 21</c:v>
                </c:pt>
                <c:pt idx="1">
                  <c:v>8295R - 23</c:v>
                </c:pt>
                <c:pt idx="2">
                  <c:v>7230J - 27</c:v>
                </c:pt>
                <c:pt idx="3">
                  <c:v>8295R - 22</c:v>
                </c:pt>
                <c:pt idx="4">
                  <c:v>7230J - 20</c:v>
                </c:pt>
                <c:pt idx="5">
                  <c:v>7230J - 28</c:v>
                </c:pt>
                <c:pt idx="6">
                  <c:v>8295R - 26</c:v>
                </c:pt>
                <c:pt idx="7">
                  <c:v>8295R - 24</c:v>
                </c:pt>
                <c:pt idx="8">
                  <c:v>8295R - 25</c:v>
                </c:pt>
              </c:strCache>
            </c:strRef>
          </c:cat>
          <c:val>
            <c:numRef>
              <c:f>Planilha1!$U$2:$U$11</c:f>
              <c:numCache>
                <c:formatCode>0</c:formatCode>
                <c:ptCount val="9"/>
                <c:pt idx="2">
                  <c:v>1105.7701869035309</c:v>
                </c:pt>
                <c:pt idx="3">
                  <c:v>1111.6500016797556</c:v>
                </c:pt>
                <c:pt idx="4">
                  <c:v>1654.7580074486191</c:v>
                </c:pt>
                <c:pt idx="5">
                  <c:v>1794.329365412319</c:v>
                </c:pt>
                <c:pt idx="6">
                  <c:v>1934.4706710506484</c:v>
                </c:pt>
                <c:pt idx="7">
                  <c:v>1942.4074322407203</c:v>
                </c:pt>
                <c:pt idx="8">
                  <c:v>1945.9744238027483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3-4710-A40F-2B3928224F1A}"/>
            </c:ext>
          </c:extLst>
        </c:ser>
        <c:ser>
          <c:idx val="1"/>
          <c:order val="1"/>
          <c:tx>
            <c:strRef>
              <c:f>Planilha1!$V$1</c:f>
              <c:strCache>
                <c:ptCount val="1"/>
                <c:pt idx="0">
                  <c:v>Média de Rotação Média do Motor Transporte (rpm)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Planilha1!$T$2:$T$11</c:f>
              <c:strCache>
                <c:ptCount val="9"/>
                <c:pt idx="0">
                  <c:v>8295R - 21</c:v>
                </c:pt>
                <c:pt idx="1">
                  <c:v>8295R - 23</c:v>
                </c:pt>
                <c:pt idx="2">
                  <c:v>7230J - 27</c:v>
                </c:pt>
                <c:pt idx="3">
                  <c:v>8295R - 22</c:v>
                </c:pt>
                <c:pt idx="4">
                  <c:v>7230J - 20</c:v>
                </c:pt>
                <c:pt idx="5">
                  <c:v>7230J - 28</c:v>
                </c:pt>
                <c:pt idx="6">
                  <c:v>8295R - 26</c:v>
                </c:pt>
                <c:pt idx="7">
                  <c:v>8295R - 24</c:v>
                </c:pt>
                <c:pt idx="8">
                  <c:v>8295R - 25</c:v>
                </c:pt>
              </c:strCache>
            </c:strRef>
          </c:cat>
          <c:val>
            <c:numRef>
              <c:f>Planilha1!$V$2:$V$11</c:f>
              <c:numCache>
                <c:formatCode>0</c:formatCode>
                <c:ptCount val="9"/>
                <c:pt idx="2">
                  <c:v>0</c:v>
                </c:pt>
                <c:pt idx="3">
                  <c:v>0</c:v>
                </c:pt>
                <c:pt idx="4">
                  <c:v>1727.6084930419024</c:v>
                </c:pt>
                <c:pt idx="5">
                  <c:v>1586.7752588752574</c:v>
                </c:pt>
                <c:pt idx="6">
                  <c:v>1623.9334897185527</c:v>
                </c:pt>
                <c:pt idx="7">
                  <c:v>2128.3847931034484</c:v>
                </c:pt>
                <c:pt idx="8">
                  <c:v>1250.7145551156002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53-4710-A40F-2B3928224F1A}"/>
            </c:ext>
          </c:extLst>
        </c:ser>
        <c:ser>
          <c:idx val="2"/>
          <c:order val="2"/>
          <c:tx>
            <c:strRef>
              <c:f>Planilha1!$W$1</c:f>
              <c:strCache>
                <c:ptCount val="1"/>
                <c:pt idx="0">
                  <c:v>Média de Rotação Média do Motor Ocioso (rpm)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 b="1"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Planilha1!$T$2:$T$11</c:f>
              <c:strCache>
                <c:ptCount val="9"/>
                <c:pt idx="0">
                  <c:v>8295R - 21</c:v>
                </c:pt>
                <c:pt idx="1">
                  <c:v>8295R - 23</c:v>
                </c:pt>
                <c:pt idx="2">
                  <c:v>7230J - 27</c:v>
                </c:pt>
                <c:pt idx="3">
                  <c:v>8295R - 22</c:v>
                </c:pt>
                <c:pt idx="4">
                  <c:v>7230J - 20</c:v>
                </c:pt>
                <c:pt idx="5">
                  <c:v>7230J - 28</c:v>
                </c:pt>
                <c:pt idx="6">
                  <c:v>8295R - 26</c:v>
                </c:pt>
                <c:pt idx="7">
                  <c:v>8295R - 24</c:v>
                </c:pt>
                <c:pt idx="8">
                  <c:v>8295R - 25</c:v>
                </c:pt>
              </c:strCache>
            </c:strRef>
          </c:cat>
          <c:val>
            <c:numRef>
              <c:f>Planilha1!$W$2:$W$11</c:f>
              <c:numCache>
                <c:formatCode>0</c:formatCode>
                <c:ptCount val="9"/>
                <c:pt idx="2">
                  <c:v>913.31233055475354</c:v>
                </c:pt>
                <c:pt idx="3">
                  <c:v>949.02748125490837</c:v>
                </c:pt>
                <c:pt idx="4">
                  <c:v>933.22347969796999</c:v>
                </c:pt>
                <c:pt idx="5">
                  <c:v>905.23278055756293</c:v>
                </c:pt>
                <c:pt idx="6">
                  <c:v>912.22426610841501</c:v>
                </c:pt>
                <c:pt idx="7">
                  <c:v>921.75639004964023</c:v>
                </c:pt>
                <c:pt idx="8">
                  <c:v>912.28507772100795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53-4710-A40F-2B3928224F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30244607"/>
        <c:axId val="230232607"/>
      </c:barChart>
      <c:catAx>
        <c:axId val="230244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0232607"/>
        <c:crosses val="autoZero"/>
        <c:auto val="1"/>
        <c:lblAlgn val="ctr"/>
        <c:lblOffset val="100"/>
        <c:noMultiLvlLbl val="0"/>
      </c:catAx>
      <c:valAx>
        <c:axId val="23023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02446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[Tratores 1.xlsx]Planilha1!Tabela dinâmica6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Patinagem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9BBB5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8064A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4BACC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F7964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2C4D7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772C2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5F753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4D3B6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Planilha1!$Z$1</c:f>
              <c:strCache>
                <c:ptCount val="1"/>
                <c:pt idx="0">
                  <c:v>0,00–2,00% (h)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Planilha1!$Y$2:$Y$11</c:f>
              <c:strCache>
                <c:ptCount val="9"/>
                <c:pt idx="0">
                  <c:v>8295R - 23</c:v>
                </c:pt>
                <c:pt idx="1">
                  <c:v>8295R - 21</c:v>
                </c:pt>
                <c:pt idx="2">
                  <c:v>8295R - 22</c:v>
                </c:pt>
                <c:pt idx="3">
                  <c:v>7230J - 27</c:v>
                </c:pt>
                <c:pt idx="4">
                  <c:v>8295R - 24</c:v>
                </c:pt>
                <c:pt idx="5">
                  <c:v>8295R - 25</c:v>
                </c:pt>
                <c:pt idx="6">
                  <c:v>8295R - 26</c:v>
                </c:pt>
                <c:pt idx="7">
                  <c:v>7230J - 28</c:v>
                </c:pt>
                <c:pt idx="8">
                  <c:v>7230J - 20</c:v>
                </c:pt>
              </c:strCache>
            </c:strRef>
          </c:cat>
          <c:val>
            <c:numRef>
              <c:f>Planilha1!$Z$2:$Z$11</c:f>
              <c:numCache>
                <c:formatCode>0</c:formatCode>
                <c:ptCount val="9"/>
                <c:pt idx="2">
                  <c:v>0.14468861111111112</c:v>
                </c:pt>
                <c:pt idx="3">
                  <c:v>0.61467000000000005</c:v>
                </c:pt>
                <c:pt idx="4">
                  <c:v>3.3391941666666667</c:v>
                </c:pt>
                <c:pt idx="5">
                  <c:v>4.4477286111111107</c:v>
                </c:pt>
                <c:pt idx="6">
                  <c:v>4.9635994444444442</c:v>
                </c:pt>
                <c:pt idx="7">
                  <c:v>6.2493141666666636</c:v>
                </c:pt>
                <c:pt idx="8">
                  <c:v>9.8314877777777774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3F-4781-85AA-BF08F83D9ABB}"/>
            </c:ext>
          </c:extLst>
        </c:ser>
        <c:ser>
          <c:idx val="1"/>
          <c:order val="1"/>
          <c:tx>
            <c:strRef>
              <c:f>Planilha1!$AA$1</c:f>
              <c:strCache>
                <c:ptCount val="1"/>
                <c:pt idx="0">
                  <c:v>2,01–4,00% (h)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Planilha1!$Y$2:$Y$11</c:f>
              <c:strCache>
                <c:ptCount val="9"/>
                <c:pt idx="0">
                  <c:v>8295R - 23</c:v>
                </c:pt>
                <c:pt idx="1">
                  <c:v>8295R - 21</c:v>
                </c:pt>
                <c:pt idx="2">
                  <c:v>8295R - 22</c:v>
                </c:pt>
                <c:pt idx="3">
                  <c:v>7230J - 27</c:v>
                </c:pt>
                <c:pt idx="4">
                  <c:v>8295R - 24</c:v>
                </c:pt>
                <c:pt idx="5">
                  <c:v>8295R - 25</c:v>
                </c:pt>
                <c:pt idx="6">
                  <c:v>8295R - 26</c:v>
                </c:pt>
                <c:pt idx="7">
                  <c:v>7230J - 28</c:v>
                </c:pt>
                <c:pt idx="8">
                  <c:v>7230J - 20</c:v>
                </c:pt>
              </c:strCache>
            </c:strRef>
          </c:cat>
          <c:val>
            <c:numRef>
              <c:f>Planilha1!$AA$2:$AA$11</c:f>
              <c:numCache>
                <c:formatCode>0</c:formatCode>
                <c:ptCount val="9"/>
                <c:pt idx="2">
                  <c:v>6.0911111111111114E-3</c:v>
                </c:pt>
                <c:pt idx="3">
                  <c:v>0.14593222222222216</c:v>
                </c:pt>
                <c:pt idx="4">
                  <c:v>0.81258805555555558</c:v>
                </c:pt>
                <c:pt idx="5">
                  <c:v>0.83108249999999972</c:v>
                </c:pt>
                <c:pt idx="6">
                  <c:v>0.65665833333333334</c:v>
                </c:pt>
                <c:pt idx="7">
                  <c:v>0.99243472222222195</c:v>
                </c:pt>
                <c:pt idx="8">
                  <c:v>1.5579186111111114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3F-4781-85AA-BF08F83D9ABB}"/>
            </c:ext>
          </c:extLst>
        </c:ser>
        <c:ser>
          <c:idx val="2"/>
          <c:order val="2"/>
          <c:tx>
            <c:strRef>
              <c:f>Planilha1!$AB$1</c:f>
              <c:strCache>
                <c:ptCount val="1"/>
                <c:pt idx="0">
                  <c:v>4,01–6,00% (h)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cat>
            <c:strRef>
              <c:f>Planilha1!$Y$2:$Y$11</c:f>
              <c:strCache>
                <c:ptCount val="9"/>
                <c:pt idx="0">
                  <c:v>8295R - 23</c:v>
                </c:pt>
                <c:pt idx="1">
                  <c:v>8295R - 21</c:v>
                </c:pt>
                <c:pt idx="2">
                  <c:v>8295R - 22</c:v>
                </c:pt>
                <c:pt idx="3">
                  <c:v>7230J - 27</c:v>
                </c:pt>
                <c:pt idx="4">
                  <c:v>8295R - 24</c:v>
                </c:pt>
                <c:pt idx="5">
                  <c:v>8295R - 25</c:v>
                </c:pt>
                <c:pt idx="6">
                  <c:v>8295R - 26</c:v>
                </c:pt>
                <c:pt idx="7">
                  <c:v>7230J - 28</c:v>
                </c:pt>
                <c:pt idx="8">
                  <c:v>7230J - 20</c:v>
                </c:pt>
              </c:strCache>
            </c:strRef>
          </c:cat>
          <c:val>
            <c:numRef>
              <c:f>Planilha1!$AB$2:$AB$11</c:f>
              <c:numCache>
                <c:formatCode>0</c:formatCode>
                <c:ptCount val="9"/>
                <c:pt idx="2">
                  <c:v>5.7500000000000008E-3</c:v>
                </c:pt>
                <c:pt idx="3">
                  <c:v>3.478861111111111E-2</c:v>
                </c:pt>
                <c:pt idx="4">
                  <c:v>0.40707694444444453</c:v>
                </c:pt>
                <c:pt idx="5">
                  <c:v>0.54281666666666639</c:v>
                </c:pt>
                <c:pt idx="6">
                  <c:v>0.31128388888888886</c:v>
                </c:pt>
                <c:pt idx="7">
                  <c:v>0.50634638888888872</c:v>
                </c:pt>
                <c:pt idx="8">
                  <c:v>0.51379166666666665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3F-4781-85AA-BF08F83D9ABB}"/>
            </c:ext>
          </c:extLst>
        </c:ser>
        <c:ser>
          <c:idx val="3"/>
          <c:order val="3"/>
          <c:tx>
            <c:strRef>
              <c:f>Planilha1!$AC$1</c:f>
              <c:strCache>
                <c:ptCount val="1"/>
                <c:pt idx="0">
                  <c:v>6,01–8,00% (h)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  <a:effectLst/>
          </c:spPr>
          <c:invertIfNegative val="0"/>
          <c:cat>
            <c:strRef>
              <c:f>Planilha1!$Y$2:$Y$11</c:f>
              <c:strCache>
                <c:ptCount val="9"/>
                <c:pt idx="0">
                  <c:v>8295R - 23</c:v>
                </c:pt>
                <c:pt idx="1">
                  <c:v>8295R - 21</c:v>
                </c:pt>
                <c:pt idx="2">
                  <c:v>8295R - 22</c:v>
                </c:pt>
                <c:pt idx="3">
                  <c:v>7230J - 27</c:v>
                </c:pt>
                <c:pt idx="4">
                  <c:v>8295R - 24</c:v>
                </c:pt>
                <c:pt idx="5">
                  <c:v>8295R - 25</c:v>
                </c:pt>
                <c:pt idx="6">
                  <c:v>8295R - 26</c:v>
                </c:pt>
                <c:pt idx="7">
                  <c:v>7230J - 28</c:v>
                </c:pt>
                <c:pt idx="8">
                  <c:v>7230J - 20</c:v>
                </c:pt>
              </c:strCache>
            </c:strRef>
          </c:cat>
          <c:val>
            <c:numRef>
              <c:f>Planilha1!$AC$2:$AC$11</c:f>
              <c:numCache>
                <c:formatCode>0</c:formatCode>
                <c:ptCount val="9"/>
                <c:pt idx="2">
                  <c:v>2.4558611111111111E-2</c:v>
                </c:pt>
                <c:pt idx="3">
                  <c:v>2.1741666666666666E-2</c:v>
                </c:pt>
                <c:pt idx="4">
                  <c:v>0.41737861111111108</c:v>
                </c:pt>
                <c:pt idx="5">
                  <c:v>0.63120361111111123</c:v>
                </c:pt>
                <c:pt idx="6">
                  <c:v>0.32542305555555556</c:v>
                </c:pt>
                <c:pt idx="7">
                  <c:v>0.56122972222222223</c:v>
                </c:pt>
                <c:pt idx="8">
                  <c:v>0.3209191666666667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3F-4781-85AA-BF08F83D9ABB}"/>
            </c:ext>
          </c:extLst>
        </c:ser>
        <c:ser>
          <c:idx val="4"/>
          <c:order val="4"/>
          <c:tx>
            <c:strRef>
              <c:f>Planilha1!$AD$1</c:f>
              <c:strCache>
                <c:ptCount val="1"/>
                <c:pt idx="0">
                  <c:v>8,01-10,00% (h)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  <a:effectLst/>
          </c:spPr>
          <c:invertIfNegative val="0"/>
          <c:cat>
            <c:strRef>
              <c:f>Planilha1!$Y$2:$Y$11</c:f>
              <c:strCache>
                <c:ptCount val="9"/>
                <c:pt idx="0">
                  <c:v>8295R - 23</c:v>
                </c:pt>
                <c:pt idx="1">
                  <c:v>8295R - 21</c:v>
                </c:pt>
                <c:pt idx="2">
                  <c:v>8295R - 22</c:v>
                </c:pt>
                <c:pt idx="3">
                  <c:v>7230J - 27</c:v>
                </c:pt>
                <c:pt idx="4">
                  <c:v>8295R - 24</c:v>
                </c:pt>
                <c:pt idx="5">
                  <c:v>8295R - 25</c:v>
                </c:pt>
                <c:pt idx="6">
                  <c:v>8295R - 26</c:v>
                </c:pt>
                <c:pt idx="7">
                  <c:v>7230J - 28</c:v>
                </c:pt>
                <c:pt idx="8">
                  <c:v>7230J - 20</c:v>
                </c:pt>
              </c:strCache>
            </c:strRef>
          </c:cat>
          <c:val>
            <c:numRef>
              <c:f>Planilha1!$AD$2:$AD$11</c:f>
              <c:numCache>
                <c:formatCode>0</c:formatCode>
                <c:ptCount val="9"/>
                <c:pt idx="2">
                  <c:v>2.6855555555555556E-3</c:v>
                </c:pt>
                <c:pt idx="3">
                  <c:v>1.3621388888888889E-2</c:v>
                </c:pt>
                <c:pt idx="4">
                  <c:v>0.45459361111111113</c:v>
                </c:pt>
                <c:pt idx="5">
                  <c:v>0.88256527777777771</c:v>
                </c:pt>
                <c:pt idx="6">
                  <c:v>0.48221805555555558</c:v>
                </c:pt>
                <c:pt idx="7">
                  <c:v>0.72805722222222224</c:v>
                </c:pt>
                <c:pt idx="8">
                  <c:v>0.2811427777777778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3F-4781-85AA-BF08F83D9ABB}"/>
            </c:ext>
          </c:extLst>
        </c:ser>
        <c:ser>
          <c:idx val="5"/>
          <c:order val="5"/>
          <c:tx>
            <c:strRef>
              <c:f>Planilha1!$AE$1</c:f>
              <c:strCache>
                <c:ptCount val="1"/>
                <c:pt idx="0">
                  <c:v>10,01–12,00% (h)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cat>
            <c:strRef>
              <c:f>Planilha1!$Y$2:$Y$11</c:f>
              <c:strCache>
                <c:ptCount val="9"/>
                <c:pt idx="0">
                  <c:v>8295R - 23</c:v>
                </c:pt>
                <c:pt idx="1">
                  <c:v>8295R - 21</c:v>
                </c:pt>
                <c:pt idx="2">
                  <c:v>8295R - 22</c:v>
                </c:pt>
                <c:pt idx="3">
                  <c:v>7230J - 27</c:v>
                </c:pt>
                <c:pt idx="4">
                  <c:v>8295R - 24</c:v>
                </c:pt>
                <c:pt idx="5">
                  <c:v>8295R - 25</c:v>
                </c:pt>
                <c:pt idx="6">
                  <c:v>8295R - 26</c:v>
                </c:pt>
                <c:pt idx="7">
                  <c:v>7230J - 28</c:v>
                </c:pt>
                <c:pt idx="8">
                  <c:v>7230J - 20</c:v>
                </c:pt>
              </c:strCache>
            </c:strRef>
          </c:cat>
          <c:val>
            <c:numRef>
              <c:f>Planilha1!$AE$2:$AE$11</c:f>
              <c:numCache>
                <c:formatCode>0</c:formatCode>
                <c:ptCount val="9"/>
                <c:pt idx="2">
                  <c:v>3.2525000000000002E-3</c:v>
                </c:pt>
                <c:pt idx="3">
                  <c:v>6.9046666666666659E-2</c:v>
                </c:pt>
                <c:pt idx="4">
                  <c:v>0.51307472222222217</c:v>
                </c:pt>
                <c:pt idx="5">
                  <c:v>1.2577816666666661</c:v>
                </c:pt>
                <c:pt idx="6">
                  <c:v>0.65693861111111118</c:v>
                </c:pt>
                <c:pt idx="7">
                  <c:v>0.91028138888888865</c:v>
                </c:pt>
                <c:pt idx="8">
                  <c:v>0.34229638888888886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3F-4781-85AA-BF08F83D9ABB}"/>
            </c:ext>
          </c:extLst>
        </c:ser>
        <c:ser>
          <c:idx val="6"/>
          <c:order val="6"/>
          <c:tx>
            <c:strRef>
              <c:f>Planilha1!$AF$1</c:f>
              <c:strCache>
                <c:ptCount val="1"/>
                <c:pt idx="0">
                  <c:v>12,01–14,00% (h)</c:v>
                </c:pt>
              </c:strCache>
            </c:strRef>
          </c:tx>
          <c:spPr>
            <a:solidFill>
              <a:srgbClr val="2C4D75"/>
            </a:solidFill>
            <a:ln>
              <a:noFill/>
            </a:ln>
            <a:effectLst/>
          </c:spPr>
          <c:invertIfNegative val="0"/>
          <c:cat>
            <c:strRef>
              <c:f>Planilha1!$Y$2:$Y$11</c:f>
              <c:strCache>
                <c:ptCount val="9"/>
                <c:pt idx="0">
                  <c:v>8295R - 23</c:v>
                </c:pt>
                <c:pt idx="1">
                  <c:v>8295R - 21</c:v>
                </c:pt>
                <c:pt idx="2">
                  <c:v>8295R - 22</c:v>
                </c:pt>
                <c:pt idx="3">
                  <c:v>7230J - 27</c:v>
                </c:pt>
                <c:pt idx="4">
                  <c:v>8295R - 24</c:v>
                </c:pt>
                <c:pt idx="5">
                  <c:v>8295R - 25</c:v>
                </c:pt>
                <c:pt idx="6">
                  <c:v>8295R - 26</c:v>
                </c:pt>
                <c:pt idx="7">
                  <c:v>7230J - 28</c:v>
                </c:pt>
                <c:pt idx="8">
                  <c:v>7230J - 20</c:v>
                </c:pt>
              </c:strCache>
            </c:strRef>
          </c:cat>
          <c:val>
            <c:numRef>
              <c:f>Planilha1!$AF$2:$AF$11</c:f>
              <c:numCache>
                <c:formatCode>0</c:formatCode>
                <c:ptCount val="9"/>
                <c:pt idx="2">
                  <c:v>1.3805555555555557E-3</c:v>
                </c:pt>
                <c:pt idx="3">
                  <c:v>9.3897222222222229E-3</c:v>
                </c:pt>
                <c:pt idx="4">
                  <c:v>0.62239972222222217</c:v>
                </c:pt>
                <c:pt idx="5">
                  <c:v>1.9505291666666673</c:v>
                </c:pt>
                <c:pt idx="6">
                  <c:v>0.85759000000000019</c:v>
                </c:pt>
                <c:pt idx="7">
                  <c:v>1.2370650000000005</c:v>
                </c:pt>
                <c:pt idx="8">
                  <c:v>0.43075611111111112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3F-4781-85AA-BF08F83D9ABB}"/>
            </c:ext>
          </c:extLst>
        </c:ser>
        <c:ser>
          <c:idx val="7"/>
          <c:order val="7"/>
          <c:tx>
            <c:strRef>
              <c:f>Planilha1!$AG$1</c:f>
              <c:strCache>
                <c:ptCount val="1"/>
                <c:pt idx="0">
                  <c:v>14,01–16,00% (h)</c:v>
                </c:pt>
              </c:strCache>
            </c:strRef>
          </c:tx>
          <c:spPr>
            <a:solidFill>
              <a:srgbClr val="772C2A"/>
            </a:solidFill>
            <a:ln>
              <a:noFill/>
            </a:ln>
            <a:effectLst/>
          </c:spPr>
          <c:invertIfNegative val="0"/>
          <c:cat>
            <c:strRef>
              <c:f>Planilha1!$Y$2:$Y$11</c:f>
              <c:strCache>
                <c:ptCount val="9"/>
                <c:pt idx="0">
                  <c:v>8295R - 23</c:v>
                </c:pt>
                <c:pt idx="1">
                  <c:v>8295R - 21</c:v>
                </c:pt>
                <c:pt idx="2">
                  <c:v>8295R - 22</c:v>
                </c:pt>
                <c:pt idx="3">
                  <c:v>7230J - 27</c:v>
                </c:pt>
                <c:pt idx="4">
                  <c:v>8295R - 24</c:v>
                </c:pt>
                <c:pt idx="5">
                  <c:v>8295R - 25</c:v>
                </c:pt>
                <c:pt idx="6">
                  <c:v>8295R - 26</c:v>
                </c:pt>
                <c:pt idx="7">
                  <c:v>7230J - 28</c:v>
                </c:pt>
                <c:pt idx="8">
                  <c:v>7230J - 20</c:v>
                </c:pt>
              </c:strCache>
            </c:strRef>
          </c:cat>
          <c:val>
            <c:numRef>
              <c:f>Planilha1!$AG$2:$AG$11</c:f>
              <c:numCache>
                <c:formatCode>0</c:formatCode>
                <c:ptCount val="9"/>
                <c:pt idx="2">
                  <c:v>1.7825E-3</c:v>
                </c:pt>
                <c:pt idx="3">
                  <c:v>7.6088888888888881E-3</c:v>
                </c:pt>
                <c:pt idx="4">
                  <c:v>0.77866194444444425</c:v>
                </c:pt>
                <c:pt idx="5">
                  <c:v>2.9220674999999994</c:v>
                </c:pt>
                <c:pt idx="6">
                  <c:v>1.0404575</c:v>
                </c:pt>
                <c:pt idx="7">
                  <c:v>1.3507033333333331</c:v>
                </c:pt>
                <c:pt idx="8">
                  <c:v>0.49298361111111105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3F-4781-85AA-BF08F83D9ABB}"/>
            </c:ext>
          </c:extLst>
        </c:ser>
        <c:ser>
          <c:idx val="8"/>
          <c:order val="8"/>
          <c:tx>
            <c:strRef>
              <c:f>Planilha1!$AH$1</c:f>
              <c:strCache>
                <c:ptCount val="1"/>
                <c:pt idx="0">
                  <c:v>16,01–18,00% (h)</c:v>
                </c:pt>
              </c:strCache>
            </c:strRef>
          </c:tx>
          <c:spPr>
            <a:solidFill>
              <a:srgbClr val="5F7530"/>
            </a:solidFill>
            <a:ln>
              <a:noFill/>
            </a:ln>
            <a:effectLst/>
          </c:spPr>
          <c:invertIfNegative val="0"/>
          <c:cat>
            <c:strRef>
              <c:f>Planilha1!$Y$2:$Y$11</c:f>
              <c:strCache>
                <c:ptCount val="9"/>
                <c:pt idx="0">
                  <c:v>8295R - 23</c:v>
                </c:pt>
                <c:pt idx="1">
                  <c:v>8295R - 21</c:v>
                </c:pt>
                <c:pt idx="2">
                  <c:v>8295R - 22</c:v>
                </c:pt>
                <c:pt idx="3">
                  <c:v>7230J - 27</c:v>
                </c:pt>
                <c:pt idx="4">
                  <c:v>8295R - 24</c:v>
                </c:pt>
                <c:pt idx="5">
                  <c:v>8295R - 25</c:v>
                </c:pt>
                <c:pt idx="6">
                  <c:v>8295R - 26</c:v>
                </c:pt>
                <c:pt idx="7">
                  <c:v>7230J - 28</c:v>
                </c:pt>
                <c:pt idx="8">
                  <c:v>7230J - 20</c:v>
                </c:pt>
              </c:strCache>
            </c:strRef>
          </c:cat>
          <c:val>
            <c:numRef>
              <c:f>Planilha1!$AH$2:$AH$11</c:f>
              <c:numCache>
                <c:formatCode>0</c:formatCode>
                <c:ptCount val="9"/>
                <c:pt idx="2">
                  <c:v>8.3361111111111114E-4</c:v>
                </c:pt>
                <c:pt idx="3">
                  <c:v>5.9555555555555568E-3</c:v>
                </c:pt>
                <c:pt idx="4">
                  <c:v>1.0580616666666665</c:v>
                </c:pt>
                <c:pt idx="5">
                  <c:v>3.8203330555555555</c:v>
                </c:pt>
                <c:pt idx="6">
                  <c:v>1.3965661111111112</c:v>
                </c:pt>
                <c:pt idx="7">
                  <c:v>1.6877972222222219</c:v>
                </c:pt>
                <c:pt idx="8">
                  <c:v>0.55076722222222219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3F-4781-85AA-BF08F83D9ABB}"/>
            </c:ext>
          </c:extLst>
        </c:ser>
        <c:ser>
          <c:idx val="9"/>
          <c:order val="9"/>
          <c:tx>
            <c:strRef>
              <c:f>Planilha1!$AI$1</c:f>
              <c:strCache>
                <c:ptCount val="1"/>
                <c:pt idx="0">
                  <c:v>18,01–100,00% (h)</c:v>
                </c:pt>
              </c:strCache>
            </c:strRef>
          </c:tx>
          <c:spPr>
            <a:solidFill>
              <a:srgbClr val="4D3B62"/>
            </a:solidFill>
            <a:ln>
              <a:noFill/>
            </a:ln>
            <a:effectLst/>
          </c:spPr>
          <c:invertIfNegative val="0"/>
          <c:cat>
            <c:strRef>
              <c:f>Planilha1!$Y$2:$Y$11</c:f>
              <c:strCache>
                <c:ptCount val="9"/>
                <c:pt idx="0">
                  <c:v>8295R - 23</c:v>
                </c:pt>
                <c:pt idx="1">
                  <c:v>8295R - 21</c:v>
                </c:pt>
                <c:pt idx="2">
                  <c:v>8295R - 22</c:v>
                </c:pt>
                <c:pt idx="3">
                  <c:v>7230J - 27</c:v>
                </c:pt>
                <c:pt idx="4">
                  <c:v>8295R - 24</c:v>
                </c:pt>
                <c:pt idx="5">
                  <c:v>8295R - 25</c:v>
                </c:pt>
                <c:pt idx="6">
                  <c:v>8295R - 26</c:v>
                </c:pt>
                <c:pt idx="7">
                  <c:v>7230J - 28</c:v>
                </c:pt>
                <c:pt idx="8">
                  <c:v>7230J - 20</c:v>
                </c:pt>
              </c:strCache>
            </c:strRef>
          </c:cat>
          <c:val>
            <c:numRef>
              <c:f>Planilha1!$AI$2:$AI$11</c:f>
              <c:numCache>
                <c:formatCode>0</c:formatCode>
                <c:ptCount val="9"/>
                <c:pt idx="2">
                  <c:v>6.2315555555555555E-2</c:v>
                </c:pt>
                <c:pt idx="3">
                  <c:v>0.16212194444444442</c:v>
                </c:pt>
                <c:pt idx="4">
                  <c:v>17.975101111111112</c:v>
                </c:pt>
                <c:pt idx="5">
                  <c:v>12.540440555555559</c:v>
                </c:pt>
                <c:pt idx="6">
                  <c:v>18.677480555555555</c:v>
                </c:pt>
                <c:pt idx="7">
                  <c:v>14.130839444444446</c:v>
                </c:pt>
                <c:pt idx="8">
                  <c:v>18.544280833333335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3F-4781-85AA-BF08F83D9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524527"/>
        <c:axId val="136899039"/>
      </c:barChart>
      <c:catAx>
        <c:axId val="39952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899039"/>
        <c:crosses val="autoZero"/>
        <c:auto val="1"/>
        <c:lblAlgn val="ctr"/>
        <c:lblOffset val="100"/>
        <c:noMultiLvlLbl val="0"/>
      </c:catAx>
      <c:valAx>
        <c:axId val="13689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952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[Tratores 1.xlsx]Planilha1!Tabela dinâmica8</c:name>
    <c:fmtId val="5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Horas de trabalho no período 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Planilha1!$AO$1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Planilha1!$AN$2:$AN$11</c:f>
              <c:strCache>
                <c:ptCount val="9"/>
                <c:pt idx="0">
                  <c:v>8295R - 21</c:v>
                </c:pt>
                <c:pt idx="1">
                  <c:v>8295R - 23</c:v>
                </c:pt>
                <c:pt idx="2">
                  <c:v>7230J - 27</c:v>
                </c:pt>
                <c:pt idx="3">
                  <c:v>8295R - 22</c:v>
                </c:pt>
                <c:pt idx="4">
                  <c:v>8295R - 24</c:v>
                </c:pt>
                <c:pt idx="5">
                  <c:v>8295R - 25</c:v>
                </c:pt>
                <c:pt idx="6">
                  <c:v>8295R - 26</c:v>
                </c:pt>
                <c:pt idx="7">
                  <c:v>7230J - 28</c:v>
                </c:pt>
                <c:pt idx="8">
                  <c:v>7230J - 20</c:v>
                </c:pt>
              </c:strCache>
            </c:strRef>
          </c:cat>
          <c:val>
            <c:numRef>
              <c:f>Planilha1!$AO$2:$AO$11</c:f>
              <c:numCache>
                <c:formatCode>#,##0</c:formatCode>
                <c:ptCount val="9"/>
                <c:pt idx="2">
                  <c:v>2.25</c:v>
                </c:pt>
                <c:pt idx="3">
                  <c:v>2.6499999999996362</c:v>
                </c:pt>
                <c:pt idx="4">
                  <c:v>30.150000000000091</c:v>
                </c:pt>
                <c:pt idx="5">
                  <c:v>33.25</c:v>
                </c:pt>
                <c:pt idx="6">
                  <c:v>33.349999999999909</c:v>
                </c:pt>
                <c:pt idx="7">
                  <c:v>34.75</c:v>
                </c:pt>
                <c:pt idx="8">
                  <c:v>39.5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A-4B0E-AF99-676A4A678D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45509360"/>
        <c:axId val="445487280"/>
      </c:barChart>
      <c:catAx>
        <c:axId val="445509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487280"/>
        <c:crosses val="autoZero"/>
        <c:auto val="1"/>
        <c:lblAlgn val="ctr"/>
        <c:lblOffset val="100"/>
        <c:noMultiLvlLbl val="0"/>
      </c:catAx>
      <c:valAx>
        <c:axId val="445487280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44550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[Tratores 1.xlsx]Planilha1!Tabela dinâmica9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Fator de carga do motor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6023718218734996"/>
          <c:y val="8.4581530477588929E-2"/>
          <c:w val="0.29472985500768795"/>
          <c:h val="0.8369617429505241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Planilha1!$AR$1</c:f>
              <c:strCache>
                <c:ptCount val="1"/>
                <c:pt idx="0">
                  <c:v>Média de Fator de Carga Média do Motor (Ag) Trabalho (%)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Planilha1!$AQ$2:$AQ$11</c:f>
              <c:strCache>
                <c:ptCount val="9"/>
                <c:pt idx="0">
                  <c:v>8295R - 23</c:v>
                </c:pt>
                <c:pt idx="1">
                  <c:v>8295R - 21</c:v>
                </c:pt>
                <c:pt idx="2">
                  <c:v>8295R - 22</c:v>
                </c:pt>
                <c:pt idx="3">
                  <c:v>7230J - 27</c:v>
                </c:pt>
                <c:pt idx="4">
                  <c:v>7230J - 20</c:v>
                </c:pt>
                <c:pt idx="5">
                  <c:v>7230J - 28</c:v>
                </c:pt>
                <c:pt idx="6">
                  <c:v>8295R - 24</c:v>
                </c:pt>
                <c:pt idx="7">
                  <c:v>8295R - 25</c:v>
                </c:pt>
                <c:pt idx="8">
                  <c:v>8295R - 26</c:v>
                </c:pt>
              </c:strCache>
            </c:strRef>
          </c:cat>
          <c:val>
            <c:numRef>
              <c:f>Planilha1!$AR$2:$AR$11</c:f>
              <c:numCache>
                <c:formatCode>0%</c:formatCode>
                <c:ptCount val="9"/>
                <c:pt idx="2">
                  <c:v>0.17456262594531707</c:v>
                </c:pt>
                <c:pt idx="3">
                  <c:v>0.23665050364966714</c:v>
                </c:pt>
                <c:pt idx="4">
                  <c:v>0.53621090923733028</c:v>
                </c:pt>
                <c:pt idx="5">
                  <c:v>0.70469193206903369</c:v>
                </c:pt>
                <c:pt idx="6">
                  <c:v>0.79576409274511961</c:v>
                </c:pt>
                <c:pt idx="7">
                  <c:v>0.80340305059246997</c:v>
                </c:pt>
                <c:pt idx="8">
                  <c:v>0.82025061286297185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8-4343-813C-21BEFD41DB81}"/>
            </c:ext>
          </c:extLst>
        </c:ser>
        <c:ser>
          <c:idx val="1"/>
          <c:order val="1"/>
          <c:tx>
            <c:strRef>
              <c:f>Planilha1!$AS$1</c:f>
              <c:strCache>
                <c:ptCount val="1"/>
                <c:pt idx="0">
                  <c:v>Média de Fator de Carga Média do Motor (Ag) Transporte (%)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Planilha1!$AQ$2:$AQ$11</c:f>
              <c:strCache>
                <c:ptCount val="9"/>
                <c:pt idx="0">
                  <c:v>8295R - 23</c:v>
                </c:pt>
                <c:pt idx="1">
                  <c:v>8295R - 21</c:v>
                </c:pt>
                <c:pt idx="2">
                  <c:v>8295R - 22</c:v>
                </c:pt>
                <c:pt idx="3">
                  <c:v>7230J - 27</c:v>
                </c:pt>
                <c:pt idx="4">
                  <c:v>7230J - 20</c:v>
                </c:pt>
                <c:pt idx="5">
                  <c:v>7230J - 28</c:v>
                </c:pt>
                <c:pt idx="6">
                  <c:v>8295R - 24</c:v>
                </c:pt>
                <c:pt idx="7">
                  <c:v>8295R - 25</c:v>
                </c:pt>
                <c:pt idx="8">
                  <c:v>8295R - 26</c:v>
                </c:pt>
              </c:strCache>
            </c:strRef>
          </c:cat>
          <c:val>
            <c:numRef>
              <c:f>Planilha1!$AS$2:$AS$11</c:f>
              <c:numCache>
                <c:formatCode>0%</c:formatCode>
                <c:ptCount val="9"/>
                <c:pt idx="2">
                  <c:v>0</c:v>
                </c:pt>
                <c:pt idx="3">
                  <c:v>0</c:v>
                </c:pt>
                <c:pt idx="4">
                  <c:v>0.36549698461312125</c:v>
                </c:pt>
                <c:pt idx="5">
                  <c:v>0.37032136131565407</c:v>
                </c:pt>
                <c:pt idx="6">
                  <c:v>0.41171931034482762</c:v>
                </c:pt>
                <c:pt idx="7">
                  <c:v>0.33764128170715341</c:v>
                </c:pt>
                <c:pt idx="8">
                  <c:v>0.3001331524878561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08-4343-813C-21BEFD41DB81}"/>
            </c:ext>
          </c:extLst>
        </c:ser>
        <c:ser>
          <c:idx val="2"/>
          <c:order val="2"/>
          <c:tx>
            <c:strRef>
              <c:f>Planilha1!$AT$1</c:f>
              <c:strCache>
                <c:ptCount val="1"/>
                <c:pt idx="0">
                  <c:v>Média de Fator de Carga Média do Motor (Ag) Marcha Lenta (%)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Planilha1!$AQ$2:$AQ$11</c:f>
              <c:strCache>
                <c:ptCount val="9"/>
                <c:pt idx="0">
                  <c:v>8295R - 23</c:v>
                </c:pt>
                <c:pt idx="1">
                  <c:v>8295R - 21</c:v>
                </c:pt>
                <c:pt idx="2">
                  <c:v>8295R - 22</c:v>
                </c:pt>
                <c:pt idx="3">
                  <c:v>7230J - 27</c:v>
                </c:pt>
                <c:pt idx="4">
                  <c:v>7230J - 20</c:v>
                </c:pt>
                <c:pt idx="5">
                  <c:v>7230J - 28</c:v>
                </c:pt>
                <c:pt idx="6">
                  <c:v>8295R - 24</c:v>
                </c:pt>
                <c:pt idx="7">
                  <c:v>8295R - 25</c:v>
                </c:pt>
                <c:pt idx="8">
                  <c:v>8295R - 26</c:v>
                </c:pt>
              </c:strCache>
            </c:strRef>
          </c:cat>
          <c:val>
            <c:numRef>
              <c:f>Planilha1!$AT$2:$AT$11</c:f>
              <c:numCache>
                <c:formatCode>0%</c:formatCode>
                <c:ptCount val="9"/>
                <c:pt idx="2">
                  <c:v>0.1307234850641584</c:v>
                </c:pt>
                <c:pt idx="3">
                  <c:v>0.21063276668673289</c:v>
                </c:pt>
                <c:pt idx="4">
                  <c:v>0.14477490839097443</c:v>
                </c:pt>
                <c:pt idx="5">
                  <c:v>0.16509594805340805</c:v>
                </c:pt>
                <c:pt idx="6">
                  <c:v>0.12389551244030443</c:v>
                </c:pt>
                <c:pt idx="7">
                  <c:v>0.14172929219357844</c:v>
                </c:pt>
                <c:pt idx="8">
                  <c:v>0.14982669428931725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08-4343-813C-21BEFD41DB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8970944"/>
        <c:axId val="198988704"/>
      </c:barChart>
      <c:catAx>
        <c:axId val="198970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88704"/>
        <c:crosses val="autoZero"/>
        <c:auto val="1"/>
        <c:lblAlgn val="ctr"/>
        <c:lblOffset val="100"/>
        <c:noMultiLvlLbl val="0"/>
      </c:catAx>
      <c:valAx>
        <c:axId val="19898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7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779839283686961"/>
          <c:y val="0.33193392298026797"/>
          <c:w val="0.30244850277688284"/>
          <c:h val="0.40899554507709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349633</xdr:colOff>
      <xdr:row>12</xdr:row>
      <xdr:rowOff>18570</xdr:rowOff>
    </xdr:from>
    <xdr:to>
      <xdr:col>29</xdr:col>
      <xdr:colOff>350981</xdr:colOff>
      <xdr:row>27</xdr:row>
      <xdr:rowOff>101985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Modelo">
              <a:extLst>
                <a:ext uri="{FF2B5EF4-FFF2-40B4-BE49-F238E27FC236}">
                  <a16:creationId xmlns:a16="http://schemas.microsoft.com/office/drawing/2014/main" id="{7AFF4D58-1AC5-4A3F-B51C-1449CFFA06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del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273165" y="2141284"/>
              <a:ext cx="1838312" cy="27399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0</xdr:row>
      <xdr:rowOff>0</xdr:rowOff>
    </xdr:from>
    <xdr:to>
      <xdr:col>25</xdr:col>
      <xdr:colOff>610290</xdr:colOff>
      <xdr:row>140</xdr:row>
      <xdr:rowOff>144992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C946DE1F-625E-19B1-5669-426ACED48746}"/>
            </a:ext>
          </a:extLst>
        </xdr:cNvPr>
        <xdr:cNvGrpSpPr/>
      </xdr:nvGrpSpPr>
      <xdr:grpSpPr>
        <a:xfrm>
          <a:off x="0" y="0"/>
          <a:ext cx="15804933" cy="25544992"/>
          <a:chOff x="7408" y="0"/>
          <a:chExt cx="15493975" cy="5788800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D9EDF5AE-34A9-5871-53C0-1F4A166B6ABD}"/>
              </a:ext>
            </a:extLst>
          </xdr:cNvPr>
          <xdr:cNvGrpSpPr/>
        </xdr:nvGrpSpPr>
        <xdr:grpSpPr>
          <a:xfrm>
            <a:off x="7408" y="0"/>
            <a:ext cx="15493975" cy="5788800"/>
            <a:chOff x="0" y="0"/>
            <a:chExt cx="15487625" cy="5788800"/>
          </a:xfrm>
        </xdr:grpSpPr>
        <xdr:sp macro="" textlink="">
          <xdr:nvSpPr>
            <xdr:cNvPr id="2" name="Retângulo 1">
              <a:extLst>
                <a:ext uri="{FF2B5EF4-FFF2-40B4-BE49-F238E27FC236}">
                  <a16:creationId xmlns:a16="http://schemas.microsoft.com/office/drawing/2014/main" id="{0B1A4813-F8C5-47F2-A949-93C12628A90F}"/>
                </a:ext>
              </a:extLst>
            </xdr:cNvPr>
            <xdr:cNvSpPr/>
          </xdr:nvSpPr>
          <xdr:spPr>
            <a:xfrm>
              <a:off x="0" y="0"/>
              <a:ext cx="15487625" cy="5788800"/>
            </a:xfrm>
            <a:prstGeom prst="rect">
              <a:avLst/>
            </a:prstGeom>
            <a:solidFill>
              <a:srgbClr val="2F7622"/>
            </a:solidFill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l"/>
              <a:endParaRPr lang="pt-BR" sz="1100"/>
            </a:p>
          </xdr:txBody>
        </xdr:sp>
        <xdr:grpSp>
          <xdr:nvGrpSpPr>
            <xdr:cNvPr id="11" name="Agrupar 10">
              <a:extLst>
                <a:ext uri="{FF2B5EF4-FFF2-40B4-BE49-F238E27FC236}">
                  <a16:creationId xmlns:a16="http://schemas.microsoft.com/office/drawing/2014/main" id="{FE7EDA6E-9B9B-EDCB-4D4C-970984483AC4}"/>
                </a:ext>
              </a:extLst>
            </xdr:cNvPr>
            <xdr:cNvGrpSpPr/>
          </xdr:nvGrpSpPr>
          <xdr:grpSpPr>
            <a:xfrm>
              <a:off x="42339" y="5042"/>
              <a:ext cx="2411799" cy="461153"/>
              <a:chOff x="-3876591" y="483947"/>
              <a:chExt cx="2914948" cy="554553"/>
            </a:xfrm>
          </xdr:grpSpPr>
          <xdr:sp macro="" textlink="">
            <xdr:nvSpPr>
              <xdr:cNvPr id="3" name="Retângulo: Cantos Arredondados 2">
                <a:extLst>
                  <a:ext uri="{FF2B5EF4-FFF2-40B4-BE49-F238E27FC236}">
                    <a16:creationId xmlns:a16="http://schemas.microsoft.com/office/drawing/2014/main" id="{FEF1845E-288A-4369-8968-4F8EF0C58400}"/>
                  </a:ext>
                </a:extLst>
              </xdr:cNvPr>
              <xdr:cNvSpPr/>
            </xdr:nvSpPr>
            <xdr:spPr>
              <a:xfrm>
                <a:off x="-3876591" y="483947"/>
                <a:ext cx="2914948" cy="554553"/>
              </a:xfrm>
              <a:prstGeom prst="roundRect">
                <a:avLst/>
              </a:prstGeom>
              <a:solidFill>
                <a:sysClr val="window" lastClr="FFFFFF"/>
              </a:solidFill>
            </xdr:spPr>
            <xdr:style>
              <a:lnRef idx="1">
                <a:schemeClr val="accent1"/>
              </a:lnRef>
              <a:fillRef idx="3">
                <a:schemeClr val="accent1"/>
              </a:fillRef>
              <a:effectRef idx="2">
                <a:schemeClr val="accent1"/>
              </a:effectRef>
              <a:fontRef idx="minor">
                <a:schemeClr val="lt1"/>
              </a:fontRef>
            </xdr:style>
            <xdr:txBody>
              <a:bodyPr rtlCol="0" anchor="ctr"/>
              <a:lstStyle/>
              <a:p>
                <a:pPr algn="l"/>
                <a:endParaRPr lang="pt-BR" sz="1100"/>
              </a:p>
            </xdr:txBody>
          </xdr:sp>
          <xdr:pic>
            <xdr:nvPicPr>
              <xdr:cNvPr id="4" name="Imagem 3">
                <a:extLst>
                  <a:ext uri="{FF2B5EF4-FFF2-40B4-BE49-F238E27FC236}">
                    <a16:creationId xmlns:a16="http://schemas.microsoft.com/office/drawing/2014/main" id="{79DAB6FB-2F7B-4C23-A9C9-CD1946B6E7BD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"/>
              <a:stretch>
                <a:fillRect/>
              </a:stretch>
            </xdr:blipFill>
            <xdr:spPr>
              <a:xfrm>
                <a:off x="-3360199" y="560029"/>
                <a:ext cx="1919139" cy="414486"/>
              </a:xfrm>
              <a:prstGeom prst="rect">
                <a:avLst/>
              </a:prstGeom>
            </xdr:spPr>
          </xdr:pic>
        </xdr:grpSp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DF44B1B2-AB92-4FF6-96AA-066CA42303CF}"/>
                </a:ext>
              </a:extLst>
            </xdr:cNvPr>
            <xdr:cNvGraphicFramePr>
              <a:graphicFrameLocks/>
            </xdr:cNvGraphicFramePr>
          </xdr:nvGraphicFramePr>
          <xdr:xfrm>
            <a:off x="107624" y="493940"/>
            <a:ext cx="7608636" cy="126093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CC237B0E-9F24-4B4B-B756-262BFC98DFCA}"/>
                </a:ext>
              </a:extLst>
            </xdr:cNvPr>
            <xdr:cNvGraphicFramePr>
              <a:graphicFrameLocks/>
            </xdr:cNvGraphicFramePr>
          </xdr:nvGraphicFramePr>
          <xdr:xfrm>
            <a:off x="110948" y="1767258"/>
            <a:ext cx="7603879" cy="118422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FF0A9E0A-2318-4D2A-BB94-BEF05F3BC760}"/>
                </a:ext>
              </a:extLst>
            </xdr:cNvPr>
            <xdr:cNvGraphicFramePr>
              <a:graphicFrameLocks/>
            </xdr:cNvGraphicFramePr>
          </xdr:nvGraphicFramePr>
          <xdr:xfrm>
            <a:off x="6626398" y="2969297"/>
            <a:ext cx="8767271" cy="117568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915405A0-9292-4CDF-BFB2-4F11BD4A6D44}"/>
                </a:ext>
              </a:extLst>
            </xdr:cNvPr>
            <xdr:cNvGraphicFramePr>
              <a:graphicFrameLocks/>
            </xdr:cNvGraphicFramePr>
          </xdr:nvGraphicFramePr>
          <xdr:xfrm>
            <a:off x="7780182" y="1764987"/>
            <a:ext cx="7640948" cy="119144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36366799-C3FA-4BD2-8EB6-6755C2CE8C43}"/>
                </a:ext>
              </a:extLst>
            </xdr:cNvPr>
            <xdr:cNvGraphicFramePr>
              <a:graphicFrameLocks/>
            </xdr:cNvGraphicFramePr>
          </xdr:nvGraphicFramePr>
          <xdr:xfrm>
            <a:off x="109233" y="4159518"/>
            <a:ext cx="15299651" cy="160255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sp macro="" textlink="">
          <xdr:nvSpPr>
            <xdr:cNvPr id="12" name="Retângulo: Cantos Arredondados 11">
              <a:extLst>
                <a:ext uri="{FF2B5EF4-FFF2-40B4-BE49-F238E27FC236}">
                  <a16:creationId xmlns:a16="http://schemas.microsoft.com/office/drawing/2014/main" id="{5236614C-4A96-4CDE-B290-534D12896E3C}"/>
                </a:ext>
              </a:extLst>
            </xdr:cNvPr>
            <xdr:cNvSpPr/>
          </xdr:nvSpPr>
          <xdr:spPr>
            <a:xfrm>
              <a:off x="12722148" y="53162"/>
              <a:ext cx="2643351" cy="243887"/>
            </a:xfrm>
            <a:prstGeom prst="roundRect">
              <a:avLst/>
            </a:prstGeom>
            <a:solidFill>
              <a:sysClr val="window" lastClr="FFFFFF"/>
            </a:solidFill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l"/>
              <a:endParaRPr lang="pt-BR" sz="1100">
                <a:ln>
                  <a:solidFill>
                    <a:sysClr val="windowText" lastClr="000000"/>
                  </a:solidFill>
                </a:ln>
              </a:endParaRPr>
            </a:p>
          </xdr:txBody>
        </xdr:sp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91FC4023-A21C-40B5-A299-B77F56375E3C}"/>
                </a:ext>
              </a:extLst>
            </xdr:cNvPr>
            <xdr:cNvSpPr txBox="1"/>
          </xdr:nvSpPr>
          <xdr:spPr>
            <a:xfrm>
              <a:off x="12749829" y="102900"/>
              <a:ext cx="2704043" cy="194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pt-BR" sz="1600">
                  <a:solidFill>
                    <a:srgbClr val="2F7622"/>
                  </a:solidFill>
                </a:rPr>
                <a:t>Período</a:t>
              </a:r>
              <a:r>
                <a:rPr lang="pt-BR" sz="1600" baseline="0">
                  <a:solidFill>
                    <a:srgbClr val="2F7622"/>
                  </a:solidFill>
                </a:rPr>
                <a:t> da analise:</a:t>
              </a:r>
            </a:p>
            <a:p>
              <a:r>
                <a:rPr lang="pt-BR" sz="1600" baseline="0">
                  <a:solidFill>
                    <a:srgbClr val="2F7622"/>
                  </a:solidFill>
                </a:rPr>
                <a:t>17/06/2024 - 24/06/2024</a:t>
              </a:r>
              <a:endParaRPr lang="pt-BR" sz="1600">
                <a:solidFill>
                  <a:srgbClr val="2F7622"/>
                </a:solidFill>
              </a:endParaRPr>
            </a:p>
          </xdr:txBody>
        </xdr:sp>
        <xdr:graphicFrame macro="">
          <xdr:nvGraphicFramePr>
            <xdr:cNvPr id="17" name="Gráfico 16">
              <a:extLst>
                <a:ext uri="{FF2B5EF4-FFF2-40B4-BE49-F238E27FC236}">
                  <a16:creationId xmlns:a16="http://schemas.microsoft.com/office/drawing/2014/main" id="{25EFF1D9-35BE-49F6-99F2-A2863F476C59}"/>
                </a:ext>
              </a:extLst>
            </xdr:cNvPr>
            <xdr:cNvGraphicFramePr>
              <a:graphicFrameLocks/>
            </xdr:cNvGraphicFramePr>
          </xdr:nvGraphicFramePr>
          <xdr:xfrm>
            <a:off x="92851" y="2968966"/>
            <a:ext cx="6500159" cy="117660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</xdr:grpSp>
      <xdr:graphicFrame macro="">
        <xdr:nvGraphicFramePr>
          <xdr:cNvPr id="15" name="Gráfico 14">
            <a:extLst>
              <a:ext uri="{FF2B5EF4-FFF2-40B4-BE49-F238E27FC236}">
                <a16:creationId xmlns:a16="http://schemas.microsoft.com/office/drawing/2014/main" id="{3AA7FD0C-A4EB-4ED8-9005-A6E5C8E6D545}"/>
              </a:ext>
            </a:extLst>
          </xdr:cNvPr>
          <xdr:cNvGraphicFramePr>
            <a:graphicFrameLocks/>
          </xdr:cNvGraphicFramePr>
        </xdr:nvGraphicFramePr>
        <xdr:xfrm>
          <a:off x="7809257" y="495411"/>
          <a:ext cx="7604621" cy="12594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 editAs="oneCell">
    <xdr:from>
      <xdr:col>26</xdr:col>
      <xdr:colOff>364218</xdr:colOff>
      <xdr:row>6</xdr:row>
      <xdr:rowOff>40821</xdr:rowOff>
    </xdr:from>
    <xdr:to>
      <xdr:col>29</xdr:col>
      <xdr:colOff>365579</xdr:colOff>
      <xdr:row>11</xdr:row>
      <xdr:rowOff>64407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Organização">
              <a:extLst>
                <a:ext uri="{FF2B5EF4-FFF2-40B4-BE49-F238E27FC236}">
                  <a16:creationId xmlns:a16="http://schemas.microsoft.com/office/drawing/2014/main" id="{7E706B5D-000E-445F-9527-B17465BCBC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rganizaçã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284575" y="1102178"/>
              <a:ext cx="1841500" cy="911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467.702175347222" createdVersion="8" refreshedVersion="8" minRefreshableVersion="3" recordCount="9" xr:uid="{CE7615A5-E2A2-48C7-B9FB-2946353C2CB4}">
  <cacheSource type="worksheet">
    <worksheetSource name="Tabela1"/>
  </cacheSource>
  <cacheFields count="39">
    <cacheField name="Máquina" numFmtId="0">
      <sharedItems count="82">
        <s v="7230J - 20"/>
        <s v="7230J - 27"/>
        <s v="7230J - 28"/>
        <s v="8295R - 21"/>
        <s v="8295R - 22"/>
        <s v="8295R - 23"/>
        <s v="8295R - 24"/>
        <s v="8295R - 25"/>
        <s v="8295R - 26"/>
        <s v="9R540 - 71" u="1"/>
        <s v="7230J - 70" u="1"/>
        <s v="8320R - 57" u="1"/>
        <s v="8400R - 65" u="1"/>
        <s v="8400R - 69" u="1"/>
        <s v="6190j (80) - VALDINEI DONATO" u="1"/>
        <s v="6210J (14) - VALDINEI DONATO" u="1"/>
        <s v="1BM7230JEPH010630" u="1"/>
        <s v="7230J (53)- VALDINEI DONATO" u="1"/>
        <s v="8295R  (16) - VALDINEI DONATO" u="1"/>
        <s v="8320R (17) - VALDINEI DONATO" u="1"/>
        <s v="6210M (15) - VALDINEI DONATO" u="1"/>
        <s v="6210M (54) - VALDINEI DONATO" u="1"/>
        <s v="8370R - 49" u="1"/>
        <s v="8370R - 50" u="1"/>
        <s v="7225J - 01" u="1"/>
        <s v="7225J - 02" u="1"/>
        <s v="7225J - 05" u="1"/>
        <s v="7225J - 06" u="1"/>
        <s v="7230J - 10" u="1"/>
        <s v="7230J - 12" u="1"/>
        <s v="7230J - 13" u="1"/>
        <s v="7230J - 14" u="1"/>
        <s v="7225J - 03" u="1"/>
        <s v="7225J - 04" u="1"/>
        <s v="7225J - 07" u="1"/>
        <s v="7225J - 08" u="1"/>
        <s v="7230J - 09" u="1"/>
        <s v="7230J - 11" u="1"/>
        <s v="7230J - 15" u="1"/>
        <s v="7230J - 16" u="1"/>
        <s v="8295R - 01" u="1"/>
        <s v="8295R - 03" u="1"/>
        <s v="8295R - 04" u="1"/>
        <s v="8295R - 05" u="1"/>
        <s v="8295R - 06" u="1"/>
        <s v="8295R - 07" u="1"/>
        <s v="8295R - 08" u="1"/>
        <s v="8295R - 09" u="1"/>
        <s v="8295R - 10" u="1"/>
        <s v="8295R - 11" u="1"/>
        <s v="8295R - 12" u="1"/>
        <s v="8295R - 13" u="1"/>
        <s v="8295R - 14" u="1"/>
        <s v="8295R - 15" u="1"/>
        <s v="8370R - 01" u="1"/>
        <s v="8370R - 02" u="1"/>
        <s v="1BM8295RKNS100419" u="1"/>
        <s v="8295R JPS Geovano Parcianello" u="1"/>
        <s v="1BM8295RVJP100096" u="1"/>
        <s v="T127 (8295R)" u="1"/>
        <s v="8295R - 475" u="1"/>
        <s v="8295R - GRANJA SOBRADO" u="1"/>
        <s v="1BM8295RAMP100251" u="1"/>
        <s v="8295R KPS JOSE LEDERES SG" u="1"/>
        <s v="Bretanhas" u="1"/>
        <s v="8320R - 57 13/17" u="1"/>
        <s v="8320R - 57 20/24" u="1"/>
        <s v="6145J - 12" u="1"/>
        <s v="6150J - 14" u="1"/>
        <s v="6150J - 15" u="1"/>
        <s v="8370R - 58" u="1"/>
        <s v="8370R - 68" u="1"/>
        <s v="6125J - 67" u="1"/>
        <s v="7230J - HENRIQUE DORNELLES" u="1"/>
        <s v="8270R - 22" u="1"/>
        <s v="8270R - 23" u="1"/>
        <s v="8270R - 24" u="1"/>
        <s v="8270R - 29" u="1"/>
        <s v="7230J TPH ANTÔNIO ARISTIDES" u="1"/>
        <s v="8400R - 63" u="1"/>
        <s v="8345R CMS THALES MANJABOSCO" u="1"/>
        <s v="1BM6190JEPD661121" u="1"/>
      </sharedItems>
    </cacheField>
    <cacheField name="Modelo" numFmtId="0">
      <sharedItems count="14">
        <s v="7230J"/>
        <s v="8295R"/>
        <s v="9R 540" u="1"/>
        <s v="8320R" u="1"/>
        <s v="8400R" u="1"/>
        <s v="6190J" u="1"/>
        <s v="6210J" u="1"/>
        <s v="6210M" u="1"/>
        <s v="8370R" u="1"/>
        <s v="7225J" u="1"/>
        <s v="6145J" u="1"/>
        <s v="6150J" u="1"/>
        <s v="6125J" u="1"/>
        <s v="8270R" u="1"/>
      </sharedItems>
    </cacheField>
    <cacheField name="Tipo" numFmtId="0">
      <sharedItems/>
    </cacheField>
    <cacheField name="Número de Série da Máquina" numFmtId="0">
      <sharedItems/>
    </cacheField>
    <cacheField name="Organização" numFmtId="0">
      <sharedItems count="4">
        <s v="GAG (ALVORADA SISTEMAS AGRÍCOLAS/GAG)"/>
        <s v="Eduardo Manjabosco - Fazenda Triunfo (ALVORADA SISTEMAS AGRÍCOLAS/Eduardo Manjabosco - Fazenda Triunfo)" u="1"/>
        <s v="Fazenda da Lagoa - Valdinei Donato (ALVORADA SISTEMAS AGRÍCOLAS/Fazenda da Lagoa - Valdinei Donato)" u="1"/>
        <s v="Granja Bretanhas (ALVORADA SISTEMAS AGRÍCOLAS/Granja Bretanhas)" u="1"/>
      </sharedItems>
    </cacheField>
    <cacheField name="ID da Organização" numFmtId="0">
      <sharedItems/>
    </cacheField>
    <cacheField name="Data de Início" numFmtId="0">
      <sharedItems/>
    </cacheField>
    <cacheField name="Data Final" numFmtId="0">
      <sharedItems/>
    </cacheField>
    <cacheField name="Fator de Carga Média do Motor (Ag) Marcha Lenta (%)" numFmtId="0">
      <sharedItems containsString="0" containsBlank="1" containsNumber="1" minValue="0.12389551244030443" maxValue="0.21063276668673289"/>
    </cacheField>
    <cacheField name="Fator de Carga Média do Motor (Ag) Trabalho (%)" numFmtId="0">
      <sharedItems containsString="0" containsBlank="1" containsNumber="1" minValue="0.17456262594531707" maxValue="0.82025061286297185"/>
    </cacheField>
    <cacheField name="Fator de Carga Média do Motor (Ag) Transporte (%)" numFmtId="0">
      <sharedItems containsString="0" containsBlank="1" containsNumber="1" minValue="0" maxValue="0.41171931034482762"/>
    </cacheField>
    <cacheField name="Taxa Média de Combustível (Ag) Ocioso (l/h)" numFmtId="0">
      <sharedItems containsString="0" containsBlank="1" containsNumber="1" minValue="2.5399260937995032" maxValue="3.663818314880841"/>
    </cacheField>
    <cacheField name="Taxa Média de Combustível (Ag) Trabalhando (l/h)" numFmtId="0">
      <sharedItems containsString="0" containsBlank="1" containsNumber="1" minValue="5.1711903117231657" maxValue="44.380237804111616"/>
    </cacheField>
    <cacheField name="Taxa Média de Combustível (Ag) Transporte (l/h)" numFmtId="0">
      <sharedItems containsString="0" containsBlank="1" containsNumber="1" minValue="0" maxValue="22.074275862068966"/>
    </cacheField>
    <cacheField name="Velocidade Média de Deslocamento (km/h)" numFmtId="0">
      <sharedItems containsString="0" containsBlank="1" containsNumber="1" minValue="0.51494117647058824" maxValue="11.641899266577967"/>
    </cacheField>
    <cacheField name="Velocidade Média de Deslocamento Trabalhando (km/h)" numFmtId="0">
      <sharedItems containsString="0" containsBlank="1" containsNumber="1" minValue="1.5448235294117647" maxValue="11.169221202161056"/>
    </cacheField>
    <cacheField name="Velocidade Média de Deslocamento Transporte (km/h)" numFmtId="0">
      <sharedItems containsString="0" containsBlank="1" containsNumber="1" minValue="0" maxValue="24.252104654273108"/>
    </cacheField>
    <cacheField name="Rotação Média do Motor Ocioso (rpm)" numFmtId="0">
      <sharedItems containsString="0" containsBlank="1" containsNumber="1" minValue="905.23278055756293" maxValue="949.02748125490837"/>
    </cacheField>
    <cacheField name="Rotação Média do Motor Trabalhando (rpm)" numFmtId="0">
      <sharedItems containsString="0" containsBlank="1" containsNumber="1" minValue="1105.7701869035309" maxValue="1945.9744238027483"/>
    </cacheField>
    <cacheField name="Rotação Média do Motor Transporte (rpm)" numFmtId="0">
      <sharedItems containsString="0" containsBlank="1" containsNumber="1" minValue="0" maxValue="2128.3847931034484"/>
    </cacheField>
    <cacheField name="Tempo de Patinagem das Rodas no Nível 0,00–2,00% (h)" numFmtId="0">
      <sharedItems containsString="0" containsBlank="1" containsNumber="1" minValue="0.14468861111111112" maxValue="9.8314877777777774"/>
    </cacheField>
    <cacheField name="Tempo de Patinagem das Rodas no Nível 2,01–4,00% (h)" numFmtId="0">
      <sharedItems containsString="0" containsBlank="1" containsNumber="1" minValue="6.0911111111111114E-3" maxValue="1.5579186111111114"/>
    </cacheField>
    <cacheField name="Tempo de Patinagem das Rodas no Nível 4,01–6,00% (h)" numFmtId="0">
      <sharedItems containsString="0" containsBlank="1" containsNumber="1" minValue="5.7500000000000008E-3" maxValue="0.54281666666666639"/>
    </cacheField>
    <cacheField name="Tempo de Patinagem das Rodas no Nível 6,01–8,00% (h)" numFmtId="0">
      <sharedItems containsString="0" containsBlank="1" containsNumber="1" minValue="2.1741666666666666E-2" maxValue="0.63120361111111123"/>
    </cacheField>
    <cacheField name="Tempo de Patinagem das Rodas no Nível 8,01-10,00% (h)" numFmtId="0">
      <sharedItems containsString="0" containsBlank="1" containsNumber="1" minValue="2.6855555555555556E-3" maxValue="0.88256527777777771"/>
    </cacheField>
    <cacheField name="Tempo de Patinagem das Rodas no Nível 10,01–12,00% (h)" numFmtId="0">
      <sharedItems containsString="0" containsBlank="1" containsNumber="1" minValue="3.2525000000000002E-3" maxValue="1.2577816666666661"/>
    </cacheField>
    <cacheField name="Tempo de Patinagem das Rodas no Nível 12,01–14,00% (h)" numFmtId="0">
      <sharedItems containsString="0" containsBlank="1" containsNumber="1" minValue="1.3805555555555557E-3" maxValue="1.9505291666666673"/>
    </cacheField>
    <cacheField name="Tempo de Patinagem das Rodas no Nível 14,01–16,00% (h)" numFmtId="0">
      <sharedItems containsString="0" containsBlank="1" containsNumber="1" minValue="1.7825E-3" maxValue="2.9220674999999994"/>
    </cacheField>
    <cacheField name="Tempo de Patinagem das Rodas no Nível 16,01–18,00% (h)" numFmtId="0">
      <sharedItems containsString="0" containsBlank="1" containsNumber="1" minValue="8.3361111111111114E-4" maxValue="3.8203330555555555"/>
    </cacheField>
    <cacheField name="Tempo de Patinagem das Rodas no Nível 18,01–100,00% (h)" numFmtId="0">
      <sharedItems containsString="0" containsBlank="1" containsNumber="1" minValue="6.2315555555555555E-2" maxValue="18.677480555555555"/>
    </cacheField>
    <cacheField name="AutoTrac™ Ativo (%)" numFmtId="0">
      <sharedItems containsString="0" containsBlank="1" containsNumber="1" minValue="0" maxValue="0.66300443220337857"/>
    </cacheField>
    <cacheField name="Utilização (Agricultura) Marcha Lenta (%)" numFmtId="0">
      <sharedItems containsString="0" containsBlank="1" containsNumber="1" minValue="0.10771795340235861" maxValue="0.84915851166408773"/>
    </cacheField>
    <cacheField name="Utilização (Agricultura) Trabalho (%)" numFmtId="0">
      <sharedItems containsString="0" containsBlank="1" containsNumber="1" minValue="0.15084148833591227" maxValue="0.889813285477147"/>
    </cacheField>
    <cacheField name="Utilização (Agricultura) Transporte (%)" numFmtId="0">
      <sharedItems containsString="0" containsBlank="1" containsNumber="1" minValue="0" maxValue="2.0710491667478945E-2"/>
    </cacheField>
    <cacheField name="Hora da Última Chamada Conhecida" numFmtId="0">
      <sharedItems/>
    </cacheField>
    <cacheField name="Temp. Média do Líq. de Arref. Total (°C)" numFmtId="0">
      <sharedItems containsString="0" containsBlank="1" containsNumber="1" minValue="48.581352018429143" maxValue="91.433485021809318"/>
    </cacheField>
    <cacheField name="Temp. Média do Óleo da Transm. Total (°C)" numFmtId="0">
      <sharedItems containsString="0" containsBlank="1" containsNumber="1" minValue="26.105338745063623" maxValue="55.244227368772698"/>
    </cacheField>
    <cacheField name="Temp. Média do Óleo Hidráulico Total (°C)" numFmtId="0">
      <sharedItems containsString="0" containsBlank="1" containsNumber="1" minValue="26.103576990568104" maxValue="55.246811354638233"/>
    </cacheField>
    <cacheField name="Horas de Operação do Motor Período (h)" numFmtId="0">
      <sharedItems containsString="0" containsBlank="1" containsNumber="1" minValue="2.25" maxValue="39.5"/>
    </cacheField>
  </cacheFields>
  <extLst>
    <ext xmlns:x14="http://schemas.microsoft.com/office/spreadsheetml/2009/9/main" uri="{725AE2AE-9491-48be-B2B4-4EB974FC3084}">
      <x14:pivotCacheDefinition pivotCacheId="109415560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s v="Tratores Com Tração Em Duas Rodas - 140 Hp E Acima"/>
    <s v="1BM7230JLKH002825"/>
    <x v="0"/>
    <s v="473517"/>
    <s v="17/06/2024 00:00"/>
    <s v="24/06/2024 23:59"/>
    <n v="0.14477490839097443"/>
    <n v="0.53621090923733028"/>
    <n v="0.36549698461312125"/>
    <n v="2.7504416160252081"/>
    <n v="25.257149368592547"/>
    <n v="16.112763592590113"/>
    <n v="11.641899266577967"/>
    <n v="10.673593145460798"/>
    <n v="24.252104654273108"/>
    <n v="933.22347969796999"/>
    <n v="1654.7580074486191"/>
    <n v="1727.6084930419024"/>
    <n v="9.8314877777777774"/>
    <n v="1.5579186111111114"/>
    <n v="0.51379166666666665"/>
    <n v="0.3209191666666667"/>
    <n v="0.2811427777777778"/>
    <n v="0.34229638888888886"/>
    <n v="0.43075611111111112"/>
    <n v="0.49298361111111105"/>
    <n v="0.55076722222222219"/>
    <n v="18.544280833333335"/>
    <n v="0.41813599410430974"/>
    <n v="0.15960527129641713"/>
    <n v="0.81968423703610394"/>
    <n v="2.0710491667478945E-2"/>
    <s v="2024-06-24T19:49:43.000Z"/>
    <n v="75.878617559772607"/>
    <n v="49.955589252375511"/>
    <n v="50.010773971075878"/>
    <n v="39.5"/>
  </r>
  <r>
    <x v="1"/>
    <x v="0"/>
    <s v="Tratores Com Tração Em Duas Rodas - 140 Hp E Acima"/>
    <s v="1BM7230JCPH010183"/>
    <x v="0"/>
    <s v="473517"/>
    <s v="17/06/2024 00:00"/>
    <s v="24/06/2024 23:59"/>
    <n v="0.21063276668673289"/>
    <n v="0.23665050364966714"/>
    <n v="0"/>
    <n v="3.4037504146446347"/>
    <n v="5.1711903117231657"/>
    <n v="0"/>
    <n v="0.85923257945762044"/>
    <n v="2.5776977383728612"/>
    <n v="0"/>
    <n v="913.31233055475354"/>
    <n v="1105.7701869035309"/>
    <n v="0"/>
    <n v="0.61467000000000005"/>
    <n v="0.14593222222222216"/>
    <n v="3.478861111111111E-2"/>
    <n v="2.1741666666666666E-2"/>
    <n v="1.3621388888888889E-2"/>
    <n v="6.9046666666666659E-2"/>
    <n v="9.3897222222222229E-3"/>
    <n v="7.6088888888888881E-3"/>
    <n v="5.9555555555555568E-3"/>
    <n v="0.16212194444444442"/>
    <n v="0"/>
    <n v="0.44006704788575174"/>
    <n v="0.55993295211424821"/>
    <n v="0"/>
    <s v="2024-06-21T11:25:22.000Z"/>
    <n v="67.527966542750946"/>
    <n v="31.182302882767456"/>
    <n v="31.540545163356818"/>
    <n v="2.25"/>
  </r>
  <r>
    <x v="2"/>
    <x v="0"/>
    <s v="Tratores Com Tração Em Duas Rodas - 140 Hp E Acima"/>
    <s v="1BM7230JJPH010943"/>
    <x v="0"/>
    <s v="473517"/>
    <s v="17/06/2024 00:00"/>
    <s v="24/06/2024 23:59"/>
    <n v="0.16509594805340805"/>
    <n v="0.70469193206903369"/>
    <n v="0.37032136131565407"/>
    <n v="2.5399260937995032"/>
    <n v="30.263517530255296"/>
    <n v="13.748329045617117"/>
    <n v="10.858000210483079"/>
    <n v="11.169221202161056"/>
    <n v="21.40477942928818"/>
    <n v="905.23278055756293"/>
    <n v="1794.329365412319"/>
    <n v="1586.7752588752574"/>
    <n v="6.2493141666666636"/>
    <n v="0.99243472222222195"/>
    <n v="0.50634638888888872"/>
    <n v="0.56122972222222223"/>
    <n v="0.72805722222222224"/>
    <n v="0.91028138888888865"/>
    <n v="1.2370650000000005"/>
    <n v="1.3507033333333331"/>
    <n v="1.6877972222222219"/>
    <n v="14.130839444444446"/>
    <n v="0.4218287465050406"/>
    <n v="0.17906625726334999"/>
    <n v="0.8083190342292853"/>
    <n v="1.2614708507364705E-2"/>
    <s v="2024-06-24T19:49:43.000Z"/>
    <n v="88.640860790526062"/>
    <n v="50.02404745616392"/>
    <n v="50.115116258235794"/>
    <n v="34.75"/>
  </r>
  <r>
    <x v="3"/>
    <x v="1"/>
    <s v="Tratores Com Tração Em Duas Rodas - 140 Hp E Acima"/>
    <s v="1BM8295RHLS100216"/>
    <x v="0"/>
    <s v="473517"/>
    <s v="17/06/2024 00:00"/>
    <s v="24/06/2024 23:59"/>
    <m/>
    <m/>
    <m/>
    <m/>
    <m/>
    <m/>
    <m/>
    <m/>
    <m/>
    <m/>
    <m/>
    <m/>
    <m/>
    <m/>
    <m/>
    <m/>
    <m/>
    <m/>
    <m/>
    <m/>
    <m/>
    <m/>
    <m/>
    <m/>
    <m/>
    <m/>
    <s v="2024-06-24T19:42:18.000Z"/>
    <m/>
    <m/>
    <m/>
    <m/>
  </r>
  <r>
    <x v="4"/>
    <x v="1"/>
    <s v="Tratores Com Tração Em Duas Rodas - 140 Hp E Acima"/>
    <s v="1BM8295RCLS100212"/>
    <x v="0"/>
    <s v="473517"/>
    <s v="17/06/2024 00:00"/>
    <s v="24/06/2024 23:59"/>
    <n v="0.1307234850641584"/>
    <n v="0.17456262594531707"/>
    <n v="0"/>
    <n v="3.3396908689305964"/>
    <n v="5.7694866574565564"/>
    <n v="0"/>
    <n v="0.51494117647058824"/>
    <n v="1.5448235294117647"/>
    <n v="0"/>
    <n v="949.02748125490837"/>
    <n v="1111.6500016797556"/>
    <n v="0"/>
    <n v="0.14468861111111112"/>
    <n v="6.0911111111111114E-3"/>
    <n v="5.7500000000000008E-3"/>
    <n v="2.4558611111111111E-2"/>
    <n v="2.6855555555555556E-3"/>
    <n v="3.2525000000000002E-3"/>
    <n v="1.3805555555555557E-3"/>
    <n v="1.7825E-3"/>
    <n v="8.3361111111111114E-4"/>
    <n v="6.2315555555555555E-2"/>
    <n v="0"/>
    <n v="0.84915851166408773"/>
    <n v="0.15084148833591227"/>
    <n v="0"/>
    <s v="2024-06-24T18:44:24.000Z"/>
    <n v="48.581352018429143"/>
    <n v="26.105338745063623"/>
    <n v="26.103576990568104"/>
    <n v="2.6499999999996362"/>
  </r>
  <r>
    <x v="5"/>
    <x v="1"/>
    <s v="Tratores Com Tração Em Duas Rodas - 140 Hp E Acima"/>
    <s v="1BM8295RKMS100256"/>
    <x v="0"/>
    <s v="473517"/>
    <s v="17/06/2024 00:00"/>
    <s v="24/06/2024 23:59"/>
    <m/>
    <m/>
    <m/>
    <m/>
    <m/>
    <m/>
    <m/>
    <m/>
    <m/>
    <m/>
    <m/>
    <m/>
    <m/>
    <m/>
    <m/>
    <m/>
    <m/>
    <m/>
    <m/>
    <m/>
    <m/>
    <m/>
    <m/>
    <m/>
    <m/>
    <m/>
    <s v="2024-06-14T14:50:15.000Z"/>
    <m/>
    <m/>
    <m/>
    <m/>
  </r>
  <r>
    <x v="6"/>
    <x v="1"/>
    <s v="Tratores Com Tração Em Duas Rodas - 140 Hp E Acima"/>
    <s v="1BM8295RHNS100381"/>
    <x v="0"/>
    <s v="473517"/>
    <s v="17/06/2024 00:00"/>
    <s v="24/06/2024 23:59"/>
    <n v="0.12389551244030443"/>
    <n v="0.79576409274511961"/>
    <n v="0.41171931034482762"/>
    <n v="3.2056682256790077"/>
    <n v="42.167549258482921"/>
    <n v="22.074275862068966"/>
    <n v="10.501419354832466"/>
    <n v="10.887292547256015"/>
    <n v="20.616965517241383"/>
    <n v="921.75639004964023"/>
    <n v="1942.4074322407203"/>
    <n v="2128.3847931034484"/>
    <n v="3.3391941666666667"/>
    <n v="0.81258805555555558"/>
    <n v="0.40707694444444453"/>
    <n v="0.41737861111111108"/>
    <n v="0.45459361111111113"/>
    <n v="0.51307472222222217"/>
    <n v="0.62239972222222217"/>
    <n v="0.77866194444444425"/>
    <n v="1.0580616666666665"/>
    <n v="17.975101111111112"/>
    <n v="0.66300443220337857"/>
    <n v="0.11653716179329027"/>
    <n v="0.88343591369767616"/>
    <n v="2.6924509033670353E-5"/>
    <s v="2024-06-24T19:48:14.000Z"/>
    <n v="91.433485021809318"/>
    <n v="54.578661368329008"/>
    <n v="54.578943700355318"/>
    <n v="30.150000000000091"/>
  </r>
  <r>
    <x v="7"/>
    <x v="1"/>
    <s v="Tratores Com Tração Em Duas Rodas - 140 Hp E Acima"/>
    <s v="1BM8295RAPS100459"/>
    <x v="0"/>
    <s v="473517"/>
    <s v="17/06/2024 00:00"/>
    <s v="24/06/2024 23:59"/>
    <n v="0.14172929219357844"/>
    <n v="0.80340305059246997"/>
    <n v="0.33764128170715341"/>
    <n v="3.5448107503230166"/>
    <n v="40.539208624720558"/>
    <n v="13.575206711409397"/>
    <n v="11.123051677236182"/>
    <n v="11.142662244053398"/>
    <n v="22.22649278765515"/>
    <n v="912.28507772100795"/>
    <n v="1945.9744238027483"/>
    <n v="1250.7145551156002"/>
    <n v="4.4477286111111107"/>
    <n v="0.83108249999999972"/>
    <n v="0.54281666666666639"/>
    <n v="0.63120361111111123"/>
    <n v="0.88256527777777771"/>
    <n v="1.2577816666666661"/>
    <n v="1.9505291666666673"/>
    <n v="2.9220674999999994"/>
    <n v="3.8203330555555555"/>
    <n v="12.540440555555559"/>
    <n v="0.59587373716164604"/>
    <n v="0.10771795340235861"/>
    <n v="0.889813285477147"/>
    <n v="2.4687611204942707E-3"/>
    <s v="2024-06-24T17:50:57.000Z"/>
    <n v="85.751346486831281"/>
    <n v="53.683582266630218"/>
    <n v="53.685603219712661"/>
    <n v="33.25"/>
  </r>
  <r>
    <x v="8"/>
    <x v="1"/>
    <s v="Tratores Com Tração Em Duas Rodas - 140 Hp E Acima"/>
    <s v="1BM8295RCPS100460"/>
    <x v="0"/>
    <s v="473517"/>
    <s v="17/06/2024 00:00"/>
    <s v="24/06/2024 23:59"/>
    <n v="0.14982669428931725"/>
    <n v="0.82025061286297185"/>
    <n v="0.3001331524878561"/>
    <n v="3.663818314880841"/>
    <n v="44.380237804111616"/>
    <n v="15.867805874630783"/>
    <n v="10.992909644399873"/>
    <n v="10.896552366084421"/>
    <n v="22.082176567115194"/>
    <n v="912.22426610841501"/>
    <n v="1934.4706710506484"/>
    <n v="1623.9334897185527"/>
    <n v="4.9635994444444442"/>
    <n v="0.65665833333333334"/>
    <n v="0.31128388888888886"/>
    <n v="0.32542305555555556"/>
    <n v="0.48221805555555558"/>
    <n v="0.65693861111111118"/>
    <n v="0.85759000000000019"/>
    <n v="1.0404575"/>
    <n v="1.3965661111111112"/>
    <n v="18.677480555555555"/>
    <n v="0.61454129309400929"/>
    <n v="0.11125726490397178"/>
    <n v="0.88365370904318585"/>
    <n v="5.089026052842228E-3"/>
    <s v="2024-06-24T19:49:42.000Z"/>
    <n v="84.046461521116399"/>
    <n v="55.244227368772698"/>
    <n v="55.246811354638233"/>
    <n v="33.3499999999999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EBFBDE-5B5C-46C1-A052-8D20605A67DF}" name="Tabela dinâ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9">
  <location ref="AK1:AL11" firstHeaderRow="1" firstDataRow="1" firstDataCol="1"/>
  <pivotFields count="39">
    <pivotField axis="axisRow" showAll="0" sortType="ascending">
      <items count="83">
        <item m="1" x="81"/>
        <item m="1" x="16"/>
        <item m="1" x="15"/>
        <item m="1" x="20"/>
        <item m="1" x="21"/>
        <item m="1" x="17"/>
        <item m="1" x="18"/>
        <item m="1" x="19"/>
        <item m="1" x="80"/>
        <item m="1" x="9"/>
        <item m="1" x="10"/>
        <item m="1" x="11"/>
        <item m="1" x="22"/>
        <item m="1" x="23"/>
        <item m="1" x="70"/>
        <item m="1" x="71"/>
        <item m="1" x="79"/>
        <item m="1" x="12"/>
        <item m="1" x="13"/>
        <item m="1" x="78"/>
        <item m="1" x="74"/>
        <item m="1" x="75"/>
        <item m="1" x="76"/>
        <item m="1" x="77"/>
        <item m="1" x="73"/>
        <item m="1" x="67"/>
        <item m="1" x="68"/>
        <item m="1" x="69"/>
        <item m="1" x="24"/>
        <item m="1" x="25"/>
        <item m="1" x="32"/>
        <item m="1" x="33"/>
        <item m="1" x="26"/>
        <item m="1" x="27"/>
        <item m="1" x="34"/>
        <item m="1" x="35"/>
        <item m="1" x="36"/>
        <item m="1" x="28"/>
        <item m="1" x="37"/>
        <item m="1" x="29"/>
        <item m="1" x="30"/>
        <item m="1" x="31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x="0"/>
        <item x="1"/>
        <item x="2"/>
        <item x="3"/>
        <item x="4"/>
        <item x="5"/>
        <item x="6"/>
        <item x="7"/>
        <item x="8"/>
        <item m="1" x="72"/>
        <item m="1" x="65"/>
        <item m="1" x="66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h="1" m="1" x="12"/>
        <item h="1" m="1" x="10"/>
        <item h="1" m="1" x="11"/>
        <item h="1" m="1" x="5"/>
        <item h="1" m="1" x="6"/>
        <item h="1" m="1" x="7"/>
        <item h="1" m="1" x="9"/>
        <item x="0"/>
        <item h="1" m="1" x="13"/>
        <item x="1"/>
        <item h="1" m="1" x="3"/>
        <item h="1" m="1" x="8"/>
        <item h="1" m="1" x="4"/>
        <item h="1" m="1" x="2"/>
        <item t="default"/>
      </items>
    </pivotField>
    <pivotField showAll="0"/>
    <pivotField showAll="0"/>
    <pivotField showAll="0">
      <items count="5">
        <item m="1" x="1"/>
        <item m="1" x="2"/>
        <item x="0"/>
        <item m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 v="64"/>
    </i>
    <i>
      <x v="63"/>
    </i>
    <i>
      <x v="65"/>
    </i>
    <i>
      <x v="61"/>
    </i>
    <i>
      <x v="60"/>
    </i>
    <i>
      <x v="62"/>
    </i>
    <i>
      <x v="67"/>
    </i>
    <i>
      <x v="68"/>
    </i>
    <i>
      <x v="66"/>
    </i>
    <i t="grand">
      <x/>
    </i>
  </rowItems>
  <colItems count="1">
    <i/>
  </colItems>
  <dataFields count="1">
    <dataField name="Média de AutoTrac™ Ativo (%)" fld="30" subtotal="average" baseField="0" baseItem="0" numFmtId="9"/>
  </dataFields>
  <formats count="1">
    <format dxfId="0">
      <pivotArea outline="0" collapsedLevelsAreSubtotals="1" fieldPosition="0"/>
    </format>
  </format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49B9E1-5E74-4EB7-8CF1-A2A8D5C72DBD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44">
  <location ref="P1:R11" firstHeaderRow="0" firstDataRow="1" firstDataCol="1"/>
  <pivotFields count="39">
    <pivotField axis="axisRow" showAll="0" sortType="ascending">
      <items count="83">
        <item m="1" x="81"/>
        <item m="1" x="16"/>
        <item m="1" x="15"/>
        <item m="1" x="20"/>
        <item m="1" x="21"/>
        <item m="1" x="17"/>
        <item m="1" x="18"/>
        <item m="1" x="19"/>
        <item m="1" x="80"/>
        <item m="1" x="9"/>
        <item m="1" x="10"/>
        <item m="1" x="11"/>
        <item m="1" x="22"/>
        <item m="1" x="23"/>
        <item m="1" x="70"/>
        <item m="1" x="71"/>
        <item m="1" x="79"/>
        <item m="1" x="12"/>
        <item m="1" x="13"/>
        <item m="1" x="78"/>
        <item m="1" x="74"/>
        <item m="1" x="75"/>
        <item m="1" x="76"/>
        <item m="1" x="77"/>
        <item m="1" x="73"/>
        <item m="1" x="67"/>
        <item m="1" x="68"/>
        <item m="1" x="69"/>
        <item m="1" x="24"/>
        <item m="1" x="25"/>
        <item m="1" x="32"/>
        <item m="1" x="33"/>
        <item m="1" x="26"/>
        <item m="1" x="27"/>
        <item m="1" x="34"/>
        <item m="1" x="35"/>
        <item m="1" x="36"/>
        <item m="1" x="28"/>
        <item m="1" x="37"/>
        <item m="1" x="29"/>
        <item m="1" x="30"/>
        <item m="1" x="31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x="0"/>
        <item x="1"/>
        <item x="2"/>
        <item x="3"/>
        <item x="4"/>
        <item x="5"/>
        <item x="6"/>
        <item x="7"/>
        <item x="8"/>
        <item m="1" x="72"/>
        <item m="1" x="65"/>
        <item m="1" x="66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h="1" m="1" x="12"/>
        <item h="1" m="1" x="10"/>
        <item h="1" m="1" x="11"/>
        <item h="1" m="1" x="5"/>
        <item h="1" m="1" x="6"/>
        <item h="1" m="1" x="7"/>
        <item h="1" m="1" x="9"/>
        <item x="0"/>
        <item h="1" m="1" x="13"/>
        <item x="1"/>
        <item h="1" m="1" x="3"/>
        <item h="1" m="1" x="8"/>
        <item h="1" m="1" x="4"/>
        <item h="1" m="1" x="2"/>
        <item t="default"/>
      </items>
    </pivotField>
    <pivotField showAll="0"/>
    <pivotField showAll="0"/>
    <pivotField showAll="0">
      <items count="5">
        <item m="1" x="1"/>
        <item m="1" x="2"/>
        <item x="0"/>
        <item m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 v="65"/>
    </i>
    <i>
      <x v="63"/>
    </i>
    <i>
      <x v="64"/>
    </i>
    <i>
      <x v="61"/>
    </i>
    <i>
      <x v="60"/>
    </i>
    <i>
      <x v="66"/>
    </i>
    <i>
      <x v="68"/>
    </i>
    <i>
      <x v="67"/>
    </i>
    <i>
      <x v="62"/>
    </i>
    <i t="grand">
      <x/>
    </i>
  </rowItems>
  <colFields count="1">
    <field x="-2"/>
  </colFields>
  <colItems count="2">
    <i>
      <x/>
    </i>
    <i i="1">
      <x v="1"/>
    </i>
  </colItems>
  <dataFields count="2">
    <dataField name="Deslocamento Trabalhando (km/h)" fld="15" subtotal="average" baseField="0" baseItem="6"/>
    <dataField name="Deslocamento Transporte (km/h)" fld="14" subtotal="average" baseField="0" baseItem="6"/>
  </dataFields>
  <formats count="1">
    <format dxfId="1">
      <pivotArea outline="0" collapsedLevelsAreSubtotals="1" fieldPosition="0"/>
    </format>
  </formats>
  <chartFormats count="72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7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5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1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9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7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8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9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5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8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9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5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5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7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1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8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9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8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9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7FEFEB-13FC-4AF4-A489-120D84FD11C9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38">
  <location ref="F1:I11" firstHeaderRow="0" firstDataRow="1" firstDataCol="1"/>
  <pivotFields count="39">
    <pivotField axis="axisRow" showAll="0" sortType="ascending">
      <items count="83">
        <item m="1" x="81"/>
        <item m="1" x="16"/>
        <item m="1" x="15"/>
        <item m="1" x="20"/>
        <item m="1" x="21"/>
        <item m="1" x="17"/>
        <item m="1" x="18"/>
        <item m="1" x="19"/>
        <item m="1" x="80"/>
        <item m="1" x="9"/>
        <item m="1" x="10"/>
        <item m="1" x="11"/>
        <item m="1" x="22"/>
        <item m="1" x="23"/>
        <item m="1" x="70"/>
        <item m="1" x="71"/>
        <item m="1" x="79"/>
        <item m="1" x="12"/>
        <item m="1" x="13"/>
        <item m="1" x="78"/>
        <item m="1" x="74"/>
        <item m="1" x="75"/>
        <item m="1" x="76"/>
        <item m="1" x="77"/>
        <item m="1" x="73"/>
        <item m="1" x="67"/>
        <item m="1" x="68"/>
        <item m="1" x="69"/>
        <item m="1" x="24"/>
        <item m="1" x="25"/>
        <item m="1" x="32"/>
        <item m="1" x="33"/>
        <item m="1" x="26"/>
        <item m="1" x="27"/>
        <item m="1" x="34"/>
        <item m="1" x="35"/>
        <item m="1" x="36"/>
        <item m="1" x="28"/>
        <item m="1" x="37"/>
        <item m="1" x="29"/>
        <item m="1" x="30"/>
        <item m="1" x="31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x="0"/>
        <item x="1"/>
        <item x="2"/>
        <item x="3"/>
        <item x="4"/>
        <item x="5"/>
        <item x="6"/>
        <item x="7"/>
        <item x="8"/>
        <item m="1" x="72"/>
        <item m="1" x="65"/>
        <item m="1" x="66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h="1" m="1" x="12"/>
        <item h="1" m="1" x="10"/>
        <item h="1" m="1" x="11"/>
        <item h="1" m="1" x="5"/>
        <item h="1" m="1" x="6"/>
        <item h="1" m="1" x="7"/>
        <item h="1" m="1" x="9"/>
        <item x="0"/>
        <item h="1" m="1" x="13"/>
        <item x="1"/>
        <item h="1" m="1" x="3"/>
        <item h="1" m="1" x="8"/>
        <item h="1" m="1" x="4"/>
        <item h="1" m="1" x="2"/>
        <item t="default"/>
      </items>
    </pivotField>
    <pivotField showAll="0"/>
    <pivotField showAll="0"/>
    <pivotField showAll="0">
      <items count="5">
        <item m="1" x="1"/>
        <item m="1" x="2"/>
        <item x="0"/>
        <item m="1"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 v="63"/>
    </i>
    <i>
      <x v="65"/>
    </i>
    <i>
      <x v="61"/>
    </i>
    <i>
      <x v="64"/>
    </i>
    <i>
      <x v="60"/>
    </i>
    <i>
      <x v="62"/>
    </i>
    <i>
      <x v="67"/>
    </i>
    <i>
      <x v="66"/>
    </i>
    <i>
      <x v="6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rabalhando (l/h)" fld="12" subtotal="average" baseField="0" baseItem="5"/>
    <dataField name="Transporte (l/h)" fld="13" subtotal="average" baseField="0" baseItem="5"/>
    <dataField name="Ocioso (l/h)" fld="11" subtotal="average" baseField="0" baseItem="5"/>
  </dataFields>
  <formats count="1">
    <format dxfId="2">
      <pivotArea outline="0" collapsedLevelsAreSubtotals="1" fieldPosition="0"/>
    </format>
  </formats>
  <chartFormats count="11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1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5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2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7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7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8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8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8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6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6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7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7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4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4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5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5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6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6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7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7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1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1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2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5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5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6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6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3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3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4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4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1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1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2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3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3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4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4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9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5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5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9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6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6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0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3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3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0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4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4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1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4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4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1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5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5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2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2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2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2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3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3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3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2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2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3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3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3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8FE275-1E7D-4F5D-9CAA-1C7C51A67FEB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39">
  <location ref="A1:D11" firstHeaderRow="0" firstDataRow="1" firstDataCol="1"/>
  <pivotFields count="39">
    <pivotField axis="axisRow" showAll="0" sortType="ascending">
      <items count="83">
        <item m="1" x="81"/>
        <item m="1" x="16"/>
        <item m="1" x="15"/>
        <item m="1" x="20"/>
        <item m="1" x="21"/>
        <item m="1" x="17"/>
        <item m="1" x="18"/>
        <item m="1" x="19"/>
        <item m="1" x="80"/>
        <item m="1" x="9"/>
        <item m="1" x="10"/>
        <item m="1" x="11"/>
        <item m="1" x="22"/>
        <item m="1" x="23"/>
        <item m="1" x="70"/>
        <item m="1" x="71"/>
        <item m="1" x="79"/>
        <item m="1" x="12"/>
        <item m="1" x="13"/>
        <item m="1" x="78"/>
        <item m="1" x="74"/>
        <item m="1" x="75"/>
        <item m="1" x="76"/>
        <item m="1" x="77"/>
        <item m="1" x="73"/>
        <item m="1" x="67"/>
        <item m="1" x="68"/>
        <item m="1" x="69"/>
        <item m="1" x="24"/>
        <item m="1" x="25"/>
        <item m="1" x="32"/>
        <item m="1" x="33"/>
        <item m="1" x="26"/>
        <item m="1" x="27"/>
        <item m="1" x="34"/>
        <item m="1" x="35"/>
        <item m="1" x="36"/>
        <item m="1" x="28"/>
        <item m="1" x="37"/>
        <item m="1" x="29"/>
        <item m="1" x="30"/>
        <item m="1" x="31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x="0"/>
        <item x="1"/>
        <item x="2"/>
        <item x="3"/>
        <item x="4"/>
        <item x="5"/>
        <item x="6"/>
        <item x="7"/>
        <item x="8"/>
        <item m="1" x="72"/>
        <item m="1" x="65"/>
        <item m="1" x="66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h="1" m="1" x="12"/>
        <item h="1" m="1" x="10"/>
        <item h="1" m="1" x="11"/>
        <item h="1" m="1" x="5"/>
        <item h="1" m="1" x="6"/>
        <item h="1" m="1" x="7"/>
        <item h="1" m="1" x="9"/>
        <item x="0"/>
        <item h="1" m="1" x="13"/>
        <item x="1"/>
        <item h="1" m="1" x="3"/>
        <item h="1" m="1" x="8"/>
        <item h="1" m="1" x="4"/>
        <item h="1" m="1" x="2"/>
        <item t="default"/>
      </items>
    </pivotField>
    <pivotField showAll="0"/>
    <pivotField showAll="0"/>
    <pivotField showAll="0">
      <items count="5">
        <item m="1" x="1"/>
        <item m="1" x="2"/>
        <item x="0"/>
        <item m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 v="65"/>
    </i>
    <i>
      <x v="63"/>
    </i>
    <i>
      <x v="64"/>
    </i>
    <i>
      <x v="61"/>
    </i>
    <i>
      <x v="62"/>
    </i>
    <i>
      <x v="60"/>
    </i>
    <i>
      <x v="66"/>
    </i>
    <i>
      <x v="68"/>
    </i>
    <i>
      <x v="6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édia de Utilização (Agricultura) Trabalho (%)" fld="32" subtotal="average" baseField="0" baseItem="0"/>
    <dataField name="Média de Utilização (Agricultura) Transporte (%)" fld="33" subtotal="average" baseField="0" baseItem="0"/>
    <dataField name="Média de Utilização (Agricultura) Marcha Lenta (%)" fld="31" subtotal="average" baseField="0" baseItem="0"/>
  </dataFields>
  <formats count="1">
    <format dxfId="3">
      <pivotArea outline="0" collapsedLevelsAreSubtotals="1" fieldPosition="0"/>
    </format>
  </formats>
  <chartFormats count="105"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6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7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9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0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5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7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7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2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2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3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3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1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1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2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9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9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0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0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1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1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2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6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6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7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7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1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6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6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7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7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4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4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5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5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6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6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7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7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9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8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8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9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9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9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1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5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5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1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6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6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2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3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3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2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4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4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3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3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3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3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4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4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6440F7-9CEA-44F0-ADD9-C7036DE80D7F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10">
  <location ref="AQ1:AT11" firstHeaderRow="0" firstDataRow="1" firstDataCol="1"/>
  <pivotFields count="39">
    <pivotField axis="axisRow" showAll="0" sortType="ascending">
      <items count="83">
        <item m="1" x="81"/>
        <item m="1" x="16"/>
        <item m="1" x="15"/>
        <item m="1" x="20"/>
        <item m="1" x="21"/>
        <item m="1" x="10"/>
        <item m="1" x="17"/>
        <item m="1" x="78"/>
        <item m="1" x="18"/>
        <item m="1" x="11"/>
        <item m="1" x="19"/>
        <item m="1" x="80"/>
        <item m="1" x="22"/>
        <item m="1" x="23"/>
        <item m="1" x="70"/>
        <item m="1" x="71"/>
        <item m="1" x="79"/>
        <item m="1" x="12"/>
        <item m="1" x="13"/>
        <item m="1" x="9"/>
        <item m="1" x="74"/>
        <item m="1" x="75"/>
        <item m="1" x="76"/>
        <item m="1" x="77"/>
        <item m="1" x="73"/>
        <item m="1" x="67"/>
        <item m="1" x="68"/>
        <item m="1" x="69"/>
        <item m="1" x="24"/>
        <item m="1" x="25"/>
        <item m="1" x="32"/>
        <item m="1" x="33"/>
        <item m="1" x="26"/>
        <item m="1" x="27"/>
        <item m="1" x="34"/>
        <item m="1" x="35"/>
        <item m="1" x="36"/>
        <item m="1" x="28"/>
        <item m="1" x="37"/>
        <item m="1" x="29"/>
        <item m="1" x="30"/>
        <item m="1" x="31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x="0"/>
        <item x="1"/>
        <item x="2"/>
        <item x="3"/>
        <item x="4"/>
        <item x="5"/>
        <item x="6"/>
        <item x="7"/>
        <item x="8"/>
        <item m="1" x="72"/>
        <item m="1" x="65"/>
        <item m="1" x="66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h="1" m="1" x="12"/>
        <item h="1" m="1" x="10"/>
        <item h="1" m="1" x="11"/>
        <item h="1" m="1" x="5"/>
        <item h="1" m="1" x="6"/>
        <item h="1" m="1" x="7"/>
        <item h="1" m="1" x="9"/>
        <item x="0"/>
        <item h="1" m="1" x="13"/>
        <item x="1"/>
        <item h="1" m="1" x="3"/>
        <item h="1" m="1" x="8"/>
        <item h="1" m="1" x="4"/>
        <item h="1" m="1" x="2"/>
        <item t="default"/>
      </items>
    </pivotField>
    <pivotField showAll="0"/>
    <pivotField showAll="0"/>
    <pivotField showAll="0">
      <items count="5">
        <item m="1" x="1"/>
        <item m="1" x="2"/>
        <item x="0"/>
        <item m="1" x="3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 v="65"/>
    </i>
    <i>
      <x v="63"/>
    </i>
    <i>
      <x v="64"/>
    </i>
    <i>
      <x v="61"/>
    </i>
    <i>
      <x v="60"/>
    </i>
    <i>
      <x v="62"/>
    </i>
    <i>
      <x v="66"/>
    </i>
    <i>
      <x v="67"/>
    </i>
    <i>
      <x v="6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édia de Fator de Carga Média do Motor (Ag) Trabalho (%)" fld="9" subtotal="average" baseField="0" baseItem="7" numFmtId="9"/>
    <dataField name="Média de Fator de Carga Média do Motor (Ag) Transporte (%)" fld="10" subtotal="average" baseField="0" baseItem="7" numFmtId="9"/>
    <dataField name="Média de Fator de Carga Média do Motor (Ag) Marcha Lenta (%)" fld="8" subtotal="average" baseField="0" baseItem="7" numFmtId="9"/>
  </dataFields>
  <chartFormats count="90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3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4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2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2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3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3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1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2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2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3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3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7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7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8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8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8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1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1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2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7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7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8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8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8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5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5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6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6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7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7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8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8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8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9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9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0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0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6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6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7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7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9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4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4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9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5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5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0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4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4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0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5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5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20411A-5F85-4268-AFEB-E5177077DB1D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29">
  <location ref="Y1:AI11" firstHeaderRow="0" firstDataRow="1" firstDataCol="1"/>
  <pivotFields count="39">
    <pivotField axis="axisRow" showAll="0" sortType="ascending">
      <items count="83">
        <item m="1" x="81"/>
        <item m="1" x="16"/>
        <item m="1" x="15"/>
        <item m="1" x="20"/>
        <item m="1" x="21"/>
        <item m="1" x="17"/>
        <item m="1" x="18"/>
        <item m="1" x="19"/>
        <item m="1" x="80"/>
        <item m="1" x="9"/>
        <item m="1" x="10"/>
        <item m="1" x="11"/>
        <item m="1" x="22"/>
        <item m="1" x="23"/>
        <item m="1" x="70"/>
        <item m="1" x="71"/>
        <item m="1" x="79"/>
        <item m="1" x="12"/>
        <item m="1" x="13"/>
        <item m="1" x="78"/>
        <item m="1" x="74"/>
        <item m="1" x="75"/>
        <item m="1" x="76"/>
        <item m="1" x="77"/>
        <item m="1" x="73"/>
        <item m="1" x="67"/>
        <item m="1" x="68"/>
        <item m="1" x="69"/>
        <item m="1" x="24"/>
        <item m="1" x="25"/>
        <item m="1" x="32"/>
        <item m="1" x="33"/>
        <item m="1" x="26"/>
        <item m="1" x="27"/>
        <item m="1" x="34"/>
        <item m="1" x="35"/>
        <item m="1" x="36"/>
        <item m="1" x="28"/>
        <item m="1" x="37"/>
        <item m="1" x="29"/>
        <item m="1" x="30"/>
        <item m="1" x="31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x="0"/>
        <item x="1"/>
        <item x="2"/>
        <item x="3"/>
        <item x="4"/>
        <item x="5"/>
        <item x="6"/>
        <item x="7"/>
        <item x="8"/>
        <item m="1" x="72"/>
        <item m="1" x="65"/>
        <item m="1" x="66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h="1" m="1" x="12"/>
        <item h="1" m="1" x="10"/>
        <item h="1" m="1" x="11"/>
        <item h="1" m="1" x="5"/>
        <item h="1" m="1" x="6"/>
        <item h="1" m="1" x="7"/>
        <item h="1" m="1" x="9"/>
        <item x="0"/>
        <item h="1" m="1" x="13"/>
        <item x="1"/>
        <item h="1" m="1" x="3"/>
        <item h="1" m="1" x="8"/>
        <item h="1" m="1" x="4"/>
        <item h="1" m="1" x="2"/>
        <item t="default"/>
      </items>
    </pivotField>
    <pivotField showAll="0"/>
    <pivotField showAll="0"/>
    <pivotField showAll="0">
      <items count="5">
        <item m="1" x="1"/>
        <item m="1" x="2"/>
        <item x="0"/>
        <item m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 v="65"/>
    </i>
    <i>
      <x v="63"/>
    </i>
    <i>
      <x v="64"/>
    </i>
    <i>
      <x v="61"/>
    </i>
    <i>
      <x v="66"/>
    </i>
    <i>
      <x v="67"/>
    </i>
    <i>
      <x v="68"/>
    </i>
    <i>
      <x v="62"/>
    </i>
    <i>
      <x v="60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0,00–2,00% (h)" fld="20" subtotal="average" baseField="0" baseItem="0"/>
    <dataField name="2,01–4,00% (h)" fld="21" subtotal="average" baseField="0" baseItem="0"/>
    <dataField name="4,01–6,00% (h)" fld="22" subtotal="average" baseField="0" baseItem="0"/>
    <dataField name="6,01–8,00% (h)" fld="23" subtotal="average" baseField="0" baseItem="0"/>
    <dataField name="8,01-10,00% (h)" fld="24" subtotal="average" baseField="0" baseItem="0"/>
    <dataField name="10,01–12,00% (h)" fld="25" subtotal="average" baseField="0" baseItem="0"/>
    <dataField name="12,01–14,00% (h)" fld="26" subtotal="average" baseField="0" baseItem="0"/>
    <dataField name="14,01–16,00% (h)" fld="27" subtotal="average" baseField="0" baseItem="0"/>
    <dataField name="16,01–18,00% (h)" fld="28" subtotal="average" baseField="0" baseItem="0"/>
    <dataField name="18,01–100,00% (h)" fld="29" subtotal="average" baseField="0" baseItem="0"/>
  </dataFields>
  <formats count="1">
    <format dxfId="4">
      <pivotArea outline="0" collapsedLevelsAreSubtotals="1" fieldPosition="0"/>
    </format>
  </formats>
  <chartFormats count="38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3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2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2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2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2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2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3" format="2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4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2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2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4" format="2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4" format="2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4" format="2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5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3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3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3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5" format="3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5" format="3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5" format="3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5" format="3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6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4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4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4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" format="4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6" format="4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6" format="4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6" format="4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6" format="4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9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9" format="3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9" format="3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9" format="3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9" format="3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9" format="3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9" format="3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9" format="3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9" format="3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30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4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0" format="4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0" format="4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0" format="4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0" format="4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0" format="4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0" format="4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0" format="4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30" format="4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32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3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2" format="3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2" format="3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2" format="3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2" format="3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2" format="3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2" format="3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32" format="3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33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4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3" format="4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3" format="4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3" format="4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3" format="4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3" format="4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3" format="4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3" format="4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33" format="4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38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8" format="3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8" format="3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8" format="3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8" format="3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8" format="3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8" format="3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8" format="3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38" format="3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40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4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0" format="4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0" format="4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0" format="4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0" format="4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0" format="4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40" format="4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40" format="4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40" format="4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65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5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5" format="3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5" format="3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5" format="3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5" format="3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65" format="3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65" format="3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65" format="3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65" format="3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66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6" format="4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6" format="4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6" format="4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6" format="4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6" format="4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66" format="4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66" format="4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66" format="4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66" format="4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84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4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4" format="3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4" format="3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4" format="3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4" format="3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84" format="3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84" format="3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84" format="3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84" format="3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85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5" format="4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5" format="4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5" format="4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5" format="4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5" format="4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85" format="4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85" format="4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85" format="4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85" format="4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92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2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2" format="3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2" format="3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2" format="3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2" format="3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92" format="3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92" format="3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92" format="3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92" format="3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93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3" format="4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3" format="4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3" format="4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3" format="4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3" format="4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93" format="4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93" format="4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93" format="4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93" format="4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94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4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4" format="3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4" format="3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4" format="3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4" format="3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94" format="3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94" format="3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94" format="3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94" format="3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95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5" format="4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5" format="4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5" format="4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5" format="4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5" format="4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95" format="4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95" format="4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95" format="4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95" format="4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19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9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9" format="3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9" format="3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19" format="3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19" format="3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19" format="3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19" format="3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19" format="3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19" format="3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20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0" format="4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0" format="4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0" format="4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0" format="4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20" format="4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20" format="4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20" format="4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20" format="4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20" format="4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33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3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3" format="3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3" format="3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33" format="3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33" format="3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33" format="3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33" format="3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33" format="3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33" format="3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34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4" format="4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4" format="4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4" format="4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34" format="4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34" format="4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34" format="4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34" format="4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34" format="4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34" format="4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49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9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9" format="3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9" format="3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9" format="3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9" format="3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49" format="3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49" format="3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49" format="3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49" format="3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50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0" format="4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0" format="4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0" format="4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50" format="4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50" format="4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50" format="4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50" format="4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50" format="4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50" format="4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57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7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7" format="3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7" format="3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57" format="3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57" format="3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57" format="3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57" format="3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57" format="3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57" format="3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58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8" format="4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8" format="4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8" format="4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58" format="4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58" format="4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58" format="4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58" format="4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58" format="4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58" format="4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69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9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9" format="3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9" format="3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69" format="3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69" format="3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69" format="3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69" format="3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69" format="3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69" format="3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0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0" format="4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0" format="4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0" format="4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0" format="4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0" format="4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0" format="4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0" format="4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0" format="4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0" format="4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91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1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1" format="3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91" format="3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91" format="3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91" format="3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91" format="3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91" format="3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91" format="3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91" format="3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92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2" format="4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2" format="4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92" format="4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92" format="4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92" format="4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92" format="4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92" format="4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92" format="4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92" format="4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05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5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5" format="3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05" format="3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05" format="3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05" format="3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05" format="3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05" format="3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05" format="3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05" format="3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06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6" format="4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6" format="4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06" format="4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06" format="4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06" format="4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06" format="4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06" format="4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06" format="4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06" format="4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13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3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3" format="3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13" format="3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13" format="3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13" format="3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13" format="3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13" format="3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13" format="3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13" format="3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14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4" format="4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4" format="4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14" format="4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14" format="4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14" format="4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14" format="4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14" format="4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14" format="4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14" format="4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23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3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3" format="3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23" format="3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23" format="3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23" format="3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23" format="3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23" format="3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23" format="3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23" format="3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24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4" format="4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4" format="4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24" format="4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24" format="4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24" format="4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24" format="4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24" format="4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24" format="4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24" format="49" series="1">
      <pivotArea type="data" outline="0" fieldPosition="0">
        <references count="1">
          <reference field="429496729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B818E2-E669-4A2B-90C1-6BE927B4ACA2}" name="Tabela dinâ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50">
  <location ref="AN1:AO11" firstHeaderRow="1" firstDataRow="1" firstDataCol="1"/>
  <pivotFields count="39">
    <pivotField axis="axisRow" showAll="0" sortType="ascending">
      <items count="83">
        <item m="1" x="81"/>
        <item m="1" x="16"/>
        <item m="1" x="15"/>
        <item m="1" x="20"/>
        <item m="1" x="21"/>
        <item m="1" x="10"/>
        <item m="1" x="17"/>
        <item m="1" x="78"/>
        <item m="1" x="18"/>
        <item m="1" x="11"/>
        <item m="1" x="19"/>
        <item m="1" x="80"/>
        <item m="1" x="22"/>
        <item m="1" x="23"/>
        <item m="1" x="70"/>
        <item m="1" x="71"/>
        <item m="1" x="79"/>
        <item m="1" x="12"/>
        <item m="1" x="13"/>
        <item m="1" x="9"/>
        <item m="1" x="74"/>
        <item m="1" x="75"/>
        <item m="1" x="76"/>
        <item m="1" x="77"/>
        <item m="1" x="73"/>
        <item m="1" x="67"/>
        <item m="1" x="68"/>
        <item m="1" x="69"/>
        <item m="1" x="24"/>
        <item m="1" x="25"/>
        <item m="1" x="32"/>
        <item m="1" x="33"/>
        <item m="1" x="26"/>
        <item m="1" x="27"/>
        <item m="1" x="34"/>
        <item m="1" x="35"/>
        <item m="1" x="36"/>
        <item m="1" x="28"/>
        <item m="1" x="37"/>
        <item m="1" x="29"/>
        <item m="1" x="30"/>
        <item m="1" x="31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x="0"/>
        <item x="1"/>
        <item x="2"/>
        <item x="3"/>
        <item x="4"/>
        <item x="5"/>
        <item x="6"/>
        <item x="7"/>
        <item x="8"/>
        <item m="1" x="72"/>
        <item m="1" x="65"/>
        <item m="1" x="66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h="1" m="1" x="12"/>
        <item h="1" m="1" x="10"/>
        <item h="1" m="1" x="11"/>
        <item h="1" m="1" x="5"/>
        <item h="1" m="1" x="6"/>
        <item h="1" m="1" x="7"/>
        <item h="1" m="1" x="9"/>
        <item x="0"/>
        <item h="1" m="1" x="13"/>
        <item x="1"/>
        <item h="1" m="1" x="3"/>
        <item h="1" m="1" x="8"/>
        <item h="1" m="1" x="4"/>
        <item h="1" m="1" x="2"/>
        <item t="default"/>
      </items>
    </pivotField>
    <pivotField showAll="0"/>
    <pivotField showAll="0"/>
    <pivotField showAll="0">
      <items count="5">
        <item m="1" x="1"/>
        <item m="1" x="2"/>
        <item x="0"/>
        <item m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0">
    <i>
      <x v="63"/>
    </i>
    <i>
      <x v="65"/>
    </i>
    <i>
      <x v="61"/>
    </i>
    <i>
      <x v="64"/>
    </i>
    <i>
      <x v="66"/>
    </i>
    <i>
      <x v="67"/>
    </i>
    <i>
      <x v="68"/>
    </i>
    <i>
      <x v="62"/>
    </i>
    <i>
      <x v="60"/>
    </i>
    <i t="grand">
      <x/>
    </i>
  </rowItems>
  <colItems count="1">
    <i/>
  </colItems>
  <dataFields count="1">
    <dataField name="Máx. de Horas de Operação do Motor Período (h)" fld="38" subtotal="max" baseField="0" baseItem="7" numFmtId="3"/>
  </dataFields>
  <chartFormats count="34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411347-0212-4FA4-BDBB-A903053EC5E3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44">
  <location ref="T1:W11" firstHeaderRow="0" firstDataRow="1" firstDataCol="1"/>
  <pivotFields count="39">
    <pivotField axis="axisRow" showAll="0" sortType="ascending">
      <items count="83">
        <item m="1" x="81"/>
        <item m="1" x="16"/>
        <item m="1" x="15"/>
        <item m="1" x="20"/>
        <item m="1" x="21"/>
        <item m="1" x="17"/>
        <item m="1" x="18"/>
        <item m="1" x="19"/>
        <item m="1" x="80"/>
        <item m="1" x="9"/>
        <item m="1" x="10"/>
        <item m="1" x="11"/>
        <item m="1" x="22"/>
        <item m="1" x="23"/>
        <item m="1" x="70"/>
        <item m="1" x="71"/>
        <item m="1" x="79"/>
        <item m="1" x="12"/>
        <item m="1" x="13"/>
        <item m="1" x="78"/>
        <item m="1" x="74"/>
        <item m="1" x="75"/>
        <item m="1" x="76"/>
        <item m="1" x="77"/>
        <item m="1" x="73"/>
        <item m="1" x="67"/>
        <item m="1" x="68"/>
        <item m="1" x="69"/>
        <item m="1" x="24"/>
        <item m="1" x="25"/>
        <item m="1" x="32"/>
        <item m="1" x="33"/>
        <item m="1" x="26"/>
        <item m="1" x="27"/>
        <item m="1" x="34"/>
        <item m="1" x="35"/>
        <item m="1" x="36"/>
        <item m="1" x="28"/>
        <item m="1" x="37"/>
        <item m="1" x="29"/>
        <item m="1" x="30"/>
        <item m="1" x="31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x="0"/>
        <item x="1"/>
        <item x="2"/>
        <item x="3"/>
        <item x="4"/>
        <item x="5"/>
        <item x="6"/>
        <item x="7"/>
        <item x="8"/>
        <item m="1" x="72"/>
        <item m="1" x="65"/>
        <item m="1" x="66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h="1" m="1" x="12"/>
        <item h="1" m="1" x="10"/>
        <item h="1" m="1" x="11"/>
        <item h="1" m="1" x="5"/>
        <item h="1" m="1" x="6"/>
        <item h="1" m="1" x="7"/>
        <item h="1" m="1" x="9"/>
        <item x="0"/>
        <item h="1" m="1" x="13"/>
        <item x="1"/>
        <item h="1" m="1" x="3"/>
        <item h="1" m="1" x="8"/>
        <item h="1" m="1" x="4"/>
        <item h="1" m="1" x="2"/>
        <item t="default"/>
      </items>
    </pivotField>
    <pivotField showAll="0"/>
    <pivotField showAll="0"/>
    <pivotField showAll="0">
      <items count="5">
        <item m="1" x="1"/>
        <item m="1" x="2"/>
        <item x="0"/>
        <item m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 v="63"/>
    </i>
    <i>
      <x v="65"/>
    </i>
    <i>
      <x v="61"/>
    </i>
    <i>
      <x v="64"/>
    </i>
    <i>
      <x v="60"/>
    </i>
    <i>
      <x v="62"/>
    </i>
    <i>
      <x v="68"/>
    </i>
    <i>
      <x v="66"/>
    </i>
    <i>
      <x v="6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édia de Rotação Média do Motor Trabalhando (rpm)" fld="18" subtotal="average" baseField="0" baseItem="0"/>
    <dataField name="Média de Rotação Média do Motor Transporte (rpm)" fld="19" subtotal="average" baseField="0" baseItem="0"/>
    <dataField name="Média de Rotação Média do Motor Ocioso (rpm)" fld="17" subtotal="average" baseField="0" baseItem="0"/>
  </dataFields>
  <formats count="1">
    <format dxfId="5">
      <pivotArea outline="0" collapsedLevelsAreSubtotals="1" fieldPosition="0"/>
    </format>
  </formats>
  <chartFormats count="114"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0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1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1" format="2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3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4" format="2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9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9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1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1" format="2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7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7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7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8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8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8" format="2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6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6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6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7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7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7" format="2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4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4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4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5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5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5" format="2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6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6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6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7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7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7" format="2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1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1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1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2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2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2" format="2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5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5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5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6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6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6" format="2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1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1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1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2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2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2" format="2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9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9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9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0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0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0" format="2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1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1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1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2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2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2" format="2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0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3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3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0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4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4" format="2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11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1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1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12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2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2" format="2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2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0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0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21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1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1" format="2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28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8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8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29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9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9" format="2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38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8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8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39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9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9" format="2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573634-7895-4E8F-81E3-991233F8F8E7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K1:N11" firstHeaderRow="0" firstDataRow="1" firstDataCol="1"/>
  <pivotFields count="39">
    <pivotField axis="axisRow" showAll="0" sortType="ascending">
      <items count="83">
        <item m="1" x="81"/>
        <item m="1" x="16"/>
        <item m="1" x="15"/>
        <item m="1" x="20"/>
        <item m="1" x="21"/>
        <item m="1" x="17"/>
        <item m="1" x="18"/>
        <item m="1" x="19"/>
        <item m="1" x="80"/>
        <item m="1" x="9"/>
        <item m="1" x="10"/>
        <item m="1" x="11"/>
        <item m="1" x="22"/>
        <item m="1" x="23"/>
        <item m="1" x="70"/>
        <item m="1" x="71"/>
        <item m="1" x="79"/>
        <item m="1" x="12"/>
        <item m="1" x="13"/>
        <item m="1" x="78"/>
        <item m="1" x="74"/>
        <item m="1" x="75"/>
        <item m="1" x="76"/>
        <item m="1" x="77"/>
        <item m="1" x="73"/>
        <item m="1" x="67"/>
        <item m="1" x="68"/>
        <item m="1" x="69"/>
        <item m="1" x="24"/>
        <item m="1" x="25"/>
        <item m="1" x="32"/>
        <item m="1" x="33"/>
        <item m="1" x="26"/>
        <item m="1" x="27"/>
        <item m="1" x="34"/>
        <item m="1" x="35"/>
        <item m="1" x="36"/>
        <item m="1" x="28"/>
        <item m="1" x="37"/>
        <item m="1" x="29"/>
        <item m="1" x="30"/>
        <item m="1" x="31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x="0"/>
        <item x="1"/>
        <item x="2"/>
        <item x="3"/>
        <item x="4"/>
        <item x="5"/>
        <item x="6"/>
        <item x="7"/>
        <item x="8"/>
        <item m="1" x="72"/>
        <item m="1" x="65"/>
        <item m="1" x="66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h="1" m="1" x="12"/>
        <item h="1" m="1" x="10"/>
        <item h="1" m="1" x="11"/>
        <item h="1" m="1" x="5"/>
        <item h="1" m="1" x="6"/>
        <item h="1" m="1" x="7"/>
        <item h="1" m="1" x="9"/>
        <item x="0"/>
        <item h="1" m="1" x="13"/>
        <item x="1"/>
        <item h="1" m="1" x="3"/>
        <item h="1" m="1" x="8"/>
        <item h="1" m="1" x="4"/>
        <item h="1" m="1" x="2"/>
        <item t="default"/>
      </items>
    </pivotField>
    <pivotField showAll="0"/>
    <pivotField showAll="0"/>
    <pivotField showAll="0">
      <items count="5">
        <item m="1" x="1"/>
        <item m="1" x="2"/>
        <item x="0"/>
        <item m="1" x="3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 v="65"/>
    </i>
    <i>
      <x v="63"/>
    </i>
    <i>
      <x v="64"/>
    </i>
    <i>
      <x v="61"/>
    </i>
    <i>
      <x v="60"/>
    </i>
    <i>
      <x v="62"/>
    </i>
    <i>
      <x v="66"/>
    </i>
    <i>
      <x v="67"/>
    </i>
    <i>
      <x v="6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édia de Fator de Carga Média do Motor (Ag) Trabalho (%)" fld="9" subtotal="average" baseField="0" baseItem="0"/>
    <dataField name="Média de Fator de Carga Média do Motor (Ag) Transporte (%)" fld="10" subtotal="average" baseField="0" baseItem="0"/>
    <dataField name="Média de Fator de Carga Média do Motor (Ag) Marcha Lenta (%)" fld="8" subtotal="average" baseField="0" baseItem="0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odelo" xr10:uid="{CB3645B8-4E2D-44E2-B13E-638F30B19605}" sourceName="Modelo">
  <pivotTables>
    <pivotTable tabId="2" name="Tabela dinâmica1"/>
    <pivotTable tabId="2" name="Tabela dinâmica2"/>
    <pivotTable tabId="2" name="Tabela dinâmica3"/>
    <pivotTable tabId="2" name="Tabela dinâmica4"/>
    <pivotTable tabId="2" name="Tabela dinâmica5"/>
    <pivotTable tabId="2" name="Tabela dinâmica6"/>
    <pivotTable tabId="2" name="Tabela dinâmica7"/>
    <pivotTable tabId="2" name="Tabela dinâmica8"/>
    <pivotTable tabId="2" name="Tabela dinâmica9"/>
  </pivotTables>
  <data>
    <tabular pivotCacheId="1094155601">
      <items count="14">
        <i x="0" s="1"/>
        <i x="1" s="1"/>
        <i x="12" nd="1"/>
        <i x="10" nd="1"/>
        <i x="11" nd="1"/>
        <i x="5" nd="1"/>
        <i x="6" nd="1"/>
        <i x="7" nd="1"/>
        <i x="9" nd="1"/>
        <i x="13" nd="1"/>
        <i x="3" nd="1"/>
        <i x="8" nd="1"/>
        <i x="4" nd="1"/>
        <i x="2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Organização" xr10:uid="{71309A37-03E7-49F7-AE96-BBF697ED3CBE}" sourceName="Organização">
  <pivotTables>
    <pivotTable tabId="2" name="Tabela dinâmica4"/>
    <pivotTable tabId="2" name="Tabela dinâmica1"/>
    <pivotTable tabId="2" name="Tabela dinâmica2"/>
    <pivotTable tabId="2" name="Tabela dinâmica3"/>
    <pivotTable tabId="2" name="Tabela dinâmica5"/>
    <pivotTable tabId="2" name="Tabela dinâmica6"/>
    <pivotTable tabId="2" name="Tabela dinâmica7"/>
    <pivotTable tabId="2" name="Tabela dinâmica8"/>
    <pivotTable tabId="2" name="Tabela dinâmica9"/>
  </pivotTables>
  <data>
    <tabular pivotCacheId="1094155601">
      <items count="4">
        <i x="0" s="1"/>
        <i x="1" s="1" nd="1"/>
        <i x="2" s="1" nd="1"/>
        <i x="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odelo" xr10:uid="{E082A108-6206-467A-8183-DC5A1B5176FE}" cache="SegmentaçãodeDados_Modelo" caption="Modelo" style="SlicerStyleLight3" rowHeight="241300"/>
  <slicer name="Organização" xr10:uid="{44EF5421-6D3C-48D6-AEAB-CC6D112576AD}" cache="SegmentaçãodeDados_Organização" caption="Organização" style="SlicerStyleLight3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0A6404-CBD7-4130-BFCE-E3A409173865}" name="Tabela1" displayName="Tabela1" ref="A1:AM10" totalsRowShown="0">
  <autoFilter ref="A1:AM10" xr:uid="{740A6404-CBD7-4130-BFCE-E3A409173865}"/>
  <tableColumns count="39">
    <tableColumn id="1" xr3:uid="{3A599801-A0AD-4CC3-9C6A-098082AFF0A6}" name="Máquina"/>
    <tableColumn id="2" xr3:uid="{E85DB589-44AF-4697-888B-E47360C3AB0D}" name="Modelo"/>
    <tableColumn id="3" xr3:uid="{924FF218-1231-477C-83CF-57B1FAFDE26D}" name="Tipo"/>
    <tableColumn id="4" xr3:uid="{5402DCCE-FDA4-40BC-9175-FA80F88FA37A}" name="Número de Série da Máquina"/>
    <tableColumn id="5" xr3:uid="{C627ACCC-1E50-4611-BFEF-9D85396CA3AE}" name="Organização"/>
    <tableColumn id="6" xr3:uid="{4B3223C7-64F8-45D5-BDA8-D4293847121A}" name="ID da Organização"/>
    <tableColumn id="7" xr3:uid="{DFCAD12F-128F-4527-8A0A-637FBB267245}" name="Data de Início"/>
    <tableColumn id="8" xr3:uid="{94D12869-8B80-4F84-97CB-42D09C725C0F}" name="Data Final"/>
    <tableColumn id="9" xr3:uid="{08A61EAA-F9C1-4AC0-998F-9608C987CACF}" name="Fator de Carga Média do Motor (Ag) Marcha Lenta (%)"/>
    <tableColumn id="10" xr3:uid="{9935ADD8-83A0-4A58-9D13-F537526303A1}" name="Fator de Carga Média do Motor (Ag) Trabalho (%)"/>
    <tableColumn id="11" xr3:uid="{9C1497EE-0C91-4A81-A37D-6BCC62A77D78}" name="Fator de Carga Média do Motor (Ag) Transporte (%)"/>
    <tableColumn id="12" xr3:uid="{54C076BF-C9FE-4201-868D-2E9F2D70DDD6}" name="Taxa Média de Combustível (Ag) Ocioso (l/h)"/>
    <tableColumn id="13" xr3:uid="{A4F09003-75BA-44D3-BE77-F943D77ABBD6}" name="Taxa Média de Combustível (Ag) Trabalhando (l/h)"/>
    <tableColumn id="14" xr3:uid="{F8EA89C8-FF84-4230-8ED6-DCA8DE9948B6}" name="Taxa Média de Combustível (Ag) Transporte (l/h)"/>
    <tableColumn id="15" xr3:uid="{46E8B33C-7B9D-4609-8056-4BB62C3EF7C3}" name="Velocidade Média de Deslocamento (km/h)"/>
    <tableColumn id="16" xr3:uid="{9E7006EB-84D8-48AC-88A7-D48A653379DE}" name="Velocidade Média de Deslocamento Trabalhando (km/h)"/>
    <tableColumn id="17" xr3:uid="{83CC9DFC-F904-42C3-BBB5-0923647FFC24}" name="Velocidade Média de Deslocamento Transporte (km/h)"/>
    <tableColumn id="18" xr3:uid="{91DD710D-0414-4094-9C0B-6EFA9F07C205}" name="Rotação Média do Motor Ocioso (rpm)"/>
    <tableColumn id="19" xr3:uid="{633BBA87-5E51-4D3D-B86A-59066237D7EE}" name="Rotação Média do Motor Trabalhando (rpm)"/>
    <tableColumn id="20" xr3:uid="{C034C24A-CC73-4503-96DE-3CEC5F8D6D83}" name="Rotação Média do Motor Transporte (rpm)"/>
    <tableColumn id="21" xr3:uid="{51D7BF85-F245-4E6E-B6E4-709CEE9A19EE}" name="Tempo de Patinagem das Rodas no Nível 0,00–2,00% (h)"/>
    <tableColumn id="22" xr3:uid="{1B17F67D-EF01-43E0-9CF5-857F15551E07}" name="Tempo de Patinagem das Rodas no Nível 2,01–4,00% (h)"/>
    <tableColumn id="23" xr3:uid="{2870364D-7C29-4243-8AA8-8E25BA5D54DF}" name="Tempo de Patinagem das Rodas no Nível 4,01–6,00% (h)"/>
    <tableColumn id="24" xr3:uid="{A7BA582B-C195-4303-B347-DD3092304E31}" name="Tempo de Patinagem das Rodas no Nível 6,01–8,00% (h)"/>
    <tableColumn id="25" xr3:uid="{F698367C-7C74-4D24-B819-3895A48F789D}" name="Tempo de Patinagem das Rodas no Nível 8,01-10,00% (h)"/>
    <tableColumn id="26" xr3:uid="{CADDF10C-BD58-414D-BB2D-C1C1FFE3D8A8}" name="Tempo de Patinagem das Rodas no Nível 10,01–12,00% (h)"/>
    <tableColumn id="27" xr3:uid="{BF91EE39-D139-49D2-A6D6-53B9942101C3}" name="Tempo de Patinagem das Rodas no Nível 12,01–14,00% (h)"/>
    <tableColumn id="28" xr3:uid="{D9D7DCAF-8793-4F27-BB0F-39231B1F54E7}" name="Tempo de Patinagem das Rodas no Nível 14,01–16,00% (h)"/>
    <tableColumn id="29" xr3:uid="{143E0603-FB88-4AB2-AF88-B4F574E79EC9}" name="Tempo de Patinagem das Rodas no Nível 16,01–18,00% (h)"/>
    <tableColumn id="30" xr3:uid="{0131679F-B9F2-4585-94DC-A8347284A230}" name="Tempo de Patinagem das Rodas no Nível 18,01–100,00% (h)"/>
    <tableColumn id="31" xr3:uid="{61A5901B-D06A-4675-AE72-5584FD31429D}" name="AutoTrac™ Ativo (%)"/>
    <tableColumn id="32" xr3:uid="{577D1F2E-32CC-4CC8-8C9C-34817F557EB9}" name="Utilização (Agricultura) Marcha Lenta (%)"/>
    <tableColumn id="33" xr3:uid="{D1F1B31C-EFC0-4518-9A32-2F85CC7A7954}" name="Utilização (Agricultura) Trabalho (%)"/>
    <tableColumn id="34" xr3:uid="{32FB932A-1B58-47D6-886A-5BD53E19ABA8}" name="Utilização (Agricultura) Transporte (%)"/>
    <tableColumn id="35" xr3:uid="{0151F98B-C5D7-45D2-9FC5-E70B71BDD31B}" name="Hora da Última Chamada Conhecida"/>
    <tableColumn id="36" xr3:uid="{343B369F-7080-492F-A146-26EF0917209F}" name="Temp. Média do Líq. de Arref. Total (°C)"/>
    <tableColumn id="37" xr3:uid="{9B72157D-E720-4DF9-A6DA-EE3BFC6B5A48}" name="Temp. Média do Óleo da Transm. Total (°C)"/>
    <tableColumn id="38" xr3:uid="{BB23F934-3D87-4B98-929A-D3A280CEB119}" name="Temp. Média do Óleo Hidráulico Total (°C)"/>
    <tableColumn id="39" xr3:uid="{AA5526D6-EE8A-4C09-A41E-5BD5618D03BD}" name="Horas de Operação do Motor Período (h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0"/>
  <sheetViews>
    <sheetView topLeftCell="K1" workbookViewId="0">
      <selection activeCell="E1" sqref="E1"/>
    </sheetView>
  </sheetViews>
  <sheetFormatPr defaultRowHeight="14.5" x14ac:dyDescent="0.35"/>
  <cols>
    <col min="1" max="3" width="20" customWidth="1"/>
    <col min="4" max="4" width="27.453125" customWidth="1"/>
    <col min="5" max="8" width="20" customWidth="1"/>
    <col min="9" max="9" width="47.6328125" customWidth="1"/>
    <col min="10" max="10" width="43.81640625" customWidth="1"/>
    <col min="11" max="11" width="45.54296875" customWidth="1"/>
    <col min="12" max="12" width="40.26953125" customWidth="1"/>
    <col min="13" max="13" width="45" customWidth="1"/>
    <col min="14" max="14" width="43.6328125" customWidth="1"/>
    <col min="15" max="15" width="39.54296875" customWidth="1"/>
    <col min="16" max="16" width="50.453125" customWidth="1"/>
    <col min="17" max="17" width="49.08984375" customWidth="1"/>
    <col min="18" max="18" width="34.81640625" customWidth="1"/>
    <col min="19" max="19" width="39.54296875" customWidth="1"/>
    <col min="20" max="20" width="38.1796875" customWidth="1"/>
    <col min="21" max="24" width="49.36328125" customWidth="1"/>
    <col min="25" max="25" width="50.08984375" customWidth="1"/>
    <col min="26" max="29" width="51.26953125" customWidth="1"/>
    <col min="30" max="30" width="52.26953125" customWidth="1"/>
    <col min="31" max="31" width="20.08984375" customWidth="1"/>
    <col min="32" max="32" width="37" customWidth="1"/>
    <col min="33" max="33" width="33.1796875" customWidth="1"/>
    <col min="34" max="34" width="34.90625" customWidth="1"/>
    <col min="35" max="35" width="32.7265625" customWidth="1"/>
    <col min="36" max="36" width="35.90625" customWidth="1"/>
    <col min="37" max="37" width="38.7265625" customWidth="1"/>
    <col min="38" max="38" width="38.1796875" customWidth="1"/>
  </cols>
  <sheetData>
    <row r="1" spans="1:3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65</v>
      </c>
    </row>
    <row r="2" spans="1:39" x14ac:dyDescent="0.35">
      <c r="A2" t="s">
        <v>70</v>
      </c>
      <c r="B2" t="s">
        <v>68</v>
      </c>
      <c r="C2" t="s">
        <v>67</v>
      </c>
      <c r="D2" t="s">
        <v>71</v>
      </c>
      <c r="E2" t="s">
        <v>72</v>
      </c>
      <c r="F2" t="s">
        <v>73</v>
      </c>
      <c r="G2" t="s">
        <v>74</v>
      </c>
      <c r="H2" t="s">
        <v>69</v>
      </c>
      <c r="I2">
        <v>0.14477490839097443</v>
      </c>
      <c r="J2">
        <v>0.53621090923733028</v>
      </c>
      <c r="K2">
        <v>0.36549698461312125</v>
      </c>
      <c r="L2">
        <v>2.7504416160252081</v>
      </c>
      <c r="M2">
        <v>25.257149368592547</v>
      </c>
      <c r="N2">
        <v>16.112763592590113</v>
      </c>
      <c r="O2">
        <v>11.641899266577967</v>
      </c>
      <c r="P2">
        <v>10.673593145460798</v>
      </c>
      <c r="Q2">
        <v>24.252104654273108</v>
      </c>
      <c r="R2">
        <v>933.22347969796999</v>
      </c>
      <c r="S2">
        <v>1654.7580074486191</v>
      </c>
      <c r="T2">
        <v>1727.6084930419024</v>
      </c>
      <c r="U2">
        <v>9.8314877777777774</v>
      </c>
      <c r="V2">
        <v>1.5579186111111114</v>
      </c>
      <c r="W2">
        <v>0.51379166666666665</v>
      </c>
      <c r="X2">
        <v>0.3209191666666667</v>
      </c>
      <c r="Y2">
        <v>0.2811427777777778</v>
      </c>
      <c r="Z2">
        <v>0.34229638888888886</v>
      </c>
      <c r="AA2">
        <v>0.43075611111111112</v>
      </c>
      <c r="AB2">
        <v>0.49298361111111105</v>
      </c>
      <c r="AC2">
        <v>0.55076722222222219</v>
      </c>
      <c r="AD2">
        <v>18.544280833333335</v>
      </c>
      <c r="AE2">
        <v>0.41813599410430974</v>
      </c>
      <c r="AF2">
        <v>0.15960527129641713</v>
      </c>
      <c r="AG2">
        <v>0.81968423703610394</v>
      </c>
      <c r="AH2">
        <v>2.0710491667478945E-2</v>
      </c>
      <c r="AI2" t="s">
        <v>75</v>
      </c>
      <c r="AJ2">
        <v>75.878617559772607</v>
      </c>
      <c r="AK2">
        <v>49.955589252375511</v>
      </c>
      <c r="AL2">
        <v>50.010773971075878</v>
      </c>
      <c r="AM2">
        <v>39.5</v>
      </c>
    </row>
    <row r="3" spans="1:39" x14ac:dyDescent="0.35">
      <c r="A3" t="s">
        <v>76</v>
      </c>
      <c r="B3" t="s">
        <v>68</v>
      </c>
      <c r="C3" t="s">
        <v>67</v>
      </c>
      <c r="D3" t="s">
        <v>77</v>
      </c>
      <c r="E3" t="s">
        <v>72</v>
      </c>
      <c r="F3" t="s">
        <v>73</v>
      </c>
      <c r="G3" t="s">
        <v>74</v>
      </c>
      <c r="H3" t="s">
        <v>69</v>
      </c>
      <c r="I3">
        <v>0.21063276668673289</v>
      </c>
      <c r="J3">
        <v>0.23665050364966714</v>
      </c>
      <c r="K3">
        <v>0</v>
      </c>
      <c r="L3">
        <v>3.4037504146446347</v>
      </c>
      <c r="M3">
        <v>5.1711903117231657</v>
      </c>
      <c r="N3">
        <v>0</v>
      </c>
      <c r="O3">
        <v>0.85923257945762044</v>
      </c>
      <c r="P3">
        <v>2.5776977383728612</v>
      </c>
      <c r="Q3">
        <v>0</v>
      </c>
      <c r="R3">
        <v>913.31233055475354</v>
      </c>
      <c r="S3">
        <v>1105.7701869035309</v>
      </c>
      <c r="T3">
        <v>0</v>
      </c>
      <c r="U3">
        <v>0.61467000000000005</v>
      </c>
      <c r="V3">
        <v>0.14593222222222216</v>
      </c>
      <c r="W3">
        <v>3.478861111111111E-2</v>
      </c>
      <c r="X3">
        <v>2.1741666666666666E-2</v>
      </c>
      <c r="Y3">
        <v>1.3621388888888889E-2</v>
      </c>
      <c r="Z3">
        <v>6.9046666666666659E-2</v>
      </c>
      <c r="AA3">
        <v>9.3897222222222229E-3</v>
      </c>
      <c r="AB3">
        <v>7.6088888888888881E-3</v>
      </c>
      <c r="AC3">
        <v>5.9555555555555568E-3</v>
      </c>
      <c r="AD3">
        <v>0.16212194444444442</v>
      </c>
      <c r="AE3">
        <v>0</v>
      </c>
      <c r="AF3">
        <v>0.44006704788575174</v>
      </c>
      <c r="AG3">
        <v>0.55993295211424821</v>
      </c>
      <c r="AH3">
        <v>0</v>
      </c>
      <c r="AI3" t="s">
        <v>78</v>
      </c>
      <c r="AJ3">
        <v>67.527966542750946</v>
      </c>
      <c r="AK3">
        <v>31.182302882767456</v>
      </c>
      <c r="AL3">
        <v>31.540545163356818</v>
      </c>
      <c r="AM3">
        <v>2.25</v>
      </c>
    </row>
    <row r="4" spans="1:39" x14ac:dyDescent="0.35">
      <c r="A4" t="s">
        <v>79</v>
      </c>
      <c r="B4" t="s">
        <v>68</v>
      </c>
      <c r="C4" t="s">
        <v>67</v>
      </c>
      <c r="D4" t="s">
        <v>80</v>
      </c>
      <c r="E4" t="s">
        <v>72</v>
      </c>
      <c r="F4" t="s">
        <v>73</v>
      </c>
      <c r="G4" t="s">
        <v>74</v>
      </c>
      <c r="H4" t="s">
        <v>69</v>
      </c>
      <c r="I4">
        <v>0.16509594805340805</v>
      </c>
      <c r="J4">
        <v>0.70469193206903369</v>
      </c>
      <c r="K4">
        <v>0.37032136131565407</v>
      </c>
      <c r="L4">
        <v>2.5399260937995032</v>
      </c>
      <c r="M4">
        <v>30.263517530255296</v>
      </c>
      <c r="N4">
        <v>13.748329045617117</v>
      </c>
      <c r="O4">
        <v>10.858000210483079</v>
      </c>
      <c r="P4">
        <v>11.169221202161056</v>
      </c>
      <c r="Q4">
        <v>21.40477942928818</v>
      </c>
      <c r="R4">
        <v>905.23278055756293</v>
      </c>
      <c r="S4">
        <v>1794.329365412319</v>
      </c>
      <c r="T4">
        <v>1586.7752588752574</v>
      </c>
      <c r="U4">
        <v>6.2493141666666636</v>
      </c>
      <c r="V4">
        <v>0.99243472222222195</v>
      </c>
      <c r="W4">
        <v>0.50634638888888872</v>
      </c>
      <c r="X4">
        <v>0.56122972222222223</v>
      </c>
      <c r="Y4">
        <v>0.72805722222222224</v>
      </c>
      <c r="Z4">
        <v>0.91028138888888865</v>
      </c>
      <c r="AA4">
        <v>1.2370650000000005</v>
      </c>
      <c r="AB4">
        <v>1.3507033333333331</v>
      </c>
      <c r="AC4">
        <v>1.6877972222222219</v>
      </c>
      <c r="AD4">
        <v>14.130839444444446</v>
      </c>
      <c r="AE4">
        <v>0.4218287465050406</v>
      </c>
      <c r="AF4">
        <v>0.17906625726334999</v>
      </c>
      <c r="AG4">
        <v>0.8083190342292853</v>
      </c>
      <c r="AH4">
        <v>1.2614708507364705E-2</v>
      </c>
      <c r="AI4" t="s">
        <v>75</v>
      </c>
      <c r="AJ4">
        <v>88.640860790526062</v>
      </c>
      <c r="AK4">
        <v>50.02404745616392</v>
      </c>
      <c r="AL4">
        <v>50.115116258235794</v>
      </c>
      <c r="AM4">
        <v>34.75</v>
      </c>
    </row>
    <row r="5" spans="1:39" x14ac:dyDescent="0.35">
      <c r="A5" t="s">
        <v>81</v>
      </c>
      <c r="B5" t="s">
        <v>82</v>
      </c>
      <c r="C5" t="s">
        <v>67</v>
      </c>
      <c r="D5" t="s">
        <v>83</v>
      </c>
      <c r="E5" t="s">
        <v>72</v>
      </c>
      <c r="F5" t="s">
        <v>73</v>
      </c>
      <c r="G5" t="s">
        <v>74</v>
      </c>
      <c r="H5" t="s">
        <v>69</v>
      </c>
      <c r="AI5" t="s">
        <v>84</v>
      </c>
    </row>
    <row r="6" spans="1:39" x14ac:dyDescent="0.35">
      <c r="A6" t="s">
        <v>85</v>
      </c>
      <c r="B6" t="s">
        <v>82</v>
      </c>
      <c r="C6" t="s">
        <v>67</v>
      </c>
      <c r="D6" t="s">
        <v>86</v>
      </c>
      <c r="E6" t="s">
        <v>72</v>
      </c>
      <c r="F6" t="s">
        <v>73</v>
      </c>
      <c r="G6" t="s">
        <v>74</v>
      </c>
      <c r="H6" t="s">
        <v>69</v>
      </c>
      <c r="I6">
        <v>0.1307234850641584</v>
      </c>
      <c r="J6">
        <v>0.17456262594531707</v>
      </c>
      <c r="K6">
        <v>0</v>
      </c>
      <c r="L6">
        <v>3.3396908689305964</v>
      </c>
      <c r="M6">
        <v>5.7694866574565564</v>
      </c>
      <c r="N6">
        <v>0</v>
      </c>
      <c r="O6">
        <v>0.51494117647058824</v>
      </c>
      <c r="P6">
        <v>1.5448235294117647</v>
      </c>
      <c r="Q6">
        <v>0</v>
      </c>
      <c r="R6">
        <v>949.02748125490837</v>
      </c>
      <c r="S6">
        <v>1111.6500016797556</v>
      </c>
      <c r="T6">
        <v>0</v>
      </c>
      <c r="U6">
        <v>0.14468861111111112</v>
      </c>
      <c r="V6">
        <v>6.0911111111111114E-3</v>
      </c>
      <c r="W6">
        <v>5.7500000000000008E-3</v>
      </c>
      <c r="X6">
        <v>2.4558611111111111E-2</v>
      </c>
      <c r="Y6">
        <v>2.6855555555555556E-3</v>
      </c>
      <c r="Z6">
        <v>3.2525000000000002E-3</v>
      </c>
      <c r="AA6">
        <v>1.3805555555555557E-3</v>
      </c>
      <c r="AB6">
        <v>1.7825E-3</v>
      </c>
      <c r="AC6">
        <v>8.3361111111111114E-4</v>
      </c>
      <c r="AD6">
        <v>6.2315555555555555E-2</v>
      </c>
      <c r="AE6">
        <v>0</v>
      </c>
      <c r="AF6">
        <v>0.84915851166408773</v>
      </c>
      <c r="AG6">
        <v>0.15084148833591227</v>
      </c>
      <c r="AH6">
        <v>0</v>
      </c>
      <c r="AI6" t="s">
        <v>87</v>
      </c>
      <c r="AJ6">
        <v>48.581352018429143</v>
      </c>
      <c r="AK6">
        <v>26.105338745063623</v>
      </c>
      <c r="AL6">
        <v>26.103576990568104</v>
      </c>
      <c r="AM6">
        <v>2.6499999999996362</v>
      </c>
    </row>
    <row r="7" spans="1:39" x14ac:dyDescent="0.35">
      <c r="A7" t="s">
        <v>88</v>
      </c>
      <c r="B7" t="s">
        <v>82</v>
      </c>
      <c r="C7" t="s">
        <v>67</v>
      </c>
      <c r="D7" t="s">
        <v>89</v>
      </c>
      <c r="E7" t="s">
        <v>72</v>
      </c>
      <c r="F7" t="s">
        <v>73</v>
      </c>
      <c r="G7" t="s">
        <v>74</v>
      </c>
      <c r="H7" t="s">
        <v>69</v>
      </c>
      <c r="AI7" t="s">
        <v>90</v>
      </c>
    </row>
    <row r="8" spans="1:39" x14ac:dyDescent="0.35">
      <c r="A8" t="s">
        <v>91</v>
      </c>
      <c r="B8" t="s">
        <v>82</v>
      </c>
      <c r="C8" t="s">
        <v>67</v>
      </c>
      <c r="D8" t="s">
        <v>92</v>
      </c>
      <c r="E8" t="s">
        <v>72</v>
      </c>
      <c r="F8" t="s">
        <v>73</v>
      </c>
      <c r="G8" t="s">
        <v>74</v>
      </c>
      <c r="H8" t="s">
        <v>69</v>
      </c>
      <c r="I8">
        <v>0.12389551244030443</v>
      </c>
      <c r="J8">
        <v>0.79576409274511961</v>
      </c>
      <c r="K8">
        <v>0.41171931034482762</v>
      </c>
      <c r="L8">
        <v>3.2056682256790077</v>
      </c>
      <c r="M8">
        <v>42.167549258482921</v>
      </c>
      <c r="N8">
        <v>22.074275862068966</v>
      </c>
      <c r="O8">
        <v>10.501419354832466</v>
      </c>
      <c r="P8">
        <v>10.887292547256015</v>
      </c>
      <c r="Q8">
        <v>20.616965517241383</v>
      </c>
      <c r="R8">
        <v>921.75639004964023</v>
      </c>
      <c r="S8">
        <v>1942.4074322407203</v>
      </c>
      <c r="T8">
        <v>2128.3847931034484</v>
      </c>
      <c r="U8">
        <v>3.3391941666666667</v>
      </c>
      <c r="V8">
        <v>0.81258805555555558</v>
      </c>
      <c r="W8">
        <v>0.40707694444444453</v>
      </c>
      <c r="X8">
        <v>0.41737861111111108</v>
      </c>
      <c r="Y8">
        <v>0.45459361111111113</v>
      </c>
      <c r="Z8">
        <v>0.51307472222222217</v>
      </c>
      <c r="AA8">
        <v>0.62239972222222217</v>
      </c>
      <c r="AB8">
        <v>0.77866194444444425</v>
      </c>
      <c r="AC8">
        <v>1.0580616666666665</v>
      </c>
      <c r="AD8">
        <v>17.975101111111112</v>
      </c>
      <c r="AE8">
        <v>0.66300443220337857</v>
      </c>
      <c r="AF8">
        <v>0.11653716179329027</v>
      </c>
      <c r="AG8">
        <v>0.88343591369767616</v>
      </c>
      <c r="AH8">
        <v>2.6924509033670353E-5</v>
      </c>
      <c r="AI8" t="s">
        <v>93</v>
      </c>
      <c r="AJ8">
        <v>91.433485021809318</v>
      </c>
      <c r="AK8">
        <v>54.578661368329008</v>
      </c>
      <c r="AL8">
        <v>54.578943700355318</v>
      </c>
      <c r="AM8">
        <v>30.150000000000091</v>
      </c>
    </row>
    <row r="9" spans="1:39" x14ac:dyDescent="0.35">
      <c r="A9" t="s">
        <v>94</v>
      </c>
      <c r="B9" t="s">
        <v>82</v>
      </c>
      <c r="C9" t="s">
        <v>67</v>
      </c>
      <c r="D9" t="s">
        <v>95</v>
      </c>
      <c r="E9" t="s">
        <v>72</v>
      </c>
      <c r="F9" t="s">
        <v>73</v>
      </c>
      <c r="G9" t="s">
        <v>74</v>
      </c>
      <c r="H9" t="s">
        <v>69</v>
      </c>
      <c r="I9">
        <v>0.14172929219357844</v>
      </c>
      <c r="J9">
        <v>0.80340305059246997</v>
      </c>
      <c r="K9">
        <v>0.33764128170715341</v>
      </c>
      <c r="L9">
        <v>3.5448107503230166</v>
      </c>
      <c r="M9">
        <v>40.539208624720558</v>
      </c>
      <c r="N9">
        <v>13.575206711409397</v>
      </c>
      <c r="O9">
        <v>11.123051677236182</v>
      </c>
      <c r="P9">
        <v>11.142662244053398</v>
      </c>
      <c r="Q9">
        <v>22.22649278765515</v>
      </c>
      <c r="R9">
        <v>912.28507772100795</v>
      </c>
      <c r="S9">
        <v>1945.9744238027483</v>
      </c>
      <c r="T9">
        <v>1250.7145551156002</v>
      </c>
      <c r="U9">
        <v>4.4477286111111107</v>
      </c>
      <c r="V9">
        <v>0.83108249999999972</v>
      </c>
      <c r="W9">
        <v>0.54281666666666639</v>
      </c>
      <c r="X9">
        <v>0.63120361111111123</v>
      </c>
      <c r="Y9">
        <v>0.88256527777777771</v>
      </c>
      <c r="Z9">
        <v>1.2577816666666661</v>
      </c>
      <c r="AA9">
        <v>1.9505291666666673</v>
      </c>
      <c r="AB9">
        <v>2.9220674999999994</v>
      </c>
      <c r="AC9">
        <v>3.8203330555555555</v>
      </c>
      <c r="AD9">
        <v>12.540440555555559</v>
      </c>
      <c r="AE9">
        <v>0.59587373716164604</v>
      </c>
      <c r="AF9">
        <v>0.10771795340235861</v>
      </c>
      <c r="AG9">
        <v>0.889813285477147</v>
      </c>
      <c r="AH9">
        <v>2.4687611204942707E-3</v>
      </c>
      <c r="AI9" t="s">
        <v>96</v>
      </c>
      <c r="AJ9">
        <v>85.751346486831281</v>
      </c>
      <c r="AK9">
        <v>53.683582266630218</v>
      </c>
      <c r="AL9">
        <v>53.685603219712661</v>
      </c>
      <c r="AM9">
        <v>33.25</v>
      </c>
    </row>
    <row r="10" spans="1:39" x14ac:dyDescent="0.35">
      <c r="A10" t="s">
        <v>97</v>
      </c>
      <c r="B10" t="s">
        <v>82</v>
      </c>
      <c r="C10" t="s">
        <v>67</v>
      </c>
      <c r="D10" t="s">
        <v>98</v>
      </c>
      <c r="E10" t="s">
        <v>72</v>
      </c>
      <c r="F10" t="s">
        <v>73</v>
      </c>
      <c r="G10" t="s">
        <v>74</v>
      </c>
      <c r="H10" t="s">
        <v>69</v>
      </c>
      <c r="I10">
        <v>0.14982669428931725</v>
      </c>
      <c r="J10">
        <v>0.82025061286297185</v>
      </c>
      <c r="K10">
        <v>0.3001331524878561</v>
      </c>
      <c r="L10">
        <v>3.663818314880841</v>
      </c>
      <c r="M10">
        <v>44.380237804111616</v>
      </c>
      <c r="N10">
        <v>15.867805874630783</v>
      </c>
      <c r="O10">
        <v>10.992909644399873</v>
      </c>
      <c r="P10">
        <v>10.896552366084421</v>
      </c>
      <c r="Q10">
        <v>22.082176567115194</v>
      </c>
      <c r="R10">
        <v>912.22426610841501</v>
      </c>
      <c r="S10">
        <v>1934.4706710506484</v>
      </c>
      <c r="T10">
        <v>1623.9334897185527</v>
      </c>
      <c r="U10">
        <v>4.9635994444444442</v>
      </c>
      <c r="V10">
        <v>0.65665833333333334</v>
      </c>
      <c r="W10">
        <v>0.31128388888888886</v>
      </c>
      <c r="X10">
        <v>0.32542305555555556</v>
      </c>
      <c r="Y10">
        <v>0.48221805555555558</v>
      </c>
      <c r="Z10">
        <v>0.65693861111111118</v>
      </c>
      <c r="AA10">
        <v>0.85759000000000019</v>
      </c>
      <c r="AB10">
        <v>1.0404575</v>
      </c>
      <c r="AC10">
        <v>1.3965661111111112</v>
      </c>
      <c r="AD10">
        <v>18.677480555555555</v>
      </c>
      <c r="AE10">
        <v>0.61454129309400929</v>
      </c>
      <c r="AF10">
        <v>0.11125726490397178</v>
      </c>
      <c r="AG10">
        <v>0.88365370904318585</v>
      </c>
      <c r="AH10">
        <v>5.089026052842228E-3</v>
      </c>
      <c r="AI10" t="s">
        <v>99</v>
      </c>
      <c r="AJ10">
        <v>84.046461521116399</v>
      </c>
      <c r="AK10">
        <v>55.244227368772698</v>
      </c>
      <c r="AL10">
        <v>55.246811354638233</v>
      </c>
      <c r="AM10">
        <v>33.349999999999909</v>
      </c>
    </row>
  </sheetData>
  <pageMargins left="0.7" right="0.7" top="0.75" bottom="0.75" header="0.3" footer="0.3"/>
  <pageSetup orientation="portrait" horizontalDpi="4294967295" verticalDpi="4294967295" r:id="rId1"/>
  <headerFooter>
    <oddHeader>&amp;L&amp;"Calibri"&amp;10&amp;K008000 Uso da Empresa&amp;1#_x000D_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EEC4A-A200-490B-875C-7D97A51BD266}">
  <dimension ref="A1:AT11"/>
  <sheetViews>
    <sheetView topLeftCell="C1" workbookViewId="0">
      <selection activeCell="F5" sqref="F5:AT5"/>
    </sheetView>
  </sheetViews>
  <sheetFormatPr defaultRowHeight="14.5" x14ac:dyDescent="0.35"/>
  <cols>
    <col min="1" max="1" width="17.26953125" bestFit="1" customWidth="1"/>
    <col min="2" max="2" width="40.90625" bestFit="1" customWidth="1"/>
    <col min="3" max="3" width="42.6328125" bestFit="1" customWidth="1"/>
    <col min="4" max="4" width="45" bestFit="1" customWidth="1"/>
    <col min="5" max="5" width="3.54296875" customWidth="1"/>
    <col min="6" max="6" width="17.26953125" bestFit="1" customWidth="1"/>
    <col min="7" max="7" width="15.81640625" bestFit="1" customWidth="1"/>
    <col min="8" max="8" width="14.453125" bestFit="1" customWidth="1"/>
    <col min="9" max="9" width="10.90625" bestFit="1" customWidth="1"/>
    <col min="10" max="10" width="4.6328125" customWidth="1"/>
    <col min="11" max="11" width="17.26953125" bestFit="1" customWidth="1"/>
    <col min="12" max="12" width="52.08984375" bestFit="1" customWidth="1"/>
    <col min="13" max="13" width="53.81640625" bestFit="1" customWidth="1"/>
    <col min="14" max="14" width="56.1796875" bestFit="1" customWidth="1"/>
    <col min="15" max="15" width="3.90625" customWidth="1"/>
    <col min="16" max="16" width="17.26953125" bestFit="1" customWidth="1"/>
    <col min="17" max="17" width="30.90625" bestFit="1" customWidth="1"/>
    <col min="18" max="18" width="29.54296875" bestFit="1" customWidth="1"/>
    <col min="19" max="19" width="3.54296875" customWidth="1"/>
    <col min="20" max="20" width="17.26953125" bestFit="1" customWidth="1"/>
    <col min="21" max="21" width="47.54296875" bestFit="1" customWidth="1"/>
    <col min="22" max="22" width="46.1796875" bestFit="1" customWidth="1"/>
    <col min="23" max="23" width="42.6328125" bestFit="1" customWidth="1"/>
    <col min="24" max="24" width="2.81640625" customWidth="1"/>
    <col min="25" max="25" width="17.26953125" bestFit="1" customWidth="1"/>
    <col min="26" max="29" width="13.26953125" bestFit="1" customWidth="1"/>
    <col min="30" max="30" width="13.90625" bestFit="1" customWidth="1"/>
    <col min="31" max="34" width="15.26953125" bestFit="1" customWidth="1"/>
    <col min="35" max="35" width="16.26953125" bestFit="1" customWidth="1"/>
    <col min="36" max="36" width="4.453125" customWidth="1"/>
    <col min="37" max="37" width="17.26953125" bestFit="1" customWidth="1"/>
    <col min="38" max="38" width="27.08984375" bestFit="1" customWidth="1"/>
    <col min="40" max="40" width="17.26953125" bestFit="1" customWidth="1"/>
    <col min="41" max="41" width="43.36328125" bestFit="1" customWidth="1"/>
    <col min="43" max="43" width="17.26953125" bestFit="1" customWidth="1"/>
    <col min="44" max="44" width="52.08984375" bestFit="1" customWidth="1"/>
    <col min="45" max="45" width="53.81640625" bestFit="1" customWidth="1"/>
    <col min="46" max="46" width="56.1796875" bestFit="1" customWidth="1"/>
  </cols>
  <sheetData>
    <row r="1" spans="1:46" x14ac:dyDescent="0.35">
      <c r="A1" s="1" t="s">
        <v>38</v>
      </c>
      <c r="B1" t="s">
        <v>40</v>
      </c>
      <c r="C1" t="s">
        <v>41</v>
      </c>
      <c r="D1" t="s">
        <v>42</v>
      </c>
      <c r="F1" s="1" t="s">
        <v>38</v>
      </c>
      <c r="G1" t="s">
        <v>60</v>
      </c>
      <c r="H1" t="s">
        <v>61</v>
      </c>
      <c r="I1" t="s">
        <v>62</v>
      </c>
      <c r="K1" s="1" t="s">
        <v>38</v>
      </c>
      <c r="L1" t="s">
        <v>43</v>
      </c>
      <c r="M1" t="s">
        <v>44</v>
      </c>
      <c r="N1" t="s">
        <v>45</v>
      </c>
      <c r="P1" s="1" t="s">
        <v>38</v>
      </c>
      <c r="Q1" t="s">
        <v>63</v>
      </c>
      <c r="R1" t="s">
        <v>64</v>
      </c>
      <c r="T1" s="1" t="s">
        <v>38</v>
      </c>
      <c r="U1" t="s">
        <v>46</v>
      </c>
      <c r="V1" t="s">
        <v>47</v>
      </c>
      <c r="W1" t="s">
        <v>48</v>
      </c>
      <c r="Y1" s="1" t="s">
        <v>38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55</v>
      </c>
      <c r="AG1" t="s">
        <v>56</v>
      </c>
      <c r="AH1" t="s">
        <v>57</v>
      </c>
      <c r="AI1" t="s">
        <v>58</v>
      </c>
      <c r="AK1" s="1" t="s">
        <v>38</v>
      </c>
      <c r="AL1" t="s">
        <v>59</v>
      </c>
      <c r="AN1" s="1" t="s">
        <v>38</v>
      </c>
      <c r="AO1" t="s">
        <v>66</v>
      </c>
      <c r="AQ1" s="1" t="s">
        <v>38</v>
      </c>
      <c r="AR1" t="s">
        <v>43</v>
      </c>
      <c r="AS1" t="s">
        <v>44</v>
      </c>
      <c r="AT1" t="s">
        <v>45</v>
      </c>
    </row>
    <row r="2" spans="1:46" x14ac:dyDescent="0.35">
      <c r="A2" s="2" t="s">
        <v>88</v>
      </c>
      <c r="B2" s="3"/>
      <c r="C2" s="3"/>
      <c r="D2" s="3"/>
      <c r="F2" s="2" t="s">
        <v>81</v>
      </c>
      <c r="G2" s="4"/>
      <c r="H2" s="4"/>
      <c r="I2" s="4"/>
      <c r="K2" s="2" t="s">
        <v>88</v>
      </c>
      <c r="L2" s="3"/>
      <c r="M2" s="3"/>
      <c r="N2" s="3"/>
      <c r="P2" s="2" t="s">
        <v>88</v>
      </c>
      <c r="Q2" s="4"/>
      <c r="R2" s="4"/>
      <c r="T2" s="2" t="s">
        <v>81</v>
      </c>
      <c r="U2" s="5"/>
      <c r="V2" s="5"/>
      <c r="W2" s="5"/>
      <c r="Y2" s="2" t="s">
        <v>88</v>
      </c>
      <c r="Z2" s="5"/>
      <c r="AA2" s="5"/>
      <c r="AB2" s="5"/>
      <c r="AC2" s="5"/>
      <c r="AD2" s="5"/>
      <c r="AE2" s="5"/>
      <c r="AF2" s="5"/>
      <c r="AG2" s="5"/>
      <c r="AH2" s="5"/>
      <c r="AI2" s="5"/>
      <c r="AK2" s="2" t="s">
        <v>85</v>
      </c>
      <c r="AL2" s="3">
        <v>0</v>
      </c>
      <c r="AN2" s="2" t="s">
        <v>81</v>
      </c>
      <c r="AO2" s="6"/>
      <c r="AQ2" s="2" t="s">
        <v>88</v>
      </c>
      <c r="AR2" s="3"/>
      <c r="AS2" s="3"/>
      <c r="AT2" s="3"/>
    </row>
    <row r="3" spans="1:46" x14ac:dyDescent="0.35">
      <c r="A3" s="2" t="s">
        <v>81</v>
      </c>
      <c r="B3" s="3"/>
      <c r="C3" s="3"/>
      <c r="D3" s="3"/>
      <c r="F3" s="2" t="s">
        <v>88</v>
      </c>
      <c r="G3" s="4"/>
      <c r="H3" s="4"/>
      <c r="I3" s="4"/>
      <c r="K3" s="2" t="s">
        <v>81</v>
      </c>
      <c r="L3" s="3"/>
      <c r="M3" s="3"/>
      <c r="N3" s="3"/>
      <c r="P3" s="2" t="s">
        <v>81</v>
      </c>
      <c r="Q3" s="4"/>
      <c r="R3" s="4"/>
      <c r="T3" s="2" t="s">
        <v>88</v>
      </c>
      <c r="U3" s="5"/>
      <c r="V3" s="5"/>
      <c r="W3" s="5"/>
      <c r="Y3" s="2" t="s">
        <v>81</v>
      </c>
      <c r="Z3" s="5"/>
      <c r="AA3" s="5"/>
      <c r="AB3" s="5"/>
      <c r="AC3" s="5"/>
      <c r="AD3" s="5"/>
      <c r="AE3" s="5"/>
      <c r="AF3" s="5"/>
      <c r="AG3" s="5"/>
      <c r="AH3" s="5"/>
      <c r="AI3" s="5"/>
      <c r="AK3" s="2" t="s">
        <v>81</v>
      </c>
      <c r="AL3" s="3"/>
      <c r="AN3" s="2" t="s">
        <v>88</v>
      </c>
      <c r="AO3" s="6"/>
      <c r="AQ3" s="2" t="s">
        <v>81</v>
      </c>
      <c r="AR3" s="3"/>
      <c r="AS3" s="3"/>
      <c r="AT3" s="3"/>
    </row>
    <row r="4" spans="1:46" x14ac:dyDescent="0.35">
      <c r="A4" s="2" t="s">
        <v>85</v>
      </c>
      <c r="B4" s="3">
        <v>0.15084148833591227</v>
      </c>
      <c r="C4" s="3">
        <v>0</v>
      </c>
      <c r="D4" s="3">
        <v>0.84915851166408773</v>
      </c>
      <c r="F4" s="2" t="s">
        <v>76</v>
      </c>
      <c r="G4" s="4">
        <v>5.1711903117231657</v>
      </c>
      <c r="H4" s="4">
        <v>0</v>
      </c>
      <c r="I4" s="4">
        <v>3.4037504146446347</v>
      </c>
      <c r="K4" s="2" t="s">
        <v>85</v>
      </c>
      <c r="L4" s="3">
        <v>0.17456262594531707</v>
      </c>
      <c r="M4" s="3">
        <v>0</v>
      </c>
      <c r="N4" s="3">
        <v>0.1307234850641584</v>
      </c>
      <c r="P4" s="2" t="s">
        <v>85</v>
      </c>
      <c r="Q4" s="4">
        <v>1.5448235294117647</v>
      </c>
      <c r="R4" s="4">
        <v>0.51494117647058824</v>
      </c>
      <c r="T4" s="2" t="s">
        <v>76</v>
      </c>
      <c r="U4" s="5">
        <v>1105.7701869035309</v>
      </c>
      <c r="V4" s="5">
        <v>0</v>
      </c>
      <c r="W4" s="5">
        <v>913.31233055475354</v>
      </c>
      <c r="Y4" s="2" t="s">
        <v>85</v>
      </c>
      <c r="Z4" s="5">
        <v>0.14468861111111112</v>
      </c>
      <c r="AA4" s="5">
        <v>6.0911111111111114E-3</v>
      </c>
      <c r="AB4" s="5">
        <v>5.7500000000000008E-3</v>
      </c>
      <c r="AC4" s="5">
        <v>2.4558611111111111E-2</v>
      </c>
      <c r="AD4" s="5">
        <v>2.6855555555555556E-3</v>
      </c>
      <c r="AE4" s="5">
        <v>3.2525000000000002E-3</v>
      </c>
      <c r="AF4" s="5">
        <v>1.3805555555555557E-3</v>
      </c>
      <c r="AG4" s="5">
        <v>1.7825E-3</v>
      </c>
      <c r="AH4" s="5">
        <v>8.3361111111111114E-4</v>
      </c>
      <c r="AI4" s="5">
        <v>6.2315555555555555E-2</v>
      </c>
      <c r="AK4" s="2" t="s">
        <v>88</v>
      </c>
      <c r="AL4" s="3"/>
      <c r="AN4" s="2" t="s">
        <v>76</v>
      </c>
      <c r="AO4" s="6">
        <v>2.25</v>
      </c>
      <c r="AQ4" s="2" t="s">
        <v>85</v>
      </c>
      <c r="AR4" s="3">
        <v>0.17456262594531707</v>
      </c>
      <c r="AS4" s="3">
        <v>0</v>
      </c>
      <c r="AT4" s="3">
        <v>0.1307234850641584</v>
      </c>
    </row>
    <row r="5" spans="1:46" x14ac:dyDescent="0.35">
      <c r="A5" s="2" t="s">
        <v>76</v>
      </c>
      <c r="B5" s="3">
        <v>0.55993295211424821</v>
      </c>
      <c r="C5" s="3">
        <v>0</v>
      </c>
      <c r="D5" s="3">
        <v>0.44006704788575174</v>
      </c>
      <c r="F5" s="2" t="s">
        <v>85</v>
      </c>
      <c r="G5" s="4">
        <v>5.7694866574565564</v>
      </c>
      <c r="H5" s="4">
        <v>0</v>
      </c>
      <c r="I5" s="4">
        <v>3.3396908689305964</v>
      </c>
      <c r="K5" s="2" t="s">
        <v>76</v>
      </c>
      <c r="L5" s="3">
        <v>0.23665050364966714</v>
      </c>
      <c r="M5" s="3">
        <v>0</v>
      </c>
      <c r="N5" s="3">
        <v>0.21063276668673289</v>
      </c>
      <c r="P5" s="2" t="s">
        <v>76</v>
      </c>
      <c r="Q5" s="4">
        <v>2.5776977383728612</v>
      </c>
      <c r="R5" s="4">
        <v>0.85923257945762044</v>
      </c>
      <c r="T5" s="2" t="s">
        <v>85</v>
      </c>
      <c r="U5" s="5">
        <v>1111.6500016797556</v>
      </c>
      <c r="V5" s="5">
        <v>0</v>
      </c>
      <c r="W5" s="5">
        <v>949.02748125490837</v>
      </c>
      <c r="Y5" s="2" t="s">
        <v>76</v>
      </c>
      <c r="Z5" s="5">
        <v>0.61467000000000005</v>
      </c>
      <c r="AA5" s="5">
        <v>0.14593222222222216</v>
      </c>
      <c r="AB5" s="5">
        <v>3.478861111111111E-2</v>
      </c>
      <c r="AC5" s="5">
        <v>2.1741666666666666E-2</v>
      </c>
      <c r="AD5" s="5">
        <v>1.3621388888888889E-2</v>
      </c>
      <c r="AE5" s="5">
        <v>6.9046666666666659E-2</v>
      </c>
      <c r="AF5" s="5">
        <v>9.3897222222222229E-3</v>
      </c>
      <c r="AG5" s="5">
        <v>7.6088888888888881E-3</v>
      </c>
      <c r="AH5" s="5">
        <v>5.9555555555555568E-3</v>
      </c>
      <c r="AI5" s="5">
        <v>0.16212194444444442</v>
      </c>
      <c r="AK5" s="2" t="s">
        <v>76</v>
      </c>
      <c r="AL5" s="3">
        <v>0</v>
      </c>
      <c r="AN5" s="2" t="s">
        <v>85</v>
      </c>
      <c r="AO5" s="6">
        <v>2.6499999999996362</v>
      </c>
      <c r="AQ5" s="2" t="s">
        <v>76</v>
      </c>
      <c r="AR5" s="3">
        <v>0.23665050364966714</v>
      </c>
      <c r="AS5" s="3">
        <v>0</v>
      </c>
      <c r="AT5" s="3">
        <v>0.21063276668673289</v>
      </c>
    </row>
    <row r="6" spans="1:46" x14ac:dyDescent="0.35">
      <c r="A6" s="2" t="s">
        <v>79</v>
      </c>
      <c r="B6" s="3">
        <v>0.8083190342292853</v>
      </c>
      <c r="C6" s="3">
        <v>1.2614708507364705E-2</v>
      </c>
      <c r="D6" s="3">
        <v>0.17906625726334999</v>
      </c>
      <c r="F6" s="2" t="s">
        <v>70</v>
      </c>
      <c r="G6" s="4">
        <v>25.257149368592547</v>
      </c>
      <c r="H6" s="4">
        <v>16.112763592590113</v>
      </c>
      <c r="I6" s="4">
        <v>2.7504416160252081</v>
      </c>
      <c r="K6" s="2" t="s">
        <v>70</v>
      </c>
      <c r="L6" s="3">
        <v>0.53621090923733028</v>
      </c>
      <c r="M6" s="3">
        <v>0.36549698461312125</v>
      </c>
      <c r="N6" s="3">
        <v>0.14477490839097443</v>
      </c>
      <c r="P6" s="2" t="s">
        <v>70</v>
      </c>
      <c r="Q6" s="4">
        <v>10.673593145460798</v>
      </c>
      <c r="R6" s="4">
        <v>11.641899266577967</v>
      </c>
      <c r="T6" s="2" t="s">
        <v>70</v>
      </c>
      <c r="U6" s="5">
        <v>1654.7580074486191</v>
      </c>
      <c r="V6" s="5">
        <v>1727.6084930419024</v>
      </c>
      <c r="W6" s="5">
        <v>933.22347969796999</v>
      </c>
      <c r="Y6" s="2" t="s">
        <v>91</v>
      </c>
      <c r="Z6" s="5">
        <v>3.3391941666666667</v>
      </c>
      <c r="AA6" s="5">
        <v>0.81258805555555558</v>
      </c>
      <c r="AB6" s="5">
        <v>0.40707694444444453</v>
      </c>
      <c r="AC6" s="5">
        <v>0.41737861111111108</v>
      </c>
      <c r="AD6" s="5">
        <v>0.45459361111111113</v>
      </c>
      <c r="AE6" s="5">
        <v>0.51307472222222217</v>
      </c>
      <c r="AF6" s="5">
        <v>0.62239972222222217</v>
      </c>
      <c r="AG6" s="5">
        <v>0.77866194444444425</v>
      </c>
      <c r="AH6" s="5">
        <v>1.0580616666666665</v>
      </c>
      <c r="AI6" s="5">
        <v>17.975101111111112</v>
      </c>
      <c r="AK6" s="2" t="s">
        <v>70</v>
      </c>
      <c r="AL6" s="3">
        <v>0.41813599410430974</v>
      </c>
      <c r="AN6" s="2" t="s">
        <v>91</v>
      </c>
      <c r="AO6" s="6">
        <v>30.150000000000091</v>
      </c>
      <c r="AQ6" s="2" t="s">
        <v>70</v>
      </c>
      <c r="AR6" s="3">
        <v>0.53621090923733028</v>
      </c>
      <c r="AS6" s="3">
        <v>0.36549698461312125</v>
      </c>
      <c r="AT6" s="3">
        <v>0.14477490839097443</v>
      </c>
    </row>
    <row r="7" spans="1:46" x14ac:dyDescent="0.35">
      <c r="A7" s="2" t="s">
        <v>70</v>
      </c>
      <c r="B7" s="3">
        <v>0.81968423703610394</v>
      </c>
      <c r="C7" s="3">
        <v>2.0710491667478945E-2</v>
      </c>
      <c r="D7" s="3">
        <v>0.15960527129641713</v>
      </c>
      <c r="F7" s="2" t="s">
        <v>79</v>
      </c>
      <c r="G7" s="4">
        <v>30.263517530255296</v>
      </c>
      <c r="H7" s="4">
        <v>13.748329045617117</v>
      </c>
      <c r="I7" s="4">
        <v>2.5399260937995032</v>
      </c>
      <c r="K7" s="2" t="s">
        <v>79</v>
      </c>
      <c r="L7" s="3">
        <v>0.70469193206903369</v>
      </c>
      <c r="M7" s="3">
        <v>0.37032136131565407</v>
      </c>
      <c r="N7" s="3">
        <v>0.16509594805340805</v>
      </c>
      <c r="P7" s="2" t="s">
        <v>91</v>
      </c>
      <c r="Q7" s="4">
        <v>10.887292547256015</v>
      </c>
      <c r="R7" s="4">
        <v>10.501419354832466</v>
      </c>
      <c r="T7" s="2" t="s">
        <v>79</v>
      </c>
      <c r="U7" s="5">
        <v>1794.329365412319</v>
      </c>
      <c r="V7" s="5">
        <v>1586.7752588752574</v>
      </c>
      <c r="W7" s="5">
        <v>905.23278055756293</v>
      </c>
      <c r="Y7" s="2" t="s">
        <v>94</v>
      </c>
      <c r="Z7" s="5">
        <v>4.4477286111111107</v>
      </c>
      <c r="AA7" s="5">
        <v>0.83108249999999972</v>
      </c>
      <c r="AB7" s="5">
        <v>0.54281666666666639</v>
      </c>
      <c r="AC7" s="5">
        <v>0.63120361111111123</v>
      </c>
      <c r="AD7" s="5">
        <v>0.88256527777777771</v>
      </c>
      <c r="AE7" s="5">
        <v>1.2577816666666661</v>
      </c>
      <c r="AF7" s="5">
        <v>1.9505291666666673</v>
      </c>
      <c r="AG7" s="5">
        <v>2.9220674999999994</v>
      </c>
      <c r="AH7" s="5">
        <v>3.8203330555555555</v>
      </c>
      <c r="AI7" s="5">
        <v>12.540440555555559</v>
      </c>
      <c r="AK7" s="2" t="s">
        <v>79</v>
      </c>
      <c r="AL7" s="3">
        <v>0.4218287465050406</v>
      </c>
      <c r="AN7" s="2" t="s">
        <v>94</v>
      </c>
      <c r="AO7" s="6">
        <v>33.25</v>
      </c>
      <c r="AQ7" s="2" t="s">
        <v>79</v>
      </c>
      <c r="AR7" s="3">
        <v>0.70469193206903369</v>
      </c>
      <c r="AS7" s="3">
        <v>0.37032136131565407</v>
      </c>
      <c r="AT7" s="3">
        <v>0.16509594805340805</v>
      </c>
    </row>
    <row r="8" spans="1:46" x14ac:dyDescent="0.35">
      <c r="A8" s="2" t="s">
        <v>91</v>
      </c>
      <c r="B8" s="3">
        <v>0.88343591369767616</v>
      </c>
      <c r="C8" s="3">
        <v>2.6924509033670353E-5</v>
      </c>
      <c r="D8" s="3">
        <v>0.11653716179329027</v>
      </c>
      <c r="F8" s="2" t="s">
        <v>94</v>
      </c>
      <c r="G8" s="4">
        <v>40.539208624720558</v>
      </c>
      <c r="H8" s="4">
        <v>13.575206711409397</v>
      </c>
      <c r="I8" s="4">
        <v>3.5448107503230166</v>
      </c>
      <c r="K8" s="2" t="s">
        <v>91</v>
      </c>
      <c r="L8" s="3">
        <v>0.79576409274511961</v>
      </c>
      <c r="M8" s="3">
        <v>0.41171931034482762</v>
      </c>
      <c r="N8" s="3">
        <v>0.12389551244030443</v>
      </c>
      <c r="P8" s="2" t="s">
        <v>97</v>
      </c>
      <c r="Q8" s="4">
        <v>10.896552366084421</v>
      </c>
      <c r="R8" s="4">
        <v>10.992909644399873</v>
      </c>
      <c r="T8" s="2" t="s">
        <v>97</v>
      </c>
      <c r="U8" s="5">
        <v>1934.4706710506484</v>
      </c>
      <c r="V8" s="5">
        <v>1623.9334897185527</v>
      </c>
      <c r="W8" s="5">
        <v>912.22426610841501</v>
      </c>
      <c r="Y8" s="2" t="s">
        <v>97</v>
      </c>
      <c r="Z8" s="5">
        <v>4.9635994444444442</v>
      </c>
      <c r="AA8" s="5">
        <v>0.65665833333333334</v>
      </c>
      <c r="AB8" s="5">
        <v>0.31128388888888886</v>
      </c>
      <c r="AC8" s="5">
        <v>0.32542305555555556</v>
      </c>
      <c r="AD8" s="5">
        <v>0.48221805555555558</v>
      </c>
      <c r="AE8" s="5">
        <v>0.65693861111111118</v>
      </c>
      <c r="AF8" s="5">
        <v>0.85759000000000019</v>
      </c>
      <c r="AG8" s="5">
        <v>1.0404575</v>
      </c>
      <c r="AH8" s="5">
        <v>1.3965661111111112</v>
      </c>
      <c r="AI8" s="5">
        <v>18.677480555555555</v>
      </c>
      <c r="AK8" s="2" t="s">
        <v>94</v>
      </c>
      <c r="AL8" s="3">
        <v>0.59587373716164604</v>
      </c>
      <c r="AN8" s="2" t="s">
        <v>97</v>
      </c>
      <c r="AO8" s="6">
        <v>33.349999999999909</v>
      </c>
      <c r="AQ8" s="2" t="s">
        <v>91</v>
      </c>
      <c r="AR8" s="3">
        <v>0.79576409274511961</v>
      </c>
      <c r="AS8" s="3">
        <v>0.41171931034482762</v>
      </c>
      <c r="AT8" s="3">
        <v>0.12389551244030443</v>
      </c>
    </row>
    <row r="9" spans="1:46" x14ac:dyDescent="0.35">
      <c r="A9" s="2" t="s">
        <v>97</v>
      </c>
      <c r="B9" s="3">
        <v>0.88365370904318585</v>
      </c>
      <c r="C9" s="3">
        <v>5.089026052842228E-3</v>
      </c>
      <c r="D9" s="3">
        <v>0.11125726490397178</v>
      </c>
      <c r="F9" s="2" t="s">
        <v>91</v>
      </c>
      <c r="G9" s="4">
        <v>42.167549258482921</v>
      </c>
      <c r="H9" s="4">
        <v>22.074275862068966</v>
      </c>
      <c r="I9" s="4">
        <v>3.2056682256790077</v>
      </c>
      <c r="K9" s="2" t="s">
        <v>94</v>
      </c>
      <c r="L9" s="3">
        <v>0.80340305059246997</v>
      </c>
      <c r="M9" s="3">
        <v>0.33764128170715341</v>
      </c>
      <c r="N9" s="3">
        <v>0.14172929219357844</v>
      </c>
      <c r="P9" s="2" t="s">
        <v>94</v>
      </c>
      <c r="Q9" s="4">
        <v>11.142662244053398</v>
      </c>
      <c r="R9" s="4">
        <v>11.123051677236182</v>
      </c>
      <c r="T9" s="2" t="s">
        <v>91</v>
      </c>
      <c r="U9" s="5">
        <v>1942.4074322407203</v>
      </c>
      <c r="V9" s="5">
        <v>2128.3847931034484</v>
      </c>
      <c r="W9" s="5">
        <v>921.75639004964023</v>
      </c>
      <c r="Y9" s="2" t="s">
        <v>79</v>
      </c>
      <c r="Z9" s="5">
        <v>6.2493141666666636</v>
      </c>
      <c r="AA9" s="5">
        <v>0.99243472222222195</v>
      </c>
      <c r="AB9" s="5">
        <v>0.50634638888888872</v>
      </c>
      <c r="AC9" s="5">
        <v>0.56122972222222223</v>
      </c>
      <c r="AD9" s="5">
        <v>0.72805722222222224</v>
      </c>
      <c r="AE9" s="5">
        <v>0.91028138888888865</v>
      </c>
      <c r="AF9" s="5">
        <v>1.2370650000000005</v>
      </c>
      <c r="AG9" s="5">
        <v>1.3507033333333331</v>
      </c>
      <c r="AH9" s="5">
        <v>1.6877972222222219</v>
      </c>
      <c r="AI9" s="5">
        <v>14.130839444444446</v>
      </c>
      <c r="AK9" s="2" t="s">
        <v>97</v>
      </c>
      <c r="AL9" s="3">
        <v>0.61454129309400929</v>
      </c>
      <c r="AN9" s="2" t="s">
        <v>79</v>
      </c>
      <c r="AO9" s="6">
        <v>34.75</v>
      </c>
      <c r="AQ9" s="2" t="s">
        <v>94</v>
      </c>
      <c r="AR9" s="3">
        <v>0.80340305059246997</v>
      </c>
      <c r="AS9" s="3">
        <v>0.33764128170715341</v>
      </c>
      <c r="AT9" s="3">
        <v>0.14172929219357844</v>
      </c>
    </row>
    <row r="10" spans="1:46" x14ac:dyDescent="0.35">
      <c r="A10" s="2" t="s">
        <v>94</v>
      </c>
      <c r="B10" s="3">
        <v>0.889813285477147</v>
      </c>
      <c r="C10" s="3">
        <v>2.4687611204942707E-3</v>
      </c>
      <c r="D10" s="3">
        <v>0.10771795340235861</v>
      </c>
      <c r="F10" s="2" t="s">
        <v>97</v>
      </c>
      <c r="G10" s="4">
        <v>44.380237804111616</v>
      </c>
      <c r="H10" s="4">
        <v>15.867805874630783</v>
      </c>
      <c r="I10" s="4">
        <v>3.663818314880841</v>
      </c>
      <c r="K10" s="2" t="s">
        <v>97</v>
      </c>
      <c r="L10" s="3">
        <v>0.82025061286297185</v>
      </c>
      <c r="M10" s="3">
        <v>0.3001331524878561</v>
      </c>
      <c r="N10" s="3">
        <v>0.14982669428931725</v>
      </c>
      <c r="P10" s="2" t="s">
        <v>79</v>
      </c>
      <c r="Q10" s="4">
        <v>11.169221202161056</v>
      </c>
      <c r="R10" s="4">
        <v>10.858000210483079</v>
      </c>
      <c r="T10" s="2" t="s">
        <v>94</v>
      </c>
      <c r="U10" s="5">
        <v>1945.9744238027483</v>
      </c>
      <c r="V10" s="5">
        <v>1250.7145551156002</v>
      </c>
      <c r="W10" s="5">
        <v>912.28507772100795</v>
      </c>
      <c r="Y10" s="2" t="s">
        <v>70</v>
      </c>
      <c r="Z10" s="5">
        <v>9.8314877777777774</v>
      </c>
      <c r="AA10" s="5">
        <v>1.5579186111111114</v>
      </c>
      <c r="AB10" s="5">
        <v>0.51379166666666665</v>
      </c>
      <c r="AC10" s="5">
        <v>0.3209191666666667</v>
      </c>
      <c r="AD10" s="5">
        <v>0.2811427777777778</v>
      </c>
      <c r="AE10" s="5">
        <v>0.34229638888888886</v>
      </c>
      <c r="AF10" s="5">
        <v>0.43075611111111112</v>
      </c>
      <c r="AG10" s="5">
        <v>0.49298361111111105</v>
      </c>
      <c r="AH10" s="5">
        <v>0.55076722222222219</v>
      </c>
      <c r="AI10" s="5">
        <v>18.544280833333335</v>
      </c>
      <c r="AK10" s="2" t="s">
        <v>91</v>
      </c>
      <c r="AL10" s="3">
        <v>0.66300443220337857</v>
      </c>
      <c r="AN10" s="2" t="s">
        <v>70</v>
      </c>
      <c r="AO10" s="6">
        <v>39.5</v>
      </c>
      <c r="AQ10" s="2" t="s">
        <v>97</v>
      </c>
      <c r="AR10" s="3">
        <v>0.82025061286297185</v>
      </c>
      <c r="AS10" s="3">
        <v>0.3001331524878561</v>
      </c>
      <c r="AT10" s="3">
        <v>0.14982669428931725</v>
      </c>
    </row>
    <row r="11" spans="1:46" x14ac:dyDescent="0.35">
      <c r="A11" s="2" t="s">
        <v>39</v>
      </c>
      <c r="B11" s="3">
        <v>0.71366865999050844</v>
      </c>
      <c r="C11" s="3">
        <v>5.8442731224591172E-3</v>
      </c>
      <c r="D11" s="3">
        <v>0.28048706688703245</v>
      </c>
      <c r="F11" s="2" t="s">
        <v>39</v>
      </c>
      <c r="G11" s="4">
        <v>27.649762793620386</v>
      </c>
      <c r="H11" s="4">
        <v>11.625483012330912</v>
      </c>
      <c r="I11" s="4">
        <v>3.2068723263261156</v>
      </c>
      <c r="K11" s="2" t="s">
        <v>39</v>
      </c>
      <c r="L11" s="3">
        <v>0.58164767530027284</v>
      </c>
      <c r="M11" s="3">
        <v>0.25504458435265892</v>
      </c>
      <c r="N11" s="3">
        <v>0.15238265815978197</v>
      </c>
      <c r="P11" s="2" t="s">
        <v>39</v>
      </c>
      <c r="Q11" s="4">
        <v>8.4131203961143317</v>
      </c>
      <c r="R11" s="4">
        <v>8.0702077013511122</v>
      </c>
      <c r="T11" s="2" t="s">
        <v>39</v>
      </c>
      <c r="U11" s="5">
        <v>1641.3371555054775</v>
      </c>
      <c r="V11" s="5">
        <v>1188.2023699792517</v>
      </c>
      <c r="W11" s="5">
        <v>921.00882942060809</v>
      </c>
      <c r="Y11" s="2" t="s">
        <v>39</v>
      </c>
      <c r="Z11" s="5">
        <v>4.2272403968253958</v>
      </c>
      <c r="AA11" s="5">
        <v>0.71467222222222215</v>
      </c>
      <c r="AB11" s="5">
        <v>0.33169345238095227</v>
      </c>
      <c r="AC11" s="5">
        <v>0.32892206349206354</v>
      </c>
      <c r="AD11" s="5">
        <v>0.40641198412698415</v>
      </c>
      <c r="AE11" s="5">
        <v>0.53609599206349201</v>
      </c>
      <c r="AF11" s="5">
        <v>0.72987289682539702</v>
      </c>
      <c r="AG11" s="5">
        <v>0.94203789682539685</v>
      </c>
      <c r="AH11" s="5">
        <v>1.2171877777777775</v>
      </c>
      <c r="AI11" s="5">
        <v>11.727511428571429</v>
      </c>
      <c r="AK11" s="2" t="s">
        <v>39</v>
      </c>
      <c r="AL11" s="3">
        <v>0.38762631472405484</v>
      </c>
      <c r="AN11" s="2" t="s">
        <v>39</v>
      </c>
      <c r="AO11" s="6">
        <v>39.5</v>
      </c>
      <c r="AQ11" s="2" t="s">
        <v>39</v>
      </c>
      <c r="AR11" s="3">
        <v>0.58164767530027284</v>
      </c>
      <c r="AS11" s="3">
        <v>0.25504458435265892</v>
      </c>
      <c r="AT11" s="3">
        <v>0.15238265815978197</v>
      </c>
    </row>
  </sheetData>
  <pageMargins left="0.511811024" right="0.511811024" top="0.78740157499999996" bottom="0.78740157499999996" header="0.31496062000000002" footer="0.31496062000000002"/>
  <headerFooter>
    <oddHeader>&amp;L&amp;"Calibri"&amp;10&amp;K008000 Uso da Empresa&amp;1#_x000D_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788EC-2DE1-4C9D-BE8F-00E0F6729A3D}">
  <dimension ref="A1"/>
  <sheetViews>
    <sheetView topLeftCell="A109" zoomScale="70" zoomScaleNormal="70" workbookViewId="0">
      <selection activeCell="AC32" sqref="AC32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89A08-76BB-47FD-820D-708C88A07222}">
  <dimension ref="A1:B30"/>
  <sheetViews>
    <sheetView tabSelected="1" topLeftCell="A22" workbookViewId="0">
      <selection activeCell="B31" sqref="B31"/>
    </sheetView>
  </sheetViews>
  <sheetFormatPr defaultRowHeight="14.5" x14ac:dyDescent="0.35"/>
  <sheetData>
    <row r="1" spans="1:2" ht="16" thickBot="1" x14ac:dyDescent="0.4">
      <c r="A1" s="7">
        <v>5</v>
      </c>
      <c r="B1" s="7">
        <v>4</v>
      </c>
    </row>
    <row r="2" spans="1:2" ht="16" thickBot="1" x14ac:dyDescent="0.4">
      <c r="A2" s="7">
        <v>5</v>
      </c>
      <c r="B2" s="7">
        <v>5</v>
      </c>
    </row>
    <row r="3" spans="1:2" ht="16" thickBot="1" x14ac:dyDescent="0.4">
      <c r="A3" s="7">
        <v>5</v>
      </c>
      <c r="B3" s="7">
        <v>5</v>
      </c>
    </row>
    <row r="4" spans="1:2" ht="16" thickBot="1" x14ac:dyDescent="0.4">
      <c r="A4" s="7">
        <v>3</v>
      </c>
      <c r="B4" s="7">
        <v>5</v>
      </c>
    </row>
    <row r="5" spans="1:2" ht="16" thickBot="1" x14ac:dyDescent="0.4">
      <c r="A5" s="7">
        <v>0</v>
      </c>
      <c r="B5" s="7">
        <v>0</v>
      </c>
    </row>
    <row r="6" spans="1:2" ht="16" thickBot="1" x14ac:dyDescent="0.4">
      <c r="A6" s="7">
        <v>4</v>
      </c>
      <c r="B6" s="7">
        <v>3</v>
      </c>
    </row>
    <row r="7" spans="1:2" ht="16" thickBot="1" x14ac:dyDescent="0.4">
      <c r="A7" s="7">
        <v>3</v>
      </c>
      <c r="B7" s="7">
        <v>3</v>
      </c>
    </row>
    <row r="8" spans="1:2" ht="16" thickBot="1" x14ac:dyDescent="0.4">
      <c r="A8" s="7">
        <v>4</v>
      </c>
      <c r="B8" s="7">
        <v>3</v>
      </c>
    </row>
    <row r="9" spans="1:2" ht="16" thickBot="1" x14ac:dyDescent="0.4">
      <c r="A9" s="7">
        <v>5</v>
      </c>
      <c r="B9" s="7">
        <v>4</v>
      </c>
    </row>
    <row r="10" spans="1:2" ht="16" thickBot="1" x14ac:dyDescent="0.4">
      <c r="A10" s="7">
        <v>5</v>
      </c>
      <c r="B10" s="7">
        <v>4</v>
      </c>
    </row>
    <row r="11" spans="1:2" ht="16" thickBot="1" x14ac:dyDescent="0.4">
      <c r="A11" s="7">
        <v>3</v>
      </c>
      <c r="B11" s="7">
        <v>3</v>
      </c>
    </row>
    <row r="12" spans="1:2" ht="16" thickBot="1" x14ac:dyDescent="0.4">
      <c r="A12" s="7">
        <v>5</v>
      </c>
      <c r="B12" s="7">
        <v>5</v>
      </c>
    </row>
    <row r="13" spans="1:2" ht="16" thickBot="1" x14ac:dyDescent="0.4">
      <c r="A13" s="7">
        <v>5</v>
      </c>
      <c r="B13" s="7">
        <v>5</v>
      </c>
    </row>
    <row r="14" spans="1:2" ht="16" thickBot="1" x14ac:dyDescent="0.4">
      <c r="A14" s="7">
        <v>5</v>
      </c>
      <c r="B14" s="7">
        <v>4</v>
      </c>
    </row>
    <row r="15" spans="1:2" ht="16" thickBot="1" x14ac:dyDescent="0.4">
      <c r="A15" s="7">
        <v>3</v>
      </c>
      <c r="B15" s="7">
        <v>3</v>
      </c>
    </row>
    <row r="16" spans="1:2" ht="16" thickBot="1" x14ac:dyDescent="0.4">
      <c r="A16" s="7">
        <v>5</v>
      </c>
      <c r="B16" s="7">
        <v>5</v>
      </c>
    </row>
    <row r="17" spans="1:2" ht="16" thickBot="1" x14ac:dyDescent="0.4">
      <c r="A17" s="7">
        <v>1</v>
      </c>
      <c r="B17" s="7">
        <v>1</v>
      </c>
    </row>
    <row r="18" spans="1:2" ht="16" thickBot="1" x14ac:dyDescent="0.4">
      <c r="A18" s="7">
        <v>5</v>
      </c>
      <c r="B18" s="7">
        <v>4</v>
      </c>
    </row>
    <row r="19" spans="1:2" ht="16" thickBot="1" x14ac:dyDescent="0.4">
      <c r="A19" s="7">
        <v>2</v>
      </c>
      <c r="B19" s="7">
        <v>2</v>
      </c>
    </row>
    <row r="20" spans="1:2" ht="16" thickBot="1" x14ac:dyDescent="0.4">
      <c r="A20" s="7">
        <v>5</v>
      </c>
      <c r="B20" s="7">
        <v>5</v>
      </c>
    </row>
    <row r="21" spans="1:2" ht="16" thickBot="1" x14ac:dyDescent="0.4">
      <c r="A21" s="7">
        <v>3</v>
      </c>
      <c r="B21" s="7">
        <v>3</v>
      </c>
    </row>
    <row r="22" spans="1:2" ht="16" thickBot="1" x14ac:dyDescent="0.4">
      <c r="A22" s="7">
        <v>5</v>
      </c>
      <c r="B22" s="7">
        <v>5</v>
      </c>
    </row>
    <row r="23" spans="1:2" ht="16" thickBot="1" x14ac:dyDescent="0.4">
      <c r="A23" s="7">
        <v>5</v>
      </c>
      <c r="B23" s="7">
        <v>5</v>
      </c>
    </row>
    <row r="24" spans="1:2" ht="16" thickBot="1" x14ac:dyDescent="0.4">
      <c r="A24" s="7">
        <v>4</v>
      </c>
      <c r="B24" s="7">
        <v>5</v>
      </c>
    </row>
    <row r="25" spans="1:2" ht="16" thickBot="1" x14ac:dyDescent="0.4">
      <c r="A25" s="7">
        <v>5</v>
      </c>
      <c r="B25" s="7">
        <v>4</v>
      </c>
    </row>
    <row r="26" spans="1:2" ht="16" thickBot="1" x14ac:dyDescent="0.4">
      <c r="A26" s="7">
        <v>5</v>
      </c>
      <c r="B26" s="7">
        <v>5</v>
      </c>
    </row>
    <row r="27" spans="1:2" ht="16" thickBot="1" x14ac:dyDescent="0.4">
      <c r="A27" s="7">
        <v>3</v>
      </c>
      <c r="B27" s="7">
        <v>5</v>
      </c>
    </row>
    <row r="28" spans="1:2" ht="16" thickBot="1" x14ac:dyDescent="0.4">
      <c r="A28" s="7">
        <v>5</v>
      </c>
      <c r="B28" s="7">
        <v>5</v>
      </c>
    </row>
    <row r="29" spans="1:2" ht="16" thickBot="1" x14ac:dyDescent="0.4">
      <c r="A29" s="7">
        <v>3</v>
      </c>
      <c r="B29" s="7">
        <v>5</v>
      </c>
    </row>
    <row r="30" spans="1:2" x14ac:dyDescent="0.35">
      <c r="A30">
        <f>SUM(A1:A29)</f>
        <v>116</v>
      </c>
      <c r="B30">
        <f>SUM(B1:B29)</f>
        <v>115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Metadata/LabelInfo.xml><?xml version="1.0" encoding="utf-8"?>
<clbl:labelList xmlns:clbl="http://schemas.microsoft.com/office/2020/mipLabelMetadata">
  <clbl:label id="{0ea4377b-7f3b-4ac9-889b-9716fd28d8a5}" enabled="1" method="Standard" siteId="{3a43fc6f-e93a-48b7-8be2-94b89d7c36e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Exportar</vt:lpstr>
      <vt:lpstr>Planilha1</vt:lpstr>
      <vt:lpstr>Planilha2</vt:lpstr>
      <vt:lpstr>Planilha3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2024-04-06T14:22:03Z</dcterms:created>
  <dcterms:modified xsi:type="dcterms:W3CDTF">2024-07-04T17:29:25Z</dcterms:modified>
  <cp:category/>
</cp:coreProperties>
</file>