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野败\Desktop\大学物理实验\"/>
    </mc:Choice>
  </mc:AlternateContent>
  <xr:revisionPtr revIDLastSave="0" documentId="13_ncr:1_{5728A613-953E-40DE-850F-06AD2F6841CC}" xr6:coauthVersionLast="47" xr6:coauthVersionMax="47" xr10:uidLastSave="{00000000-0000-0000-0000-000000000000}"/>
  <bookViews>
    <workbookView xWindow="-98" yWindow="-98" windowWidth="24196" windowHeight="14476" xr2:uid="{8C6F0E5E-6E0A-4FCC-9111-55B4E5C42B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0" i="1" l="1"/>
  <c r="K19" i="1"/>
  <c r="L18" i="1"/>
  <c r="K18" i="1"/>
  <c r="K17" i="1"/>
  <c r="K16" i="1"/>
  <c r="K10" i="1"/>
  <c r="K5" i="1"/>
  <c r="K14" i="1"/>
  <c r="B14" i="1"/>
  <c r="C14" i="1"/>
  <c r="E14" i="1"/>
  <c r="F14" i="1"/>
  <c r="G14" i="1"/>
  <c r="H14" i="1"/>
  <c r="I14" i="1"/>
  <c r="J14" i="1"/>
  <c r="A14" i="1"/>
  <c r="B12" i="1"/>
  <c r="C12" i="1"/>
  <c r="E12" i="1"/>
  <c r="F12" i="1"/>
  <c r="G12" i="1"/>
  <c r="H12" i="1"/>
  <c r="I12" i="1"/>
  <c r="J12" i="1"/>
  <c r="A12" i="1"/>
  <c r="B10" i="1"/>
  <c r="C10" i="1"/>
  <c r="E10" i="1"/>
  <c r="F10" i="1"/>
  <c r="G10" i="1"/>
  <c r="H10" i="1"/>
  <c r="I10" i="1"/>
  <c r="J10" i="1"/>
  <c r="A10" i="1"/>
  <c r="B5" i="1"/>
  <c r="C5" i="1"/>
  <c r="D5" i="1"/>
  <c r="E5" i="1"/>
  <c r="F5" i="1"/>
  <c r="G5" i="1"/>
  <c r="H5" i="1"/>
  <c r="I5" i="1"/>
  <c r="J5" i="1"/>
  <c r="A5" i="1"/>
  <c r="B9" i="1"/>
  <c r="C9" i="1"/>
  <c r="D9" i="1"/>
  <c r="D10" i="1" s="1"/>
  <c r="D12" i="1" s="1"/>
  <c r="D14" i="1" s="1"/>
  <c r="E9" i="1"/>
  <c r="F9" i="1"/>
  <c r="G9" i="1"/>
  <c r="H9" i="1"/>
  <c r="I9" i="1"/>
  <c r="J9" i="1"/>
  <c r="A9" i="1"/>
  <c r="B4" i="1"/>
  <c r="C4" i="1"/>
  <c r="D4" i="1"/>
  <c r="E4" i="1"/>
  <c r="F4" i="1"/>
  <c r="G4" i="1"/>
  <c r="H4" i="1"/>
  <c r="I4" i="1"/>
  <c r="J4" i="1"/>
  <c r="A4" i="1"/>
  <c r="C6" i="1"/>
  <c r="D6" i="1" s="1"/>
  <c r="E6" i="1" s="1"/>
  <c r="F6" i="1" s="1"/>
  <c r="G6" i="1" s="1"/>
  <c r="H6" i="1" s="1"/>
  <c r="I6" i="1" s="1"/>
  <c r="J6" i="1" s="1"/>
  <c r="B6" i="1"/>
  <c r="J1" i="1"/>
  <c r="C1" i="1"/>
  <c r="D1" i="1"/>
  <c r="E1" i="1" s="1"/>
  <c r="F1" i="1" s="1"/>
  <c r="G1" i="1" s="1"/>
  <c r="H1" i="1" s="1"/>
  <c r="I1" i="1" s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B0F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36585-D043-4BE4-87EC-A4197F48746C}">
  <dimension ref="A1:L20"/>
  <sheetViews>
    <sheetView tabSelected="1" zoomScale="160" zoomScaleNormal="160" workbookViewId="0">
      <selection activeCell="K21" sqref="K21"/>
    </sheetView>
  </sheetViews>
  <sheetFormatPr defaultRowHeight="13.9" x14ac:dyDescent="0.4"/>
  <cols>
    <col min="11" max="11" width="12.6640625" bestFit="1" customWidth="1"/>
  </cols>
  <sheetData>
    <row r="1" spans="1:11" x14ac:dyDescent="0.4">
      <c r="A1">
        <v>24</v>
      </c>
      <c r="B1">
        <f>A1-1</f>
        <v>23</v>
      </c>
      <c r="C1">
        <f t="shared" ref="C1:I1" si="0">B1-1</f>
        <v>22</v>
      </c>
      <c r="D1">
        <f t="shared" si="0"/>
        <v>21</v>
      </c>
      <c r="E1">
        <f t="shared" si="0"/>
        <v>20</v>
      </c>
      <c r="F1">
        <f t="shared" si="0"/>
        <v>19</v>
      </c>
      <c r="G1">
        <f t="shared" si="0"/>
        <v>18</v>
      </c>
      <c r="H1">
        <f t="shared" si="0"/>
        <v>17</v>
      </c>
      <c r="I1">
        <f t="shared" si="0"/>
        <v>16</v>
      </c>
      <c r="J1">
        <f>I1-1</f>
        <v>15</v>
      </c>
    </row>
    <row r="2" spans="1:11" x14ac:dyDescent="0.4">
      <c r="A2">
        <v>29.591000000000001</v>
      </c>
      <c r="B2">
        <v>29.689</v>
      </c>
      <c r="C2">
        <v>29.795000000000002</v>
      </c>
      <c r="D2">
        <v>29.895</v>
      </c>
      <c r="E2">
        <v>29.99</v>
      </c>
      <c r="F2">
        <v>30.105</v>
      </c>
      <c r="G2">
        <v>30.222999999999999</v>
      </c>
      <c r="H2">
        <v>30.32</v>
      </c>
      <c r="I2">
        <v>30.45</v>
      </c>
      <c r="J2">
        <v>30.561</v>
      </c>
    </row>
    <row r="3" spans="1:11" x14ac:dyDescent="0.4">
      <c r="A3">
        <v>39.564999999999998</v>
      </c>
      <c r="B3">
        <v>39.380000000000003</v>
      </c>
      <c r="C3">
        <v>39.274999999999999</v>
      </c>
      <c r="D3">
        <v>39.200000000000003</v>
      </c>
      <c r="E3">
        <v>39.115000000000002</v>
      </c>
      <c r="F3">
        <v>39.064999999999998</v>
      </c>
      <c r="G3">
        <v>38.96</v>
      </c>
      <c r="H3">
        <v>38.86</v>
      </c>
      <c r="I3">
        <v>38.734999999999999</v>
      </c>
      <c r="J3">
        <v>38.615000000000002</v>
      </c>
    </row>
    <row r="4" spans="1:11" x14ac:dyDescent="0.4">
      <c r="A4" s="1">
        <f>A3-A2</f>
        <v>9.9739999999999966</v>
      </c>
      <c r="B4" s="1">
        <f t="shared" ref="B4:J4" si="1">B3-B2</f>
        <v>9.6910000000000025</v>
      </c>
      <c r="C4" s="1">
        <f t="shared" si="1"/>
        <v>9.4799999999999969</v>
      </c>
      <c r="D4" s="1">
        <f t="shared" si="1"/>
        <v>9.3050000000000033</v>
      </c>
      <c r="E4" s="1">
        <f t="shared" si="1"/>
        <v>9.1250000000000036</v>
      </c>
      <c r="F4" s="1">
        <f t="shared" si="1"/>
        <v>8.9599999999999973</v>
      </c>
      <c r="G4" s="1">
        <f t="shared" si="1"/>
        <v>8.7370000000000019</v>
      </c>
      <c r="H4" s="1">
        <f t="shared" si="1"/>
        <v>8.5399999999999991</v>
      </c>
      <c r="I4" s="1">
        <f t="shared" si="1"/>
        <v>8.2850000000000001</v>
      </c>
      <c r="J4" s="1">
        <f t="shared" si="1"/>
        <v>8.054000000000002</v>
      </c>
    </row>
    <row r="5" spans="1:11" x14ac:dyDescent="0.4">
      <c r="A5" s="1">
        <f>A4*A4</f>
        <v>99.480675999999931</v>
      </c>
      <c r="B5" s="1">
        <f t="shared" ref="B5:J5" si="2">B4*B4</f>
        <v>93.915481000000042</v>
      </c>
      <c r="C5" s="1">
        <f t="shared" si="2"/>
        <v>89.870399999999947</v>
      </c>
      <c r="D5" s="1">
        <f t="shared" si="2"/>
        <v>86.583025000000063</v>
      </c>
      <c r="E5" s="1">
        <f t="shared" si="2"/>
        <v>83.265625000000071</v>
      </c>
      <c r="F5" s="1">
        <f t="shared" si="2"/>
        <v>80.281599999999955</v>
      </c>
      <c r="G5" s="1">
        <f t="shared" si="2"/>
        <v>76.335169000000036</v>
      </c>
      <c r="H5" s="1">
        <f t="shared" si="2"/>
        <v>72.931599999999989</v>
      </c>
      <c r="I5" s="1">
        <f t="shared" si="2"/>
        <v>68.641225000000006</v>
      </c>
      <c r="J5" s="1">
        <f t="shared" si="2"/>
        <v>64.866916000000032</v>
      </c>
      <c r="K5" s="1">
        <f>SUM(A5:J5)</f>
        <v>816.17171700000006</v>
      </c>
    </row>
    <row r="6" spans="1:11" x14ac:dyDescent="0.4">
      <c r="A6">
        <v>14</v>
      </c>
      <c r="B6">
        <f>A6-1</f>
        <v>13</v>
      </c>
      <c r="C6">
        <f t="shared" ref="C6:J6" si="3">B6-1</f>
        <v>12</v>
      </c>
      <c r="D6">
        <f t="shared" si="3"/>
        <v>11</v>
      </c>
      <c r="E6">
        <f t="shared" si="3"/>
        <v>10</v>
      </c>
      <c r="F6">
        <f t="shared" si="3"/>
        <v>9</v>
      </c>
      <c r="G6">
        <f t="shared" si="3"/>
        <v>8</v>
      </c>
      <c r="H6">
        <f t="shared" si="3"/>
        <v>7</v>
      </c>
      <c r="I6">
        <f t="shared" si="3"/>
        <v>6</v>
      </c>
      <c r="J6">
        <f t="shared" si="3"/>
        <v>5</v>
      </c>
    </row>
    <row r="7" spans="1:11" x14ac:dyDescent="0.4">
      <c r="A7">
        <v>30.678999999999998</v>
      </c>
      <c r="B7">
        <v>30.800999999999998</v>
      </c>
      <c r="C7">
        <v>30.94</v>
      </c>
      <c r="D7">
        <v>31.06</v>
      </c>
      <c r="E7">
        <v>31.2</v>
      </c>
      <c r="F7">
        <v>31.36</v>
      </c>
      <c r="G7">
        <v>31.512</v>
      </c>
      <c r="H7">
        <v>31.719000000000001</v>
      </c>
      <c r="I7">
        <v>31.908000000000001</v>
      </c>
      <c r="J7">
        <v>32.100999999999999</v>
      </c>
    </row>
    <row r="8" spans="1:11" x14ac:dyDescent="0.4">
      <c r="A8">
        <v>38.47</v>
      </c>
      <c r="B8">
        <v>38.369</v>
      </c>
      <c r="C8">
        <v>38.24</v>
      </c>
      <c r="D8">
        <v>38.1</v>
      </c>
      <c r="E8">
        <v>37.96</v>
      </c>
      <c r="F8">
        <v>37.82</v>
      </c>
      <c r="G8">
        <v>37.679000000000002</v>
      </c>
      <c r="H8">
        <v>37.511000000000003</v>
      </c>
      <c r="I8">
        <v>37.350999999999999</v>
      </c>
      <c r="J8">
        <v>37.174999999999997</v>
      </c>
    </row>
    <row r="9" spans="1:11" x14ac:dyDescent="0.4">
      <c r="A9" s="1">
        <f>A8-A7</f>
        <v>7.7910000000000004</v>
      </c>
      <c r="B9" s="1">
        <f t="shared" ref="B9:J9" si="4">B8-B7</f>
        <v>7.5680000000000014</v>
      </c>
      <c r="C9" s="1">
        <f t="shared" si="4"/>
        <v>7.3000000000000007</v>
      </c>
      <c r="D9" s="1">
        <f t="shared" si="4"/>
        <v>7.0400000000000027</v>
      </c>
      <c r="E9" s="1">
        <f t="shared" si="4"/>
        <v>6.7600000000000016</v>
      </c>
      <c r="F9" s="1">
        <f t="shared" si="4"/>
        <v>6.4600000000000009</v>
      </c>
      <c r="G9" s="1">
        <f t="shared" si="4"/>
        <v>6.1670000000000016</v>
      </c>
      <c r="H9" s="1">
        <f t="shared" si="4"/>
        <v>5.7920000000000016</v>
      </c>
      <c r="I9" s="1">
        <f t="shared" si="4"/>
        <v>5.4429999999999978</v>
      </c>
      <c r="J9" s="1">
        <f t="shared" si="4"/>
        <v>5.0739999999999981</v>
      </c>
    </row>
    <row r="10" spans="1:11" x14ac:dyDescent="0.4">
      <c r="A10" s="1">
        <f>A9*A9</f>
        <v>60.699681000000005</v>
      </c>
      <c r="B10" s="1">
        <f t="shared" ref="B10:J10" si="5">B9*B9</f>
        <v>57.274624000000024</v>
      </c>
      <c r="C10" s="1">
        <f t="shared" si="5"/>
        <v>53.290000000000013</v>
      </c>
      <c r="D10" s="1">
        <f t="shared" si="5"/>
        <v>49.561600000000041</v>
      </c>
      <c r="E10" s="1">
        <f t="shared" si="5"/>
        <v>45.697600000000023</v>
      </c>
      <c r="F10" s="1">
        <f t="shared" si="5"/>
        <v>41.731600000000014</v>
      </c>
      <c r="G10" s="1">
        <f t="shared" si="5"/>
        <v>38.031889000000021</v>
      </c>
      <c r="H10" s="1">
        <f t="shared" si="5"/>
        <v>33.54726400000002</v>
      </c>
      <c r="I10" s="1">
        <f t="shared" si="5"/>
        <v>29.626248999999977</v>
      </c>
      <c r="J10" s="1">
        <f t="shared" si="5"/>
        <v>25.745475999999979</v>
      </c>
      <c r="K10" s="1">
        <f>SUM(A10:J10)</f>
        <v>435.20598300000017</v>
      </c>
    </row>
    <row r="12" spans="1:11" x14ac:dyDescent="0.4">
      <c r="A12" s="1">
        <f>A5-A10</f>
        <v>38.780994999999926</v>
      </c>
      <c r="B12" s="1">
        <f t="shared" ref="B12:J12" si="6">B5-B10</f>
        <v>36.640857000000018</v>
      </c>
      <c r="C12" s="1">
        <f t="shared" si="6"/>
        <v>36.580399999999933</v>
      </c>
      <c r="D12" s="1">
        <f t="shared" si="6"/>
        <v>37.021425000000022</v>
      </c>
      <c r="E12" s="1">
        <f t="shared" si="6"/>
        <v>37.568025000000048</v>
      </c>
      <c r="F12" s="1">
        <f t="shared" si="6"/>
        <v>38.54999999999994</v>
      </c>
      <c r="G12" s="1">
        <f t="shared" si="6"/>
        <v>38.303280000000015</v>
      </c>
      <c r="H12" s="1">
        <f t="shared" si="6"/>
        <v>39.384335999999969</v>
      </c>
      <c r="I12" s="1">
        <f t="shared" si="6"/>
        <v>39.014976000000033</v>
      </c>
      <c r="J12" s="1">
        <f t="shared" si="6"/>
        <v>39.12144000000005</v>
      </c>
    </row>
    <row r="14" spans="1:11" x14ac:dyDescent="0.4">
      <c r="A14" s="1">
        <f>A12/(4*(A1-A6)*589.3)</f>
        <v>1.6452144493466793E-3</v>
      </c>
      <c r="B14" s="1">
        <f t="shared" ref="B14:J14" si="7">B12/(4*(B1-B6)*589.3)</f>
        <v>1.5544229170201941E-3</v>
      </c>
      <c r="C14" s="1">
        <f t="shared" si="7"/>
        <v>1.551858136772439E-3</v>
      </c>
      <c r="D14" s="1">
        <f t="shared" si="7"/>
        <v>1.5705678347191592E-3</v>
      </c>
      <c r="E14" s="1">
        <f t="shared" si="7"/>
        <v>1.5937563634820994E-3</v>
      </c>
      <c r="F14" s="1">
        <f t="shared" si="7"/>
        <v>1.6354148990327482E-3</v>
      </c>
      <c r="G14" s="1">
        <f t="shared" si="7"/>
        <v>1.6249482436789418E-3</v>
      </c>
      <c r="H14" s="1">
        <f t="shared" si="7"/>
        <v>1.6708101136942123E-3</v>
      </c>
      <c r="I14" s="1">
        <f t="shared" si="7"/>
        <v>1.6551406753775679E-3</v>
      </c>
      <c r="J14" s="1">
        <f t="shared" si="7"/>
        <v>1.6596572204310219E-3</v>
      </c>
      <c r="K14" s="1">
        <f>AVERAGE(A14:J14)</f>
        <v>1.6161790853555062E-3</v>
      </c>
    </row>
    <row r="16" spans="1:11" x14ac:dyDescent="0.4">
      <c r="K16">
        <f>K5+K10</f>
        <v>1251.3777000000002</v>
      </c>
    </row>
    <row r="17" spans="11:12" x14ac:dyDescent="0.4">
      <c r="K17">
        <f>SQRT(K16)</f>
        <v>35.374817314015914</v>
      </c>
    </row>
    <row r="18" spans="11:12" x14ac:dyDescent="0.4">
      <c r="K18">
        <f>2*0.00578*K17</f>
        <v>0.40893288815002399</v>
      </c>
      <c r="L18">
        <f>4*10*589.3</f>
        <v>23572</v>
      </c>
    </row>
    <row r="19" spans="11:12" x14ac:dyDescent="0.4">
      <c r="K19">
        <f>K18/L18</f>
        <v>1.7348247418548445E-5</v>
      </c>
    </row>
    <row r="20" spans="11:12" x14ac:dyDescent="0.4">
      <c r="K20">
        <f>K19/K14</f>
        <v>1.0734112064525573E-2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野败</dc:creator>
  <cp:lastModifiedBy>野败</cp:lastModifiedBy>
  <dcterms:created xsi:type="dcterms:W3CDTF">2022-05-25T06:53:31Z</dcterms:created>
  <dcterms:modified xsi:type="dcterms:W3CDTF">2022-05-25T15:36:03Z</dcterms:modified>
</cp:coreProperties>
</file>