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Course\算法设计与分析\2025\实验\实验一\"/>
    </mc:Choice>
  </mc:AlternateContent>
  <xr:revisionPtr revIDLastSave="0" documentId="13_ncr:1_{A4182D19-2E04-436A-80B2-54361899B396}" xr6:coauthVersionLast="47" xr6:coauthVersionMax="47" xr10:uidLastSave="{00000000-0000-0000-0000-000000000000}"/>
  <bookViews>
    <workbookView xWindow="5400" yWindow="11190" windowWidth="28800" windowHeight="15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I5" i="1"/>
  <c r="J5" i="1" s="1"/>
  <c r="C6" i="1"/>
  <c r="C5" i="1"/>
  <c r="O5" i="1"/>
  <c r="O7" i="1" s="1"/>
  <c r="P7" i="1" s="1"/>
  <c r="L7" i="1"/>
  <c r="L8" i="1"/>
  <c r="L9" i="1"/>
  <c r="L6" i="1"/>
  <c r="L5" i="1"/>
  <c r="O6" i="1"/>
  <c r="P6" i="1" s="1"/>
  <c r="M23" i="1"/>
  <c r="M24" i="1"/>
  <c r="M25" i="1"/>
  <c r="M26" i="1"/>
  <c r="M22" i="1"/>
  <c r="L22" i="1"/>
  <c r="L23" i="1"/>
  <c r="L24" i="1"/>
  <c r="L25" i="1"/>
  <c r="L26" i="1"/>
  <c r="F5" i="1"/>
  <c r="F6" i="1" s="1"/>
  <c r="G6" i="1" s="1"/>
  <c r="O8" i="1"/>
  <c r="P8" i="1" s="1"/>
  <c r="I7" i="1"/>
  <c r="J7" i="1" s="1"/>
  <c r="I8" i="1"/>
  <c r="J8" i="1" s="1"/>
  <c r="I9" i="1"/>
  <c r="J9" i="1" s="1"/>
  <c r="I6" i="1"/>
  <c r="D5" i="1"/>
  <c r="D6" i="1"/>
  <c r="D8" i="1"/>
  <c r="D9" i="1"/>
  <c r="C7" i="1"/>
  <c r="D7" i="1" s="1"/>
  <c r="C8" i="1"/>
  <c r="C9" i="1"/>
  <c r="P5" i="1" l="1"/>
  <c r="O9" i="1"/>
  <c r="P9" i="1" s="1"/>
  <c r="M5" i="1"/>
  <c r="M6" i="1"/>
  <c r="M9" i="1"/>
  <c r="M8" i="1"/>
  <c r="M7" i="1"/>
  <c r="F9" i="1"/>
  <c r="G9" i="1" s="1"/>
  <c r="F8" i="1"/>
  <c r="G8" i="1" s="1"/>
  <c r="F7" i="1"/>
  <c r="G7" i="1" s="1"/>
  <c r="G5" i="1"/>
</calcChain>
</file>

<file path=xl/sharedStrings.xml><?xml version="1.0" encoding="utf-8"?>
<sst xmlns="http://schemas.openxmlformats.org/spreadsheetml/2006/main" count="15" uniqueCount="10">
  <si>
    <t>选择排序</t>
    <phoneticPr fontId="1" type="noConversion"/>
  </si>
  <si>
    <t>冒泡排序</t>
    <phoneticPr fontId="1" type="noConversion"/>
  </si>
  <si>
    <t>插入排序</t>
    <phoneticPr fontId="1" type="noConversion"/>
  </si>
  <si>
    <t>快速排序</t>
    <phoneticPr fontId="1" type="noConversion"/>
  </si>
  <si>
    <t>合并排序</t>
  </si>
  <si>
    <t>理论</t>
    <phoneticPr fontId="1" type="noConversion"/>
  </si>
  <si>
    <t>填坑法</t>
    <phoneticPr fontId="1" type="noConversion"/>
  </si>
  <si>
    <t>long表示</t>
    <phoneticPr fontId="1" type="noConversion"/>
  </si>
  <si>
    <t>Vector</t>
    <phoneticPr fontId="1" type="noConversion"/>
  </si>
  <si>
    <t>50w作为基准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</si>
</sst>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3B3B3B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tabSelected="1" zoomScale="160" zoomScaleNormal="160" workbookViewId="0">
      <selection activeCell="B9" sqref="B9"/>
    </sheetView>
  </sheetViews>
  <sheetFormatPr defaultRowHeight="14.25" x14ac:dyDescent="0.2"/>
  <sheetData>
    <row r="1" spans="1:16" x14ac:dyDescent="0.2">
      <c r="A1">
        <v>10000</v>
      </c>
      <c r="B1">
        <v>192.238</v>
      </c>
    </row>
    <row r="2" spans="1:16" x14ac:dyDescent="0.2">
      <c r="A2">
        <v>50000</v>
      </c>
      <c r="B2">
        <v>4839.68</v>
      </c>
      <c r="K2">
        <v>18.397500000000001</v>
      </c>
      <c r="L2">
        <v>18.397500000000001</v>
      </c>
    </row>
    <row r="4" spans="1:16" ht="16.5" x14ac:dyDescent="0.3">
      <c r="B4" t="s">
        <v>0</v>
      </c>
      <c r="C4" t="s">
        <v>5</v>
      </c>
      <c r="E4" t="s">
        <v>1</v>
      </c>
      <c r="F4" t="s">
        <v>5</v>
      </c>
      <c r="H4" t="s">
        <v>2</v>
      </c>
      <c r="I4" t="s">
        <v>5</v>
      </c>
      <c r="J4" s="1"/>
      <c r="K4" t="s">
        <v>3</v>
      </c>
      <c r="L4" t="s">
        <v>5</v>
      </c>
      <c r="N4" s="1" t="s">
        <v>4</v>
      </c>
      <c r="O4" t="s">
        <v>5</v>
      </c>
    </row>
    <row r="5" spans="1:16" x14ac:dyDescent="0.2">
      <c r="A5">
        <v>100000</v>
      </c>
      <c r="B5">
        <v>6170.62</v>
      </c>
      <c r="C5">
        <f>B5</f>
        <v>6170.62</v>
      </c>
      <c r="D5">
        <f>ABS(C5-B5)/C5*100</f>
        <v>0</v>
      </c>
      <c r="E5">
        <v>23236.799999999999</v>
      </c>
      <c r="F5">
        <f>E5</f>
        <v>23236.799999999999</v>
      </c>
      <c r="G5">
        <f>ABS(F5-E5)/F5*100</f>
        <v>0</v>
      </c>
      <c r="H5">
        <v>5195.16</v>
      </c>
      <c r="I5">
        <f>H5</f>
        <v>5195.16</v>
      </c>
      <c r="J5">
        <f>ABS(I5-H5)/I5*100</f>
        <v>0</v>
      </c>
      <c r="K5">
        <v>9.7190899999999996</v>
      </c>
      <c r="L5">
        <f>K5</f>
        <v>9.7190899999999996</v>
      </c>
      <c r="M5">
        <f>ABS(L5-K5)/L5*100</f>
        <v>0</v>
      </c>
      <c r="N5">
        <v>15.885400000000001</v>
      </c>
      <c r="O5">
        <f>N5</f>
        <v>15.885400000000001</v>
      </c>
      <c r="P5">
        <f>ABS(N5-O5)/O5*100</f>
        <v>0</v>
      </c>
    </row>
    <row r="6" spans="1:16" x14ac:dyDescent="0.2">
      <c r="A6">
        <v>200000</v>
      </c>
      <c r="B6">
        <v>25068.6</v>
      </c>
      <c r="C6">
        <f>$C$5*(A6/$A$5)^2</f>
        <v>24682.48</v>
      </c>
      <c r="D6">
        <f>ABS(C6-B6)/C6*100</f>
        <v>1.5643484771384357</v>
      </c>
      <c r="E6">
        <v>96038.6</v>
      </c>
      <c r="F6">
        <f>$F$5*POWER(A6/$A$5,2)</f>
        <v>92947.199999999997</v>
      </c>
      <c r="G6">
        <f>ABS(F6-E6)/F6*100</f>
        <v>3.325974316601263</v>
      </c>
      <c r="H6">
        <v>20989.3</v>
      </c>
      <c r="I6">
        <f>$I$5*POWER(A6/$A$5,2)</f>
        <v>20780.64</v>
      </c>
      <c r="J6">
        <f>ABS(I6-H6)/I6*100</f>
        <v>1.0041076694461761</v>
      </c>
      <c r="K6">
        <v>20.505600000000001</v>
      </c>
      <c r="L6">
        <f>$L$5*A6/100000*LOG(A6,2)/LOG(100000,2)</f>
        <v>20.608475048223134</v>
      </c>
      <c r="M6">
        <f>ABS(L6-K6)/L6*100</f>
        <v>0.49918806695987433</v>
      </c>
      <c r="N6">
        <v>32.941499999999998</v>
      </c>
      <c r="O6">
        <f>$O$5*A6/100000*LOG(A6,2)/LOG(100000,2)</f>
        <v>33.683592757248242</v>
      </c>
      <c r="P6">
        <f t="shared" ref="P6:P9" si="0">ABS(N6-O6)/O6*100</f>
        <v>2.2031282784956363</v>
      </c>
    </row>
    <row r="7" spans="1:16" x14ac:dyDescent="0.2">
      <c r="A7">
        <v>300000</v>
      </c>
      <c r="B7">
        <v>56081.8</v>
      </c>
      <c r="C7">
        <f>$C$5*(A7/$A$5)^2</f>
        <v>55535.58</v>
      </c>
      <c r="D7">
        <f>ABS(C7-B7)/C7*100</f>
        <v>0.983549645110398</v>
      </c>
      <c r="E7">
        <v>217758</v>
      </c>
      <c r="F7">
        <f>$F$5*POWER(A7/$A$5,2)</f>
        <v>209131.19999999998</v>
      </c>
      <c r="G7">
        <f>ABS(F7-E7)/F7*100</f>
        <v>4.1250659872845459</v>
      </c>
      <c r="H7">
        <v>47182.9</v>
      </c>
      <c r="I7">
        <f>$I$5*POWER(A7/$A$5,2)</f>
        <v>46756.44</v>
      </c>
      <c r="J7">
        <f>ABS(I7-H7)/I7*100</f>
        <v>0.91208825992740061</v>
      </c>
      <c r="K7">
        <v>31.7517</v>
      </c>
      <c r="L7">
        <f t="shared" ref="L7:L9" si="1">$L$5*A7/100000*LOG(A7,2)/LOG(100000,2)</f>
        <v>31.939580649319993</v>
      </c>
      <c r="M7">
        <f>ABS(L7-K7)/L7*100</f>
        <v>0.58823768346499317</v>
      </c>
      <c r="N7">
        <v>50.867800000000003</v>
      </c>
      <c r="O7">
        <f>$O$5*A7/100000*LOG(A7,2)/LOG(100000,2)</f>
        <v>52.203757187834228</v>
      </c>
      <c r="P7">
        <f t="shared" si="0"/>
        <v>2.5591207602688835</v>
      </c>
    </row>
    <row r="8" spans="1:16" x14ac:dyDescent="0.2">
      <c r="A8">
        <v>400000</v>
      </c>
      <c r="B8">
        <v>100140</v>
      </c>
      <c r="C8">
        <f>$C$5*(A8/$A$5)^2</f>
        <v>98729.919999999998</v>
      </c>
      <c r="D8">
        <f>ABS(C8-B8)/C8*100</f>
        <v>1.4282195306144294</v>
      </c>
      <c r="E8">
        <v>389013</v>
      </c>
      <c r="F8">
        <f>$F$5*POWER(A8/$A$5,2)</f>
        <v>371788.79999999999</v>
      </c>
      <c r="G8">
        <f>ABS(F8-E8)/F8*100</f>
        <v>4.6327915203470393</v>
      </c>
      <c r="H8">
        <v>83884</v>
      </c>
      <c r="I8">
        <f>$I$5*POWER(A8/$A$5,2)</f>
        <v>83122.559999999998</v>
      </c>
      <c r="J8">
        <f>ABS(I8-H8)/I8*100</f>
        <v>0.91604493413100163</v>
      </c>
      <c r="K8">
        <v>43.133099999999999</v>
      </c>
      <c r="L8">
        <f t="shared" si="1"/>
        <v>43.557540192892546</v>
      </c>
      <c r="M8">
        <f>ABS(L8-K8)/L8*100</f>
        <v>0.97443563390616927</v>
      </c>
      <c r="N8">
        <v>69.591399999999993</v>
      </c>
      <c r="O8">
        <f>$O$5*A8/100000*LOG(A8,2)/LOG(100000,2)</f>
        <v>71.192771028992965</v>
      </c>
      <c r="P8">
        <f t="shared" si="0"/>
        <v>2.2493449908570353</v>
      </c>
    </row>
    <row r="9" spans="1:16" x14ac:dyDescent="0.2">
      <c r="A9">
        <v>500000</v>
      </c>
      <c r="B9">
        <v>156547</v>
      </c>
      <c r="C9">
        <f>$C$5*(A9/$A$5)^2</f>
        <v>154265.5</v>
      </c>
      <c r="D9">
        <f>ABS(C9-B9)/C9*100</f>
        <v>1.4789437690215894</v>
      </c>
      <c r="E9">
        <v>609887</v>
      </c>
      <c r="F9">
        <f>$F$5*POWER(A9/$A$5,2)</f>
        <v>580920</v>
      </c>
      <c r="G9">
        <f>ABS(F9-E9)/F9*100</f>
        <v>4.9864008813606002</v>
      </c>
      <c r="H9">
        <v>130862</v>
      </c>
      <c r="I9">
        <f>$I$5*POWER(A9/$A$5,2)</f>
        <v>129879</v>
      </c>
      <c r="J9">
        <f>ABS(I9-H9)/I9*100</f>
        <v>0.75685830657766073</v>
      </c>
      <c r="K9">
        <v>55.191699999999997</v>
      </c>
      <c r="L9">
        <f t="shared" si="1"/>
        <v>55.388802379442154</v>
      </c>
      <c r="M9">
        <f>ABS(L9-K9)/L9*100</f>
        <v>0.35585239430147436</v>
      </c>
      <c r="N9">
        <v>88.338700000000003</v>
      </c>
      <c r="O9">
        <f>$O$5*A9/100000*LOG(A9,2)/LOG(100000,2)</f>
        <v>90.530418106879409</v>
      </c>
      <c r="P9">
        <f t="shared" si="0"/>
        <v>2.4209742456860006</v>
      </c>
    </row>
    <row r="13" spans="1:16" x14ac:dyDescent="0.2">
      <c r="A13" t="s">
        <v>0</v>
      </c>
    </row>
    <row r="14" spans="1:16" x14ac:dyDescent="0.2">
      <c r="A14">
        <v>10000</v>
      </c>
      <c r="B14">
        <v>50000</v>
      </c>
      <c r="C14">
        <v>100000</v>
      </c>
      <c r="D14">
        <v>200000</v>
      </c>
      <c r="E14">
        <v>300000</v>
      </c>
      <c r="F14">
        <v>400000</v>
      </c>
      <c r="G14">
        <v>500000</v>
      </c>
      <c r="K14" t="s">
        <v>6</v>
      </c>
      <c r="L14" t="s">
        <v>8</v>
      </c>
    </row>
    <row r="15" spans="1:16" x14ac:dyDescent="0.2">
      <c r="K15">
        <v>60.737900000000003</v>
      </c>
      <c r="L15">
        <v>110.578</v>
      </c>
      <c r="N15">
        <v>9.7190899999999996</v>
      </c>
    </row>
    <row r="16" spans="1:16" x14ac:dyDescent="0.2">
      <c r="K16">
        <v>231.125</v>
      </c>
      <c r="L16">
        <v>437.33699999999999</v>
      </c>
      <c r="N16">
        <v>20.505600000000001</v>
      </c>
    </row>
    <row r="17" spans="2:14" x14ac:dyDescent="0.2">
      <c r="B17">
        <v>532.25300000000004</v>
      </c>
      <c r="K17">
        <v>506.06200000000001</v>
      </c>
      <c r="N17">
        <v>31.7517</v>
      </c>
    </row>
    <row r="18" spans="2:14" x14ac:dyDescent="0.2">
      <c r="B18">
        <v>542.84199999999998</v>
      </c>
      <c r="K18">
        <v>897.05499999999995</v>
      </c>
      <c r="N18">
        <v>43.133099999999999</v>
      </c>
    </row>
    <row r="19" spans="2:14" x14ac:dyDescent="0.2">
      <c r="B19">
        <v>514.15300000000002</v>
      </c>
      <c r="K19">
        <v>1399.05</v>
      </c>
      <c r="N19">
        <v>55.191699999999997</v>
      </c>
    </row>
    <row r="20" spans="2:14" x14ac:dyDescent="0.2">
      <c r="B20">
        <v>516.447</v>
      </c>
    </row>
    <row r="21" spans="2:14" x14ac:dyDescent="0.2">
      <c r="B21">
        <v>515.423</v>
      </c>
      <c r="K21" t="s">
        <v>7</v>
      </c>
      <c r="L21" t="s">
        <v>9</v>
      </c>
    </row>
    <row r="22" spans="2:14" x14ac:dyDescent="0.2">
      <c r="B22">
        <v>518.10199999999998</v>
      </c>
      <c r="K22">
        <v>54.2744</v>
      </c>
      <c r="L22">
        <f t="shared" ref="L22:L24" si="2">$L$26*A5/500000*LOG10(A5)/LOG10(500000)</f>
        <v>213.08762795312981</v>
      </c>
      <c r="M22">
        <f>ABS(L22-K22)/L22*100</f>
        <v>74.529539550772</v>
      </c>
    </row>
    <row r="23" spans="2:14" x14ac:dyDescent="0.2">
      <c r="B23">
        <v>515.98199999999997</v>
      </c>
      <c r="K23">
        <v>201.76499999999999</v>
      </c>
      <c r="L23">
        <f t="shared" si="2"/>
        <v>451.83356299377107</v>
      </c>
      <c r="M23">
        <f t="shared" ref="M23:M26" si="3">ABS(L23-K23)/L23*100</f>
        <v>55.345282748997228</v>
      </c>
    </row>
    <row r="24" spans="2:14" x14ac:dyDescent="0.2">
      <c r="K24">
        <v>446.19900000000001</v>
      </c>
      <c r="L24">
        <f t="shared" si="2"/>
        <v>700.26406570792983</v>
      </c>
      <c r="M24">
        <f t="shared" si="3"/>
        <v>36.281322739455938</v>
      </c>
    </row>
    <row r="25" spans="2:14" x14ac:dyDescent="0.2">
      <c r="K25">
        <v>780.21400000000006</v>
      </c>
      <c r="L25">
        <f>$L$26*A8/500000*LOG10(A8)/LOG10(500000)</f>
        <v>954.98374016256525</v>
      </c>
      <c r="M25">
        <f t="shared" si="3"/>
        <v>18.300807941799558</v>
      </c>
    </row>
    <row r="26" spans="2:14" x14ac:dyDescent="0.2">
      <c r="K26">
        <v>1214.3800000000001</v>
      </c>
      <c r="L26">
        <f>K26</f>
        <v>1214.3800000000001</v>
      </c>
      <c r="M26">
        <f t="shared" si="3"/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Wenjun Lee</dc:creator>
  <cp:lastModifiedBy>Wenjun Lee</cp:lastModifiedBy>
  <dcterms:created xsi:type="dcterms:W3CDTF">2015-06-05T18:19:34Z</dcterms:created>
  <dcterms:modified xsi:type="dcterms:W3CDTF">2025-03-13T08:58:25Z</dcterms:modified>
</cp:coreProperties>
</file>