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ourse\算法设计与分析\2025\实验\实验一\"/>
    </mc:Choice>
  </mc:AlternateContent>
  <xr:revisionPtr revIDLastSave="0" documentId="13_ncr:1_{92C6FB15-7CB8-4FC4-9324-600C09DA355B}" xr6:coauthVersionLast="47" xr6:coauthVersionMax="47" xr10:uidLastSave="{00000000-0000-0000-0000-000000000000}"/>
  <bookViews>
    <workbookView xWindow="3180" yWindow="7740" windowWidth="19530" windowHeight="10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18" i="1"/>
  <c r="C22" i="1"/>
  <c r="C21" i="1"/>
  <c r="C20" i="1"/>
  <c r="C19" i="1"/>
  <c r="C18" i="1"/>
  <c r="I18" i="1"/>
  <c r="I22" i="1" s="1"/>
  <c r="J22" i="1" s="1"/>
  <c r="F18" i="1"/>
  <c r="F19" i="1" s="1"/>
  <c r="G19" i="1" s="1"/>
  <c r="J18" i="1" l="1"/>
  <c r="I19" i="1"/>
  <c r="J19" i="1" s="1"/>
  <c r="I21" i="1"/>
  <c r="J21" i="1" s="1"/>
  <c r="I20" i="1"/>
  <c r="J20" i="1" s="1"/>
  <c r="F22" i="1"/>
  <c r="G22" i="1" s="1"/>
  <c r="F21" i="1"/>
  <c r="G21" i="1" s="1"/>
  <c r="F20" i="1"/>
  <c r="G20" i="1" s="1"/>
  <c r="G18" i="1"/>
</calcChain>
</file>

<file path=xl/sharedStrings.xml><?xml version="1.0" encoding="utf-8"?>
<sst xmlns="http://schemas.openxmlformats.org/spreadsheetml/2006/main" count="11" uniqueCount="9">
  <si>
    <t>选择排序</t>
    <phoneticPr fontId="1" type="noConversion"/>
  </si>
  <si>
    <t>堆排序</t>
    <phoneticPr fontId="1" type="noConversion"/>
  </si>
  <si>
    <t>堆理论</t>
    <phoneticPr fontId="1" type="noConversion"/>
  </si>
  <si>
    <t>相对误差</t>
    <phoneticPr fontId="1" type="noConversion"/>
  </si>
  <si>
    <t>大顶堆堆排序</t>
    <phoneticPr fontId="1" type="noConversion"/>
  </si>
  <si>
    <t>冒泡</t>
    <phoneticPr fontId="1" type="noConversion"/>
  </si>
  <si>
    <t>快速排序</t>
    <phoneticPr fontId="1" type="noConversion"/>
  </si>
  <si>
    <t>理论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</si>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</sst>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tabSelected="1" topLeftCell="B17" zoomScale="160" zoomScaleNormal="160" workbookViewId="0">
      <selection activeCell="I25" sqref="I25"/>
    </sheetView>
  </sheetViews>
  <sheetFormatPr defaultRowHeight="14.25" x14ac:dyDescent="0.2"/>
  <cols>
    <col min="1" max="1" width="11.5" bestFit="1" customWidth="1"/>
    <col min="7" max="7" width="12.625" customWidth="1"/>
  </cols>
  <sheetData>
    <row r="2" spans="1:7" x14ac:dyDescent="0.2">
      <c r="B2" t="s">
        <v>0</v>
      </c>
    </row>
    <row r="3" spans="1:7" x14ac:dyDescent="0.2">
      <c r="A3">
        <v>10000</v>
      </c>
      <c r="B3">
        <v>192.238</v>
      </c>
    </row>
    <row r="4" spans="1:7" x14ac:dyDescent="0.2">
      <c r="A4">
        <v>50000</v>
      </c>
      <c r="B4">
        <v>4839.68</v>
      </c>
    </row>
    <row r="5" spans="1:7" x14ac:dyDescent="0.2">
      <c r="A5">
        <v>100000</v>
      </c>
      <c r="B5">
        <v>19424.8</v>
      </c>
    </row>
    <row r="6" spans="1:7" x14ac:dyDescent="0.2">
      <c r="A6">
        <v>200000</v>
      </c>
      <c r="B6">
        <v>77693.5</v>
      </c>
    </row>
    <row r="7" spans="1:7" x14ac:dyDescent="0.2">
      <c r="A7">
        <v>300000</v>
      </c>
      <c r="B7">
        <v>175123</v>
      </c>
    </row>
    <row r="8" spans="1:7" x14ac:dyDescent="0.2">
      <c r="A8">
        <v>400000</v>
      </c>
    </row>
    <row r="9" spans="1:7" x14ac:dyDescent="0.2">
      <c r="A9">
        <v>500000</v>
      </c>
    </row>
    <row r="14" spans="1:7" x14ac:dyDescent="0.2">
      <c r="A14">
        <v>10000</v>
      </c>
      <c r="B14">
        <v>50000</v>
      </c>
      <c r="C14">
        <v>100000</v>
      </c>
      <c r="D14">
        <v>200000</v>
      </c>
      <c r="E14">
        <v>300000</v>
      </c>
      <c r="F14">
        <v>400000</v>
      </c>
      <c r="G14">
        <v>500000</v>
      </c>
    </row>
    <row r="17" spans="1:13" x14ac:dyDescent="0.2">
      <c r="B17" t="s">
        <v>0</v>
      </c>
      <c r="C17" t="s">
        <v>7</v>
      </c>
      <c r="D17" t="s">
        <v>8</v>
      </c>
      <c r="E17" t="s">
        <v>1</v>
      </c>
      <c r="F17" t="s">
        <v>2</v>
      </c>
      <c r="G17" t="s">
        <v>3</v>
      </c>
      <c r="H17" t="s">
        <v>6</v>
      </c>
      <c r="J17" t="s">
        <v>8</v>
      </c>
    </row>
    <row r="18" spans="1:13" x14ac:dyDescent="0.2">
      <c r="A18">
        <v>10000000</v>
      </c>
      <c r="B18">
        <v>136.399</v>
      </c>
      <c r="C18">
        <f>B18</f>
        <v>136.399</v>
      </c>
      <c r="D18">
        <f>ABS(B18-C18)/C18*100</f>
        <v>0</v>
      </c>
      <c r="E18">
        <v>12.261900000000001</v>
      </c>
      <c r="F18">
        <f>E18</f>
        <v>12.261900000000001</v>
      </c>
      <c r="G18">
        <f>ABS(F18-E18)/F18*100</f>
        <v>0</v>
      </c>
      <c r="H18">
        <v>8.4124999999999996</v>
      </c>
      <c r="I18">
        <f>H18</f>
        <v>8.4124999999999996</v>
      </c>
      <c r="J18">
        <f>ABS(H18-I18)/I18*100</f>
        <v>0</v>
      </c>
    </row>
    <row r="19" spans="1:13" x14ac:dyDescent="0.2">
      <c r="A19">
        <v>20000000</v>
      </c>
      <c r="B19">
        <v>273.517</v>
      </c>
      <c r="C19">
        <f>C18*2</f>
        <v>272.798</v>
      </c>
      <c r="D19">
        <f t="shared" ref="D19:D22" si="0">ABS(B19-C19)/C19*100</f>
        <v>0.26356498214796076</v>
      </c>
      <c r="E19">
        <v>24.515599999999999</v>
      </c>
      <c r="F19">
        <f>$F$18*A19/$A$18</f>
        <v>24.523800000000001</v>
      </c>
      <c r="G19">
        <f t="shared" ref="G19:G22" si="1">ABS(F19-E19)/F19*100</f>
        <v>3.3436906189098774E-2</v>
      </c>
      <c r="H19">
        <v>16.924299999999999</v>
      </c>
      <c r="I19">
        <f>2*I18</f>
        <v>16.824999999999999</v>
      </c>
      <c r="J19">
        <f t="shared" ref="J19:J22" si="2">ABS(H19-I19)/I19*100</f>
        <v>0.59019316493313234</v>
      </c>
    </row>
    <row r="20" spans="1:13" x14ac:dyDescent="0.2">
      <c r="A20">
        <v>30000000</v>
      </c>
      <c r="B20">
        <v>414.09800000000001</v>
      </c>
      <c r="C20">
        <f>C18*3</f>
        <v>409.197</v>
      </c>
      <c r="D20">
        <f t="shared" si="0"/>
        <v>1.1977116156765593</v>
      </c>
      <c r="E20">
        <v>36.8735</v>
      </c>
      <c r="F20">
        <f>$F$18*A20/$A$18</f>
        <v>36.785699999999999</v>
      </c>
      <c r="G20">
        <f t="shared" si="1"/>
        <v>0.23867970434163663</v>
      </c>
      <c r="H20">
        <v>25.742100000000001</v>
      </c>
      <c r="I20">
        <f>3*I18</f>
        <v>25.237499999999997</v>
      </c>
      <c r="J20">
        <f t="shared" si="2"/>
        <v>1.9994056463595982</v>
      </c>
      <c r="L20" t="s">
        <v>4</v>
      </c>
      <c r="M20" t="s">
        <v>5</v>
      </c>
    </row>
    <row r="21" spans="1:13" x14ac:dyDescent="0.2">
      <c r="A21">
        <v>40000000</v>
      </c>
      <c r="B21">
        <v>545.697</v>
      </c>
      <c r="C21">
        <f>C18*4</f>
        <v>545.596</v>
      </c>
      <c r="D21">
        <f t="shared" si="0"/>
        <v>1.8511865922770529E-2</v>
      </c>
      <c r="E21">
        <v>48.300899999999999</v>
      </c>
      <c r="F21">
        <f>$F$18*A21/$A$18</f>
        <v>49.047600000000003</v>
      </c>
      <c r="G21">
        <f t="shared" si="1"/>
        <v>1.522398649475212</v>
      </c>
      <c r="H21">
        <v>34.119999999999997</v>
      </c>
      <c r="I21">
        <f>4*I18</f>
        <v>33.65</v>
      </c>
      <c r="J21">
        <f t="shared" si="2"/>
        <v>1.3967310549777083</v>
      </c>
      <c r="L21">
        <v>146.48400000000001</v>
      </c>
      <c r="M21">
        <v>325.608</v>
      </c>
    </row>
    <row r="22" spans="1:13" x14ac:dyDescent="0.2">
      <c r="A22">
        <v>50000000</v>
      </c>
      <c r="B22">
        <v>694.87599999999998</v>
      </c>
      <c r="C22">
        <f>C18*5</f>
        <v>681.995</v>
      </c>
      <c r="D22">
        <f t="shared" si="0"/>
        <v>1.8887235243660101</v>
      </c>
      <c r="E22">
        <v>62.117899999999999</v>
      </c>
      <c r="F22">
        <f>$F$18*A22/$A$18</f>
        <v>61.3095</v>
      </c>
      <c r="G22">
        <f t="shared" si="1"/>
        <v>1.3185558518663483</v>
      </c>
      <c r="H22">
        <v>42.796999999999997</v>
      </c>
      <c r="I22">
        <f>5*I18</f>
        <v>42.0625</v>
      </c>
      <c r="J22">
        <f t="shared" si="2"/>
        <v>1.7462109955423406</v>
      </c>
    </row>
    <row r="24" spans="1:13" x14ac:dyDescent="0.2">
      <c r="A24">
        <v>100000000</v>
      </c>
      <c r="B24">
        <v>1371.42</v>
      </c>
    </row>
    <row r="25" spans="1:13" x14ac:dyDescent="0.2">
      <c r="C25">
        <v>6.9</v>
      </c>
      <c r="F25">
        <v>58.664400000000001</v>
      </c>
    </row>
    <row r="26" spans="1:13" x14ac:dyDescent="0.2">
      <c r="C26">
        <v>14</v>
      </c>
      <c r="F26">
        <v>116.666</v>
      </c>
      <c r="H26">
        <v>23.412500000000001</v>
      </c>
      <c r="I26">
        <v>48.245100000000001</v>
      </c>
      <c r="J26">
        <v>71.124099999999999</v>
      </c>
      <c r="K26">
        <v>94.643600000000006</v>
      </c>
      <c r="L26">
        <v>119.7457</v>
      </c>
    </row>
    <row r="27" spans="1:13" x14ac:dyDescent="0.2">
      <c r="C27">
        <v>21</v>
      </c>
      <c r="H27">
        <v>23.412500000000001</v>
      </c>
    </row>
    <row r="28" spans="1:13" x14ac:dyDescent="0.2">
      <c r="C28">
        <v>28.8</v>
      </c>
    </row>
    <row r="29" spans="1:13" x14ac:dyDescent="0.2">
      <c r="C29">
        <v>36.200000000000003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Lee</dc:creator>
  <cp:lastModifiedBy>Wenjun Lee</cp:lastModifiedBy>
  <dcterms:created xsi:type="dcterms:W3CDTF">2015-06-05T18:19:34Z</dcterms:created>
  <dcterms:modified xsi:type="dcterms:W3CDTF">2025-03-18T08:44:01Z</dcterms:modified>
</cp:coreProperties>
</file>