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urse\算法设计与分析\22222222222222222222222222222222222222025\实验\实验二 分治法\"/>
    </mc:Choice>
  </mc:AlternateContent>
  <xr:revisionPtr revIDLastSave="0" documentId="13_ncr:1_{228C51C1-FB68-4901-AE27-FB57D8686D40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M46" i="1"/>
  <c r="L46" i="1"/>
  <c r="K46" i="1"/>
  <c r="J46" i="1"/>
  <c r="I46" i="1"/>
  <c r="H46" i="1"/>
  <c r="G46" i="1"/>
  <c r="F46" i="1"/>
  <c r="E46" i="1"/>
  <c r="G45" i="1"/>
  <c r="H45" i="1"/>
  <c r="I45" i="1"/>
  <c r="J45" i="1"/>
  <c r="K45" i="1"/>
  <c r="L45" i="1"/>
  <c r="M45" i="1"/>
  <c r="N45" i="1"/>
  <c r="F45" i="1"/>
  <c r="F43" i="1"/>
  <c r="G43" i="1" s="1"/>
  <c r="H43" i="1" s="1"/>
  <c r="I43" i="1" s="1"/>
  <c r="J43" i="1" s="1"/>
  <c r="K43" i="1" s="1"/>
  <c r="L43" i="1" s="1"/>
  <c r="M43" i="1" s="1"/>
  <c r="N43" i="1" s="1"/>
  <c r="E45" i="1"/>
  <c r="K10" i="1"/>
  <c r="K12" i="1" s="1"/>
  <c r="K13" i="1"/>
  <c r="K14" i="1"/>
  <c r="K15" i="1"/>
  <c r="K16" i="1"/>
  <c r="K17" i="1"/>
  <c r="K18" i="1"/>
  <c r="K19" i="1"/>
  <c r="K11" i="1"/>
  <c r="F38" i="1"/>
  <c r="G38" i="1" s="1"/>
  <c r="H38" i="1" s="1"/>
  <c r="I38" i="1" s="1"/>
  <c r="J38" i="1" s="1"/>
  <c r="K38" i="1" s="1"/>
  <c r="L38" i="1" s="1"/>
  <c r="M38" i="1" s="1"/>
  <c r="N38" i="1" s="1"/>
  <c r="E40" i="1"/>
  <c r="H40" i="1" s="1"/>
  <c r="H41" i="1" s="1"/>
  <c r="E35" i="1"/>
  <c r="F33" i="1"/>
  <c r="G33" i="1" s="1"/>
  <c r="H33" i="1" s="1"/>
  <c r="I33" i="1" s="1"/>
  <c r="J33" i="1" s="1"/>
  <c r="K33" i="1" s="1"/>
  <c r="L33" i="1" s="1"/>
  <c r="M33" i="1" s="1"/>
  <c r="N33" i="1" s="1"/>
  <c r="G22" i="1"/>
  <c r="G23" i="1"/>
  <c r="G24" i="1"/>
  <c r="G25" i="1"/>
  <c r="G26" i="1"/>
  <c r="G27" i="1"/>
  <c r="G28" i="1"/>
  <c r="G29" i="1"/>
  <c r="G21" i="1"/>
  <c r="H10" i="1"/>
  <c r="H15" i="1" s="1"/>
  <c r="E10" i="1"/>
  <c r="C11" i="1"/>
  <c r="C12" i="1" s="1"/>
  <c r="C13" i="1" s="1"/>
  <c r="C14" i="1" s="1"/>
  <c r="C15" i="1" s="1"/>
  <c r="C16" i="1" s="1"/>
  <c r="C17" i="1" s="1"/>
  <c r="C18" i="1" s="1"/>
  <c r="C19" i="1" s="1"/>
  <c r="M40" i="1" l="1"/>
  <c r="M41" i="1" s="1"/>
  <c r="N40" i="1"/>
  <c r="N41" i="1" s="1"/>
  <c r="F40" i="1"/>
  <c r="F41" i="1" s="1"/>
  <c r="L40" i="1"/>
  <c r="L41" i="1" s="1"/>
  <c r="I40" i="1"/>
  <c r="I41" i="1" s="1"/>
  <c r="L15" i="1"/>
  <c r="L17" i="1"/>
  <c r="L14" i="1"/>
  <c r="L13" i="1"/>
  <c r="L16" i="1"/>
  <c r="L11" i="1"/>
  <c r="L10" i="1"/>
  <c r="L12" i="1"/>
  <c r="L19" i="1"/>
  <c r="L18" i="1"/>
  <c r="G40" i="1"/>
  <c r="G41" i="1" s="1"/>
  <c r="E41" i="1"/>
  <c r="K40" i="1"/>
  <c r="K41" i="1" s="1"/>
  <c r="J40" i="1"/>
  <c r="J41" i="1" s="1"/>
  <c r="H11" i="1"/>
  <c r="H12" i="1"/>
  <c r="I10" i="1"/>
  <c r="H19" i="1"/>
  <c r="I19" i="1" s="1"/>
  <c r="H18" i="1"/>
  <c r="I18" i="1" s="1"/>
  <c r="H14" i="1"/>
  <c r="H17" i="1"/>
  <c r="I17" i="1" s="1"/>
  <c r="H16" i="1"/>
  <c r="I16" i="1" s="1"/>
  <c r="H13" i="1"/>
  <c r="I13" i="1" s="1"/>
  <c r="I15" i="1"/>
  <c r="I14" i="1"/>
  <c r="I12" i="1"/>
  <c r="E19" i="1"/>
  <c r="I11" i="1"/>
  <c r="N35" i="1"/>
  <c r="N36" i="1" s="1"/>
  <c r="E36" i="1"/>
  <c r="L35" i="1"/>
  <c r="L36" i="1" s="1"/>
  <c r="F35" i="1"/>
  <c r="F36" i="1" s="1"/>
  <c r="G35" i="1"/>
  <c r="G36" i="1" s="1"/>
  <c r="H35" i="1"/>
  <c r="H36" i="1" s="1"/>
  <c r="I35" i="1"/>
  <c r="I36" i="1" s="1"/>
  <c r="J35" i="1"/>
  <c r="J36" i="1" s="1"/>
  <c r="K35" i="1"/>
  <c r="K36" i="1" s="1"/>
  <c r="M35" i="1"/>
  <c r="M36" i="1" s="1"/>
  <c r="E15" i="1"/>
  <c r="F15" i="1" s="1"/>
  <c r="F10" i="1"/>
  <c r="E12" i="1"/>
  <c r="F12" i="1" s="1"/>
  <c r="E13" i="1"/>
  <c r="F13" i="1" s="1"/>
  <c r="E14" i="1"/>
  <c r="F14" i="1" s="1"/>
  <c r="E16" i="1"/>
  <c r="F16" i="1" s="1"/>
  <c r="E11" i="1"/>
  <c r="F11" i="1" s="1"/>
  <c r="F19" i="1"/>
  <c r="E18" i="1"/>
  <c r="F18" i="1" s="1"/>
  <c r="E17" i="1"/>
  <c r="F17" i="1" s="1"/>
</calcChain>
</file>

<file path=xl/sharedStrings.xml><?xml version="1.0" encoding="utf-8"?>
<sst xmlns="http://schemas.openxmlformats.org/spreadsheetml/2006/main" count="32" uniqueCount="11">
  <si>
    <t>数据规模</t>
    <phoneticPr fontId="1" type="noConversion"/>
  </si>
  <si>
    <t>实际时间</t>
    <phoneticPr fontId="1" type="noConversion"/>
  </si>
  <si>
    <t>理论时间</t>
    <phoneticPr fontId="1" type="noConversion"/>
  </si>
  <si>
    <t>相对误差</t>
    <phoneticPr fontId="1" type="noConversion"/>
  </si>
  <si>
    <t>蛮力法s</t>
    <phoneticPr fontId="1" type="noConversion"/>
  </si>
  <si>
    <t>分治法ms</t>
    <phoneticPr fontId="1" type="noConversion"/>
  </si>
  <si>
    <t>多次查询</t>
    <phoneticPr fontId="1" type="noConversion"/>
  </si>
  <si>
    <t>一次查询</t>
    <phoneticPr fontId="1" type="noConversion"/>
  </si>
  <si>
    <t>不分左右</t>
    <phoneticPr fontId="1" type="noConversion"/>
  </si>
  <si>
    <t>区分左右(排序）</t>
    <phoneticPr fontId="1" type="noConversion"/>
  </si>
  <si>
    <t>区分左右不排序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</si>
</sst>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O46"/>
  <sheetViews>
    <sheetView tabSelected="1" topLeftCell="C2" zoomScale="115" zoomScaleNormal="115" workbookViewId="0">
      <selection activeCell="K29" sqref="K29"/>
    </sheetView>
  </sheetViews>
  <sheetFormatPr defaultRowHeight="14.25" x14ac:dyDescent="0.2"/>
  <cols>
    <col min="4" max="4" width="17.25" customWidth="1"/>
    <col min="5" max="6" width="9.125" bestFit="1" customWidth="1"/>
    <col min="7" max="7" width="13.375" customWidth="1"/>
    <col min="8" max="9" width="9.125" bestFit="1" customWidth="1"/>
    <col min="10" max="10" width="16.125" customWidth="1"/>
    <col min="11" max="11" width="16" customWidth="1"/>
    <col min="12" max="14" width="9.375" bestFit="1" customWidth="1"/>
  </cols>
  <sheetData>
    <row r="7" spans="3:15" x14ac:dyDescent="0.2">
      <c r="G7" t="s">
        <v>5</v>
      </c>
    </row>
    <row r="8" spans="3:15" x14ac:dyDescent="0.2">
      <c r="D8" t="s">
        <v>4</v>
      </c>
      <c r="G8" t="s">
        <v>8</v>
      </c>
      <c r="J8" t="s">
        <v>6</v>
      </c>
      <c r="M8" t="s">
        <v>7</v>
      </c>
    </row>
    <row r="9" spans="3:15" x14ac:dyDescent="0.2">
      <c r="C9" t="s">
        <v>0</v>
      </c>
      <c r="D9" t="s">
        <v>1</v>
      </c>
      <c r="E9" t="s">
        <v>2</v>
      </c>
      <c r="F9" t="s">
        <v>3</v>
      </c>
      <c r="G9" t="s">
        <v>1</v>
      </c>
      <c r="H9" t="s">
        <v>2</v>
      </c>
      <c r="I9" t="s">
        <v>3</v>
      </c>
      <c r="J9" t="s">
        <v>1</v>
      </c>
      <c r="K9" t="s">
        <v>2</v>
      </c>
      <c r="L9" t="s">
        <v>3</v>
      </c>
      <c r="M9" t="s">
        <v>1</v>
      </c>
      <c r="N9" t="s">
        <v>2</v>
      </c>
      <c r="O9" t="s">
        <v>3</v>
      </c>
    </row>
    <row r="10" spans="3:15" x14ac:dyDescent="0.2">
      <c r="C10">
        <v>100000</v>
      </c>
      <c r="D10">
        <v>29.346</v>
      </c>
      <c r="E10">
        <f>D10</f>
        <v>29.346</v>
      </c>
      <c r="F10">
        <f>ABS(D10-E10)/E10*100</f>
        <v>0</v>
      </c>
      <c r="G10">
        <v>137.05000000000001</v>
      </c>
      <c r="H10">
        <f>G10</f>
        <v>137.05000000000001</v>
      </c>
      <c r="I10">
        <f>ABS(G10-H10)/H10*100</f>
        <v>0</v>
      </c>
      <c r="J10">
        <v>128.93700000000001</v>
      </c>
      <c r="K10">
        <f>J10</f>
        <v>128.93700000000001</v>
      </c>
      <c r="L10">
        <f>ABS(J10-K10)/K10*100</f>
        <v>0</v>
      </c>
    </row>
    <row r="11" spans="3:15" x14ac:dyDescent="0.2">
      <c r="C11">
        <f>C10+100000</f>
        <v>200000</v>
      </c>
      <c r="D11">
        <v>113.75</v>
      </c>
      <c r="E11">
        <f t="shared" ref="E11:E18" si="0">$E$10*POWER(C11/100000,2)</f>
        <v>117.384</v>
      </c>
      <c r="F11">
        <f t="shared" ref="F11:F19" si="1">ABS(D11-E11)/E11*100</f>
        <v>3.0958222585701631</v>
      </c>
      <c r="G11">
        <v>296.529</v>
      </c>
      <c r="H11">
        <f>$H$10*C11/$C$10*LOG10(C11)/LOG10($C$10)</f>
        <v>290.60246436229949</v>
      </c>
      <c r="I11">
        <f t="shared" ref="I11:I19" si="2">ABS(G11-H11)/H11*100</f>
        <v>2.0393962077044843</v>
      </c>
      <c r="J11">
        <v>331.81900000000002</v>
      </c>
      <c r="K11">
        <f>$K$10*C11/$C$10*LOG10(C11)/LOG10($C$10)</f>
        <v>273.39956182037071</v>
      </c>
      <c r="L11">
        <f t="shared" ref="L11:L19" si="3">ABS(J11-K11)/K11*100</f>
        <v>21.367787786731025</v>
      </c>
    </row>
    <row r="12" spans="3:15" x14ac:dyDescent="0.2">
      <c r="C12">
        <f t="shared" ref="C12:C19" si="4">C11+100000</f>
        <v>300000</v>
      </c>
      <c r="D12">
        <v>258.791</v>
      </c>
      <c r="E12">
        <f t="shared" si="0"/>
        <v>264.11399999999998</v>
      </c>
      <c r="F12">
        <f t="shared" si="1"/>
        <v>2.0154175848307849</v>
      </c>
      <c r="G12">
        <v>486.99</v>
      </c>
      <c r="H12">
        <f>$H$10*C12/$C$10*LOG10(C12)/LOG10($C$10)</f>
        <v>450.38368077559778</v>
      </c>
      <c r="I12">
        <f t="shared" si="2"/>
        <v>8.1278076420005121</v>
      </c>
      <c r="J12">
        <v>505.13900000000001</v>
      </c>
      <c r="K12">
        <f t="shared" ref="K12:K19" si="5">$K$10*C12/$C$10*LOG10(C12)/LOG10($C$10)</f>
        <v>423.72214993187345</v>
      </c>
      <c r="L12">
        <f t="shared" si="3"/>
        <v>19.21467878920582</v>
      </c>
    </row>
    <row r="13" spans="3:15" x14ac:dyDescent="0.2">
      <c r="C13">
        <f t="shared" si="4"/>
        <v>400000</v>
      </c>
      <c r="D13">
        <v>455.88499999999999</v>
      </c>
      <c r="E13">
        <f t="shared" si="0"/>
        <v>469.536</v>
      </c>
      <c r="F13">
        <f t="shared" si="1"/>
        <v>2.9073383084577138</v>
      </c>
      <c r="G13">
        <v>1225.97</v>
      </c>
      <c r="H13">
        <f t="shared" ref="H13:H19" si="6">$H$10*C13/$C$10*LOG10(C13)/LOG10($C$10)</f>
        <v>614.2098574491979</v>
      </c>
      <c r="I13">
        <f t="shared" si="2"/>
        <v>99.601159950677214</v>
      </c>
      <c r="J13">
        <v>688.39</v>
      </c>
      <c r="K13">
        <f t="shared" si="5"/>
        <v>577.85024728148278</v>
      </c>
      <c r="L13">
        <f t="shared" si="3"/>
        <v>19.129480905919042</v>
      </c>
    </row>
    <row r="14" spans="3:15" x14ac:dyDescent="0.2">
      <c r="C14">
        <f t="shared" si="4"/>
        <v>500000</v>
      </c>
      <c r="D14">
        <v>731.77200000000005</v>
      </c>
      <c r="E14">
        <f t="shared" si="0"/>
        <v>733.65</v>
      </c>
      <c r="F14">
        <f t="shared" si="1"/>
        <v>0.25598037211203284</v>
      </c>
      <c r="G14">
        <v>1526.51</v>
      </c>
      <c r="H14">
        <f t="shared" si="6"/>
        <v>781.04383909425133</v>
      </c>
      <c r="I14">
        <f t="shared" si="2"/>
        <v>95.444855153103731</v>
      </c>
      <c r="J14">
        <v>866.64200000000005</v>
      </c>
      <c r="K14">
        <f t="shared" si="5"/>
        <v>734.80809544907333</v>
      </c>
      <c r="L14">
        <f t="shared" si="3"/>
        <v>17.941270022393706</v>
      </c>
    </row>
    <row r="15" spans="3:15" x14ac:dyDescent="0.2">
      <c r="C15">
        <f t="shared" si="4"/>
        <v>600000</v>
      </c>
      <c r="D15">
        <v>1051.5</v>
      </c>
      <c r="E15">
        <f t="shared" si="0"/>
        <v>1056.4559999999999</v>
      </c>
      <c r="F15">
        <f t="shared" si="1"/>
        <v>0.46911560916875888</v>
      </c>
      <c r="G15">
        <v>1920.07</v>
      </c>
      <c r="H15">
        <f t="shared" si="6"/>
        <v>950.27475463809401</v>
      </c>
      <c r="I15">
        <f t="shared" si="2"/>
        <v>102.05419439257292</v>
      </c>
      <c r="J15">
        <v>1070.55</v>
      </c>
      <c r="K15">
        <f t="shared" si="5"/>
        <v>894.02098532485911</v>
      </c>
      <c r="L15">
        <f t="shared" si="3"/>
        <v>19.745511299267292</v>
      </c>
    </row>
    <row r="16" spans="3:15" x14ac:dyDescent="0.2">
      <c r="C16">
        <f t="shared" si="4"/>
        <v>700000</v>
      </c>
      <c r="D16">
        <v>1478.39</v>
      </c>
      <c r="E16">
        <f t="shared" si="0"/>
        <v>1437.954</v>
      </c>
      <c r="F16">
        <f t="shared" si="1"/>
        <v>2.8120510113675508</v>
      </c>
      <c r="G16">
        <v>2163.3000000000002</v>
      </c>
      <c r="H16">
        <f t="shared" si="6"/>
        <v>1121.4989609375357</v>
      </c>
      <c r="I16">
        <f t="shared" si="2"/>
        <v>92.89362499199764</v>
      </c>
      <c r="J16">
        <v>1254.5309999999999</v>
      </c>
      <c r="K16">
        <f t="shared" si="5"/>
        <v>1055.1091683794457</v>
      </c>
      <c r="L16">
        <f t="shared" si="3"/>
        <v>18.900587502888307</v>
      </c>
    </row>
    <row r="17" spans="3:12" x14ac:dyDescent="0.2">
      <c r="C17">
        <f t="shared" si="4"/>
        <v>800000</v>
      </c>
      <c r="D17">
        <v>1960.44</v>
      </c>
      <c r="E17">
        <f t="shared" si="0"/>
        <v>1878.144</v>
      </c>
      <c r="F17">
        <f t="shared" si="1"/>
        <v>4.3817726436311624</v>
      </c>
      <c r="G17">
        <v>2535.25</v>
      </c>
      <c r="H17">
        <f t="shared" si="6"/>
        <v>1294.4295723475936</v>
      </c>
      <c r="I17">
        <f t="shared" si="2"/>
        <v>95.858473427954749</v>
      </c>
      <c r="J17">
        <v>1437.35</v>
      </c>
      <c r="K17">
        <f t="shared" si="5"/>
        <v>1217.8027418444485</v>
      </c>
      <c r="L17">
        <f t="shared" si="3"/>
        <v>18.028146153048688</v>
      </c>
    </row>
    <row r="18" spans="3:12" x14ac:dyDescent="0.2">
      <c r="C18">
        <f t="shared" si="4"/>
        <v>900000</v>
      </c>
      <c r="D18">
        <v>2496.65</v>
      </c>
      <c r="E18">
        <f t="shared" si="0"/>
        <v>2377.0259999999998</v>
      </c>
      <c r="F18">
        <f t="shared" si="1"/>
        <v>5.0325070066545452</v>
      </c>
      <c r="G18">
        <v>2749.96</v>
      </c>
      <c r="H18">
        <f t="shared" si="6"/>
        <v>1468.8520846535871</v>
      </c>
      <c r="I18">
        <f t="shared" si="2"/>
        <v>87.218306644439863</v>
      </c>
      <c r="J18">
        <v>1676.49</v>
      </c>
      <c r="K18">
        <f t="shared" si="5"/>
        <v>1381.8998995912411</v>
      </c>
      <c r="L18">
        <f t="shared" si="3"/>
        <v>21.317759737582808</v>
      </c>
    </row>
    <row r="19" spans="3:12" x14ac:dyDescent="0.2">
      <c r="C19">
        <f t="shared" si="4"/>
        <v>1000000</v>
      </c>
      <c r="D19">
        <v>2989.24</v>
      </c>
      <c r="E19">
        <f>$E$10*POWER(C19/100000,2)</f>
        <v>2934.6</v>
      </c>
      <c r="F19">
        <f t="shared" si="1"/>
        <v>1.8619232604102733</v>
      </c>
      <c r="G19">
        <v>3156.2</v>
      </c>
      <c r="H19">
        <f t="shared" si="6"/>
        <v>1644.6</v>
      </c>
      <c r="I19">
        <f t="shared" si="2"/>
        <v>91.912927155539336</v>
      </c>
      <c r="J19">
        <v>1841.3</v>
      </c>
      <c r="K19">
        <f t="shared" si="5"/>
        <v>1547.2440000000001</v>
      </c>
      <c r="L19">
        <f t="shared" si="3"/>
        <v>19.005147216599308</v>
      </c>
    </row>
    <row r="21" spans="3:12" x14ac:dyDescent="0.2">
      <c r="G21">
        <f>(G11-$G$10)/$G$10</f>
        <v>1.1636556001459319</v>
      </c>
      <c r="J21" t="s">
        <v>9</v>
      </c>
      <c r="K21" t="s">
        <v>10</v>
      </c>
    </row>
    <row r="22" spans="3:12" x14ac:dyDescent="0.2">
      <c r="G22">
        <f t="shared" ref="G22:G29" si="7">(G12-$G$10)/$G$10</f>
        <v>2.5533746807734401</v>
      </c>
      <c r="J22">
        <v>145.37</v>
      </c>
      <c r="K22">
        <v>135.51</v>
      </c>
    </row>
    <row r="23" spans="3:12" x14ac:dyDescent="0.2">
      <c r="G23">
        <f t="shared" si="7"/>
        <v>7.9454213790587378</v>
      </c>
      <c r="J23">
        <v>307.82</v>
      </c>
      <c r="K23">
        <v>286.06400000000002</v>
      </c>
    </row>
    <row r="24" spans="3:12" x14ac:dyDescent="0.2">
      <c r="G24">
        <f t="shared" si="7"/>
        <v>10.138343670193359</v>
      </c>
      <c r="J24">
        <v>510.09899999999999</v>
      </c>
      <c r="K24">
        <v>470.65899999999999</v>
      </c>
    </row>
    <row r="25" spans="3:12" x14ac:dyDescent="0.2">
      <c r="G25">
        <f t="shared" si="7"/>
        <v>13.00999635169646</v>
      </c>
      <c r="J25">
        <v>662.84699999999998</v>
      </c>
      <c r="K25">
        <v>650.91499999999996</v>
      </c>
    </row>
    <row r="26" spans="3:12" x14ac:dyDescent="0.2">
      <c r="G26">
        <f t="shared" si="7"/>
        <v>14.78475009120759</v>
      </c>
      <c r="J26">
        <v>891.17499999999995</v>
      </c>
      <c r="K26">
        <v>816.99900000000002</v>
      </c>
    </row>
    <row r="27" spans="3:12" x14ac:dyDescent="0.2">
      <c r="G27">
        <f t="shared" si="7"/>
        <v>17.498723093761399</v>
      </c>
      <c r="J27">
        <v>1122.1099999999999</v>
      </c>
      <c r="K27">
        <v>1037</v>
      </c>
    </row>
    <row r="28" spans="3:12" x14ac:dyDescent="0.2">
      <c r="G28">
        <f t="shared" si="7"/>
        <v>19.065377599416269</v>
      </c>
      <c r="J28">
        <v>1235.81</v>
      </c>
      <c r="K28">
        <v>1154.3</v>
      </c>
    </row>
    <row r="29" spans="3:12" x14ac:dyDescent="0.2">
      <c r="G29">
        <f t="shared" si="7"/>
        <v>22.029551258664718</v>
      </c>
      <c r="J29">
        <v>1395.59</v>
      </c>
      <c r="K29">
        <v>1296.5999999999999</v>
      </c>
    </row>
    <row r="33" spans="4:14" x14ac:dyDescent="0.2">
      <c r="D33" t="s">
        <v>0</v>
      </c>
      <c r="E33">
        <v>100000</v>
      </c>
      <c r="F33">
        <f t="shared" ref="F33:N33" si="8">E33+100000</f>
        <v>200000</v>
      </c>
      <c r="G33">
        <f t="shared" si="8"/>
        <v>300000</v>
      </c>
      <c r="H33">
        <f t="shared" si="8"/>
        <v>400000</v>
      </c>
      <c r="I33">
        <f t="shared" si="8"/>
        <v>500000</v>
      </c>
      <c r="J33">
        <f t="shared" si="8"/>
        <v>600000</v>
      </c>
      <c r="K33">
        <f t="shared" si="8"/>
        <v>700000</v>
      </c>
      <c r="L33">
        <f t="shared" si="8"/>
        <v>800000</v>
      </c>
      <c r="M33">
        <f t="shared" si="8"/>
        <v>900000</v>
      </c>
      <c r="N33">
        <f t="shared" si="8"/>
        <v>1000000</v>
      </c>
    </row>
    <row r="34" spans="4:14" x14ac:dyDescent="0.2">
      <c r="D34" t="s">
        <v>1</v>
      </c>
      <c r="E34">
        <v>29.346</v>
      </c>
      <c r="F34">
        <v>113.75</v>
      </c>
      <c r="G34">
        <v>258.791</v>
      </c>
      <c r="H34">
        <v>455.88499999999999</v>
      </c>
      <c r="I34">
        <v>731.77200000000005</v>
      </c>
      <c r="J34">
        <v>1051.5</v>
      </c>
      <c r="K34">
        <v>1478.39</v>
      </c>
      <c r="L34">
        <v>1960.44</v>
      </c>
      <c r="M34">
        <v>2496.65</v>
      </c>
      <c r="N34">
        <v>2989.24</v>
      </c>
    </row>
    <row r="35" spans="4:14" x14ac:dyDescent="0.2">
      <c r="D35" t="s">
        <v>2</v>
      </c>
      <c r="E35">
        <f>E34</f>
        <v>29.346</v>
      </c>
      <c r="F35">
        <f t="shared" ref="F35:N35" si="9">$E$35*POWER(F33/100000,2)</f>
        <v>117.384</v>
      </c>
      <c r="G35">
        <f t="shared" si="9"/>
        <v>264.11399999999998</v>
      </c>
      <c r="H35">
        <f t="shared" si="9"/>
        <v>469.536</v>
      </c>
      <c r="I35">
        <f t="shared" si="9"/>
        <v>733.65</v>
      </c>
      <c r="J35">
        <f t="shared" si="9"/>
        <v>1056.4559999999999</v>
      </c>
      <c r="K35">
        <f t="shared" si="9"/>
        <v>1437.954</v>
      </c>
      <c r="L35">
        <f t="shared" si="9"/>
        <v>1878.144</v>
      </c>
      <c r="M35">
        <f t="shared" si="9"/>
        <v>2377.0259999999998</v>
      </c>
      <c r="N35">
        <f t="shared" si="9"/>
        <v>2934.6</v>
      </c>
    </row>
    <row r="36" spans="4:14" x14ac:dyDescent="0.2">
      <c r="D36" s="3" t="s">
        <v>3</v>
      </c>
      <c r="E36" s="3">
        <f t="shared" ref="E36:N36" si="10">ABS(E34-E35)/E35*100</f>
        <v>0</v>
      </c>
      <c r="F36" s="3">
        <f t="shared" si="10"/>
        <v>3.0958222585701631</v>
      </c>
      <c r="G36" s="3">
        <f t="shared" si="10"/>
        <v>2.0154175848307849</v>
      </c>
      <c r="H36" s="3">
        <f t="shared" si="10"/>
        <v>2.9073383084577138</v>
      </c>
      <c r="I36" s="3">
        <f t="shared" si="10"/>
        <v>0.25598037211203284</v>
      </c>
      <c r="J36" s="3">
        <f t="shared" si="10"/>
        <v>0.46911560916875888</v>
      </c>
      <c r="K36" s="3">
        <f t="shared" si="10"/>
        <v>2.8120510113675508</v>
      </c>
      <c r="L36" s="3">
        <f t="shared" si="10"/>
        <v>4.3817726436311624</v>
      </c>
      <c r="M36" s="3">
        <f t="shared" si="10"/>
        <v>5.0325070066545452</v>
      </c>
      <c r="N36" s="3">
        <f t="shared" si="10"/>
        <v>1.8619232604102733</v>
      </c>
    </row>
    <row r="38" spans="4:14" x14ac:dyDescent="0.2">
      <c r="D38" t="s">
        <v>0</v>
      </c>
      <c r="E38">
        <v>100000</v>
      </c>
      <c r="F38">
        <f t="shared" ref="F38" si="11">E38+100000</f>
        <v>200000</v>
      </c>
      <c r="G38">
        <f t="shared" ref="G38" si="12">F38+100000</f>
        <v>300000</v>
      </c>
      <c r="H38">
        <f t="shared" ref="H38" si="13">G38+100000</f>
        <v>400000</v>
      </c>
      <c r="I38">
        <f t="shared" ref="I38" si="14">H38+100000</f>
        <v>500000</v>
      </c>
      <c r="J38">
        <f t="shared" ref="J38" si="15">I38+100000</f>
        <v>600000</v>
      </c>
      <c r="K38">
        <f t="shared" ref="K38" si="16">J38+100000</f>
        <v>700000</v>
      </c>
      <c r="L38">
        <f t="shared" ref="L38" si="17">K38+100000</f>
        <v>800000</v>
      </c>
      <c r="M38">
        <f t="shared" ref="M38" si="18">L38+100000</f>
        <v>900000</v>
      </c>
      <c r="N38">
        <f t="shared" ref="N38" si="19">M38+100000</f>
        <v>1000000</v>
      </c>
    </row>
    <row r="39" spans="4:14" x14ac:dyDescent="0.2">
      <c r="D39" t="s">
        <v>1</v>
      </c>
      <c r="E39">
        <v>273.86399999999998</v>
      </c>
      <c r="F39">
        <v>564.97</v>
      </c>
      <c r="G39">
        <v>887.95299999999997</v>
      </c>
      <c r="H39">
        <v>1225.97</v>
      </c>
      <c r="I39">
        <v>1526.51</v>
      </c>
      <c r="J39">
        <v>1920.07</v>
      </c>
      <c r="K39">
        <v>2163.3000000000002</v>
      </c>
      <c r="L39">
        <v>2535.25</v>
      </c>
      <c r="M39">
        <v>2749.96</v>
      </c>
      <c r="N39">
        <v>3156.2</v>
      </c>
    </row>
    <row r="40" spans="4:14" x14ac:dyDescent="0.2">
      <c r="D40" t="s">
        <v>2</v>
      </c>
      <c r="E40">
        <f>E39</f>
        <v>273.86399999999998</v>
      </c>
      <c r="F40">
        <f>$E$40*F33/$C$10*LOG10(F33)/LOG10($C$10)</f>
        <v>580.70451149300811</v>
      </c>
      <c r="G40">
        <f t="shared" ref="G40:N40" si="20">$E$40*G33/$C$10*LOG10(G33)/LOG10($C$10)</f>
        <v>899.99180118152742</v>
      </c>
      <c r="H40">
        <f t="shared" si="20"/>
        <v>1227.3620459720328</v>
      </c>
      <c r="I40">
        <f t="shared" si="20"/>
        <v>1560.7427212674793</v>
      </c>
      <c r="J40">
        <f t="shared" si="20"/>
        <v>1898.9131368420797</v>
      </c>
      <c r="K40">
        <f t="shared" si="20"/>
        <v>2241.0667014826499</v>
      </c>
      <c r="L40">
        <f t="shared" si="20"/>
        <v>2586.6301379160986</v>
      </c>
      <c r="M40">
        <f t="shared" si="20"/>
        <v>2935.174807089164</v>
      </c>
      <c r="N40">
        <f t="shared" si="20"/>
        <v>3286.3679999999999</v>
      </c>
    </row>
    <row r="41" spans="4:14" x14ac:dyDescent="0.2">
      <c r="D41" t="s">
        <v>3</v>
      </c>
      <c r="E41" s="1">
        <f t="shared" ref="E41:N41" si="21">ABS(E39-E40)/E40*100</f>
        <v>0</v>
      </c>
      <c r="F41" s="1">
        <f t="shared" si="21"/>
        <v>2.7095555797481583</v>
      </c>
      <c r="G41" s="1">
        <f t="shared" si="21"/>
        <v>1.3376567615085677</v>
      </c>
      <c r="H41" s="1">
        <f t="shared" si="21"/>
        <v>0.11341771375456618</v>
      </c>
      <c r="I41" s="1">
        <f t="shared" si="21"/>
        <v>2.1933609429028058</v>
      </c>
      <c r="J41" s="1">
        <f t="shared" si="21"/>
        <v>1.11415644809875</v>
      </c>
      <c r="K41" s="1">
        <f t="shared" si="21"/>
        <v>3.4700752740291345</v>
      </c>
      <c r="L41" s="1">
        <f t="shared" si="21"/>
        <v>1.9863735894414618</v>
      </c>
      <c r="M41" s="1">
        <f t="shared" si="21"/>
        <v>6.31017977674873</v>
      </c>
      <c r="N41" s="1">
        <f t="shared" si="21"/>
        <v>3.9608467463169101</v>
      </c>
    </row>
    <row r="43" spans="4:14" x14ac:dyDescent="0.2">
      <c r="D43" t="s">
        <v>0</v>
      </c>
      <c r="E43">
        <v>100000</v>
      </c>
      <c r="F43">
        <f t="shared" ref="F43" si="22">E43+100000</f>
        <v>200000</v>
      </c>
      <c r="G43">
        <f t="shared" ref="G43" si="23">F43+100000</f>
        <v>300000</v>
      </c>
      <c r="H43">
        <f t="shared" ref="H43" si="24">G43+100000</f>
        <v>400000</v>
      </c>
      <c r="I43">
        <f t="shared" ref="I43" si="25">H43+100000</f>
        <v>500000</v>
      </c>
      <c r="J43">
        <f t="shared" ref="J43" si="26">I43+100000</f>
        <v>600000</v>
      </c>
      <c r="K43">
        <f t="shared" ref="K43" si="27">J43+100000</f>
        <v>700000</v>
      </c>
      <c r="L43">
        <f t="shared" ref="L43" si="28">K43+100000</f>
        <v>800000</v>
      </c>
      <c r="M43">
        <f t="shared" ref="M43" si="29">L43+100000</f>
        <v>900000</v>
      </c>
      <c r="N43">
        <f t="shared" ref="N43" si="30">M43+100000</f>
        <v>1000000</v>
      </c>
    </row>
    <row r="44" spans="4:14" x14ac:dyDescent="0.2">
      <c r="D44" t="s">
        <v>1</v>
      </c>
      <c r="E44" s="2">
        <v>151.43700000000001</v>
      </c>
      <c r="F44" s="2">
        <v>331.81900000000002</v>
      </c>
      <c r="G44" s="2">
        <v>505.13900000000001</v>
      </c>
      <c r="H44" s="2">
        <v>688.39</v>
      </c>
      <c r="I44" s="2">
        <v>866.64200000000005</v>
      </c>
      <c r="J44" s="2">
        <v>1070.55</v>
      </c>
      <c r="K44" s="2">
        <v>1254.5309999999999</v>
      </c>
      <c r="L44" s="2">
        <v>1437.35</v>
      </c>
      <c r="M44" s="2">
        <v>1676.49</v>
      </c>
      <c r="N44" s="2">
        <v>1841.3</v>
      </c>
    </row>
    <row r="45" spans="4:14" x14ac:dyDescent="0.2">
      <c r="D45" t="s">
        <v>2</v>
      </c>
      <c r="E45" s="2">
        <f>E44</f>
        <v>151.43700000000001</v>
      </c>
      <c r="F45" s="2">
        <f>$E$45*F43/$C$10*LOG10(F43)/LOG10($C$10)</f>
        <v>321.10883178134657</v>
      </c>
      <c r="G45" s="2">
        <f t="shared" ref="G45:N45" si="31">$E$45*G43/$C$10*LOG10(G43)/LOG10($C$10)</f>
        <v>497.66328687058893</v>
      </c>
      <c r="H45" s="2">
        <f t="shared" si="31"/>
        <v>678.68732712538622</v>
      </c>
      <c r="I45" s="2">
        <f t="shared" si="31"/>
        <v>863.03492054663366</v>
      </c>
      <c r="J45" s="2">
        <f t="shared" si="31"/>
        <v>1050.0310690852173</v>
      </c>
      <c r="K45" s="2">
        <f t="shared" si="31"/>
        <v>1239.229756639895</v>
      </c>
      <c r="L45" s="2">
        <f t="shared" si="31"/>
        <v>1430.3139813761586</v>
      </c>
      <c r="M45" s="2">
        <f t="shared" si="31"/>
        <v>1623.0467212235335</v>
      </c>
      <c r="N45" s="2">
        <f t="shared" si="31"/>
        <v>1817.2439999999999</v>
      </c>
    </row>
    <row r="46" spans="4:14" x14ac:dyDescent="0.2">
      <c r="D46" s="3" t="s">
        <v>3</v>
      </c>
      <c r="E46" s="2">
        <f t="shared" ref="E46:N46" si="32">ABS(E44-E45)/E45*100</f>
        <v>0</v>
      </c>
      <c r="F46" s="2">
        <f t="shared" si="32"/>
        <v>3.3353701793995971</v>
      </c>
      <c r="G46" s="2">
        <f t="shared" si="32"/>
        <v>1.50216287329932</v>
      </c>
      <c r="H46" s="2">
        <f t="shared" si="32"/>
        <v>1.429623404891015</v>
      </c>
      <c r="I46" s="2">
        <f t="shared" si="32"/>
        <v>0.4179528970950242</v>
      </c>
      <c r="J46" s="2">
        <f t="shared" si="32"/>
        <v>1.9541260748273566</v>
      </c>
      <c r="K46" s="2">
        <f t="shared" si="32"/>
        <v>1.2347382136459901</v>
      </c>
      <c r="L46" s="2">
        <f t="shared" si="32"/>
        <v>0.49192126452344986</v>
      </c>
      <c r="M46" s="2">
        <f t="shared" si="32"/>
        <v>3.2927751294909311</v>
      </c>
      <c r="N46" s="2">
        <f t="shared" si="32"/>
        <v>1.3237627968506178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Wenjun Lee</cp:lastModifiedBy>
  <dcterms:created xsi:type="dcterms:W3CDTF">2015-06-05T18:19:34Z</dcterms:created>
  <dcterms:modified xsi:type="dcterms:W3CDTF">2025-04-12T07:44:20Z</dcterms:modified>
</cp:coreProperties>
</file>